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M151" i="71"/>
  <c r="L146" i="47"/>
  <c r="I151" i="71"/>
  <c r="H146" i="47"/>
  <c r="G146" i="47"/>
  <c r="E151" i="71"/>
  <c r="D146" i="47"/>
  <c r="C146" i="47"/>
  <c r="O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M44" i="47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G28" i="47"/>
  <c r="F155" i="65"/>
  <c r="O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58" i="45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C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54" i="47" l="1"/>
  <c r="H154" i="50" s="1"/>
  <c r="P25" i="54"/>
  <c r="C168" i="55"/>
  <c r="C168" i="59" s="1"/>
  <c r="H175" i="45"/>
  <c r="C85" i="55"/>
  <c r="C146" i="55"/>
  <c r="D150" i="45"/>
  <c r="L150" i="45"/>
  <c r="G4" i="47"/>
  <c r="K4" i="47"/>
  <c r="O4" i="47"/>
  <c r="H12" i="47"/>
  <c r="H128" i="47"/>
  <c r="M136" i="54"/>
  <c r="E85" i="55"/>
  <c r="L117" i="47"/>
  <c r="L117" i="50" s="1"/>
  <c r="N55" i="45"/>
  <c r="L175" i="45"/>
  <c r="E85" i="54"/>
  <c r="D128" i="54"/>
  <c r="E162" i="55"/>
  <c r="H63" i="57"/>
  <c r="Q93" i="57"/>
  <c r="I120" i="57"/>
  <c r="I70" i="54"/>
  <c r="I85" i="54"/>
  <c r="H128" i="54"/>
  <c r="K58" i="55"/>
  <c r="D39" i="57"/>
  <c r="L39" i="57"/>
  <c r="H82" i="57"/>
  <c r="F106" i="57"/>
  <c r="J106" i="57"/>
  <c r="N106" i="57"/>
  <c r="O44" i="45"/>
  <c r="N100" i="45"/>
  <c r="E85" i="47"/>
  <c r="G93" i="47"/>
  <c r="D128" i="47"/>
  <c r="L175" i="47"/>
  <c r="P175" i="47"/>
  <c r="Q58" i="54"/>
  <c r="L128" i="54"/>
  <c r="L74" i="45"/>
  <c r="L68" i="45" s="1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M168" i="58" s="1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412" i="70" s="1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313" i="72" s="1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N36" i="60" s="1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F162" i="50" s="1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M30" i="45"/>
  <c r="F51" i="45"/>
  <c r="H70" i="45"/>
  <c r="E74" i="45"/>
  <c r="N154" i="45"/>
  <c r="C168" i="45"/>
  <c r="C166" i="45" s="1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Q166" i="47" s="1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3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1" i="55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66" i="45" s="1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E127" i="64" s="1"/>
  <c r="I129" i="64"/>
  <c r="I127" i="64" s="1"/>
  <c r="M129" i="64"/>
  <c r="M127" i="64" s="1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30" i="45" s="1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H68" i="45" s="1"/>
  <c r="C125" i="67"/>
  <c r="G125" i="67"/>
  <c r="K125" i="67"/>
  <c r="O125" i="67"/>
  <c r="D126" i="67"/>
  <c r="H126" i="67"/>
  <c r="H124" i="67" s="1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I111" i="45" s="1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36" i="65" s="1"/>
  <c r="C36" i="54"/>
  <c r="C287" i="66"/>
  <c r="C44" i="54"/>
  <c r="C294" i="66"/>
  <c r="C51" i="54"/>
  <c r="C299" i="66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N118" i="66" s="1"/>
  <c r="C123" i="66"/>
  <c r="G123" i="66"/>
  <c r="K123" i="66"/>
  <c r="O123" i="66"/>
  <c r="C55" i="45"/>
  <c r="C125" i="66"/>
  <c r="G124" i="66"/>
  <c r="K55" i="45"/>
  <c r="K49" i="45" s="1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M66" i="45"/>
  <c r="C117" i="67"/>
  <c r="G117" i="67"/>
  <c r="K117" i="67"/>
  <c r="O117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J115" i="69"/>
  <c r="J113" i="69" s="1"/>
  <c r="J132" i="69" s="1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F68" i="47" s="1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E337" i="66" s="1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L30" i="45" s="1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87" i="47" s="1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H205" i="72"/>
  <c r="H150" i="72"/>
  <c r="P205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33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I418" i="68" s="1"/>
  <c r="M370" i="68"/>
  <c r="Q370" i="68"/>
  <c r="Q418" i="68" s="1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28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300" i="69" s="1"/>
  <c r="K120" i="54"/>
  <c r="O120" i="54"/>
  <c r="O302" i="69"/>
  <c r="O300" i="69" s="1"/>
  <c r="E292" i="70"/>
  <c r="E330" i="70" s="1"/>
  <c r="I292" i="70"/>
  <c r="M292" i="70"/>
  <c r="Q292" i="70"/>
  <c r="Q330" i="70" s="1"/>
  <c r="G301" i="70"/>
  <c r="G140" i="58"/>
  <c r="K301" i="70"/>
  <c r="K139" i="54"/>
  <c r="K140" i="58"/>
  <c r="O301" i="70"/>
  <c r="O339" i="70" s="1"/>
  <c r="E302" i="70"/>
  <c r="I302" i="70"/>
  <c r="I340" i="70" s="1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354" i="64" s="1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130" i="54" s="1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16" i="65"/>
  <c r="C325" i="66"/>
  <c r="C337" i="66"/>
  <c r="C319" i="67"/>
  <c r="C339" i="67"/>
  <c r="C381" i="68"/>
  <c r="C412" i="68"/>
  <c r="C484" i="68"/>
  <c r="C418" i="68"/>
  <c r="C393" i="68"/>
  <c r="C387" i="69"/>
  <c r="C330" i="69"/>
  <c r="C336" i="69"/>
  <c r="C332" i="70"/>
  <c r="C312" i="70"/>
  <c r="C296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68" i="55" s="1"/>
  <c r="O62" i="55" s="1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00" i="66"/>
  <c r="M377" i="66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G440" i="64"/>
  <c r="G377" i="64"/>
  <c r="O440" i="64"/>
  <c r="O377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L316" i="66"/>
  <c r="F337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313" i="67"/>
  <c r="K70" i="55"/>
  <c r="K313" i="67"/>
  <c r="O70" i="55"/>
  <c r="O313" i="67"/>
  <c r="I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M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E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G354" i="65"/>
  <c r="G411" i="65" s="1"/>
  <c r="K354" i="65"/>
  <c r="K411" i="65" s="1"/>
  <c r="K412" i="65"/>
  <c r="O412" i="65"/>
  <c r="K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N120" i="54"/>
  <c r="N302" i="69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F74" i="55"/>
  <c r="N74" i="55"/>
  <c r="H77" i="55"/>
  <c r="P77" i="55"/>
  <c r="J87" i="55"/>
  <c r="F100" i="55"/>
  <c r="N100" i="55"/>
  <c r="F51" i="55"/>
  <c r="N51" i="55"/>
  <c r="F130" i="55"/>
  <c r="N130" i="55"/>
  <c r="P148" i="55"/>
  <c r="C111" i="55"/>
  <c r="C148" i="54"/>
  <c r="G130" i="54"/>
  <c r="G124" i="54" s="1"/>
  <c r="C9" i="54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P148" i="47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D113" i="47"/>
  <c r="H113" i="47"/>
  <c r="H113" i="50" s="1"/>
  <c r="L113" i="47"/>
  <c r="P113" i="47"/>
  <c r="P113" i="50" s="1"/>
  <c r="E166" i="47"/>
  <c r="P130" i="47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C9" i="45"/>
  <c r="G9" i="45"/>
  <c r="K9" i="45"/>
  <c r="E44" i="45"/>
  <c r="M44" i="45"/>
  <c r="F70" i="45"/>
  <c r="N70" i="45"/>
  <c r="H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O166" i="45"/>
  <c r="J166" i="45"/>
  <c r="F130" i="45"/>
  <c r="N130" i="45"/>
  <c r="B14" i="7"/>
  <c r="L166" i="44"/>
  <c r="C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C166" i="57" l="1"/>
  <c r="O357" i="65"/>
  <c r="Q326" i="64"/>
  <c r="Q410" i="64" s="1"/>
  <c r="G68" i="45"/>
  <c r="G62" i="45" s="1"/>
  <c r="Q9" i="47"/>
  <c r="H98" i="71"/>
  <c r="K324" i="71"/>
  <c r="G68" i="55"/>
  <c r="E354" i="68"/>
  <c r="Q293" i="67"/>
  <c r="E148" i="54"/>
  <c r="N161" i="71"/>
  <c r="O151" i="69"/>
  <c r="G151" i="69"/>
  <c r="K151" i="65"/>
  <c r="D165" i="66"/>
  <c r="L166" i="45"/>
  <c r="D166" i="45"/>
  <c r="F166" i="45"/>
  <c r="K130" i="45"/>
  <c r="K124" i="45" s="1"/>
  <c r="D151" i="66"/>
  <c r="O148" i="45"/>
  <c r="B166" i="45"/>
  <c r="B148" i="45"/>
  <c r="B143" i="45" s="1"/>
  <c r="J118" i="67"/>
  <c r="H166" i="44"/>
  <c r="G166" i="44"/>
  <c r="G433" i="68"/>
  <c r="E30" i="54"/>
  <c r="D205" i="72"/>
  <c r="C151" i="65"/>
  <c r="C87" i="45"/>
  <c r="C141" i="68" s="1"/>
  <c r="L158" i="65"/>
  <c r="O68" i="45"/>
  <c r="O62" i="45" s="1"/>
  <c r="P166" i="44"/>
  <c r="O166" i="44"/>
  <c r="H130" i="47"/>
  <c r="H130" i="50" s="1"/>
  <c r="Q350" i="67"/>
  <c r="C343" i="72"/>
  <c r="C397" i="72" s="1"/>
  <c r="L327" i="70"/>
  <c r="I300" i="66"/>
  <c r="O166" i="60"/>
  <c r="F165" i="70"/>
  <c r="O151" i="65"/>
  <c r="J130" i="45"/>
  <c r="C9" i="55"/>
  <c r="C363" i="64"/>
  <c r="J111" i="54"/>
  <c r="J105" i="54" s="1"/>
  <c r="O350" i="65"/>
  <c r="O166" i="55"/>
  <c r="G166" i="55"/>
  <c r="Q326" i="69"/>
  <c r="N166" i="60"/>
  <c r="F165" i="69"/>
  <c r="C151" i="69"/>
  <c r="P165" i="66"/>
  <c r="F49" i="45"/>
  <c r="D30" i="45"/>
  <c r="B9" i="45"/>
  <c r="P49" i="47"/>
  <c r="P43" i="47" s="1"/>
  <c r="M166" i="47"/>
  <c r="H49" i="47"/>
  <c r="N105" i="57"/>
  <c r="E350" i="67"/>
  <c r="E348" i="67" s="1"/>
  <c r="H62" i="57"/>
  <c r="I354" i="67"/>
  <c r="I411" i="67" s="1"/>
  <c r="M166" i="60"/>
  <c r="C337" i="70"/>
  <c r="H130" i="60"/>
  <c r="G151" i="65"/>
  <c r="C181" i="64"/>
  <c r="C244" i="64" s="1"/>
  <c r="Q199" i="68"/>
  <c r="Q271" i="68" s="1"/>
  <c r="M191" i="68"/>
  <c r="H165" i="66"/>
  <c r="K87" i="45"/>
  <c r="J30" i="47"/>
  <c r="J24" i="47" s="1"/>
  <c r="O148" i="57"/>
  <c r="L111" i="60"/>
  <c r="N381" i="64"/>
  <c r="M166" i="55"/>
  <c r="M161" i="55" s="1"/>
  <c r="H304" i="71"/>
  <c r="I337" i="69"/>
  <c r="N319" i="66"/>
  <c r="P148" i="60"/>
  <c r="D9" i="57"/>
  <c r="H166" i="47"/>
  <c r="H161" i="47" s="1"/>
  <c r="G165" i="67"/>
  <c r="H118" i="65"/>
  <c r="O101" i="69"/>
  <c r="G101" i="69"/>
  <c r="G177" i="69" s="1"/>
  <c r="M184" i="68"/>
  <c r="H9" i="47"/>
  <c r="H3" i="47" s="1"/>
  <c r="O30" i="47"/>
  <c r="B30" i="45"/>
  <c r="F99" i="70"/>
  <c r="N111" i="47"/>
  <c r="N111" i="50" s="1"/>
  <c r="L148" i="55"/>
  <c r="L143" i="57"/>
  <c r="C343" i="69"/>
  <c r="C308" i="70"/>
  <c r="C327" i="70" s="1"/>
  <c r="D276" i="72"/>
  <c r="F300" i="69"/>
  <c r="F87" i="54"/>
  <c r="F359" i="68" s="1"/>
  <c r="G393" i="64"/>
  <c r="G456" i="64" s="1"/>
  <c r="E326" i="69"/>
  <c r="C300" i="72"/>
  <c r="J130" i="60"/>
  <c r="E154" i="72"/>
  <c r="C161" i="45"/>
  <c r="J49" i="54"/>
  <c r="C111" i="57"/>
  <c r="G62" i="55"/>
  <c r="G166" i="57"/>
  <c r="K68" i="54"/>
  <c r="F87" i="45"/>
  <c r="F141" i="68" s="1"/>
  <c r="Q111" i="45"/>
  <c r="F30" i="57"/>
  <c r="G9" i="55"/>
  <c r="H291" i="70"/>
  <c r="N111" i="54"/>
  <c r="N105" i="54" s="1"/>
  <c r="M143" i="57"/>
  <c r="M9" i="45"/>
  <c r="N87" i="45"/>
  <c r="N141" i="68" s="1"/>
  <c r="N30" i="57"/>
  <c r="N24" i="57" s="1"/>
  <c r="Q286" i="65"/>
  <c r="E162" i="66"/>
  <c r="E219" i="66" s="1"/>
  <c r="E166" i="44"/>
  <c r="E161" i="44" s="1"/>
  <c r="G87" i="47"/>
  <c r="G189" i="68" s="1"/>
  <c r="H9" i="55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E220" i="66"/>
  <c r="H113" i="59"/>
  <c r="H111" i="55"/>
  <c r="H105" i="55" s="1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C105" i="57"/>
  <c r="E337" i="67"/>
  <c r="F148" i="55"/>
  <c r="F143" i="55" s="1"/>
  <c r="P12" i="59"/>
  <c r="P9" i="55"/>
  <c r="P3" i="55" s="1"/>
  <c r="O470" i="68"/>
  <c r="O372" i="68"/>
  <c r="G333" i="65"/>
  <c r="G293" i="65"/>
  <c r="G291" i="65" s="1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Q335" i="67" s="1"/>
  <c r="C412" i="66"/>
  <c r="C354" i="66"/>
  <c r="C411" i="66" s="1"/>
  <c r="B87" i="47"/>
  <c r="B81" i="47" s="1"/>
  <c r="B130" i="47"/>
  <c r="B130" i="50" s="1"/>
  <c r="P97" i="60"/>
  <c r="P87" i="57"/>
  <c r="P431" i="68" s="1"/>
  <c r="E293" i="67"/>
  <c r="E291" i="67" s="1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N143" i="45" s="1"/>
  <c r="Q87" i="57"/>
  <c r="Q431" i="68" s="1"/>
  <c r="L328" i="67"/>
  <c r="G161" i="57"/>
  <c r="F24" i="57"/>
  <c r="C148" i="57"/>
  <c r="C143" i="57" s="1"/>
  <c r="P130" i="54"/>
  <c r="P124" i="54" s="1"/>
  <c r="B99" i="69"/>
  <c r="K30" i="45"/>
  <c r="K24" i="45" s="1"/>
  <c r="N166" i="45"/>
  <c r="K161" i="44"/>
  <c r="C49" i="54"/>
  <c r="C43" i="54" s="1"/>
  <c r="P143" i="47"/>
  <c r="B166" i="47"/>
  <c r="G148" i="45"/>
  <c r="C148" i="45"/>
  <c r="H166" i="45"/>
  <c r="H161" i="45" s="1"/>
  <c r="I68" i="45"/>
  <c r="K87" i="57"/>
  <c r="K431" i="68" s="1"/>
  <c r="E111" i="45"/>
  <c r="E105" i="45" s="1"/>
  <c r="C30" i="45"/>
  <c r="C24" i="45" s="1"/>
  <c r="E49" i="55"/>
  <c r="P161" i="55"/>
  <c r="O374" i="64"/>
  <c r="J87" i="45"/>
  <c r="J81" i="45" s="1"/>
  <c r="Q68" i="54"/>
  <c r="M111" i="45"/>
  <c r="M105" i="45" s="1"/>
  <c r="E166" i="55"/>
  <c r="E161" i="55" s="1"/>
  <c r="M30" i="55"/>
  <c r="M24" i="55" s="1"/>
  <c r="J148" i="45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F327" i="65" s="1"/>
  <c r="J166" i="55"/>
  <c r="J161" i="55" s="1"/>
  <c r="J396" i="66"/>
  <c r="C332" i="69"/>
  <c r="I361" i="68"/>
  <c r="E286" i="65"/>
  <c r="D148" i="60"/>
  <c r="E9" i="57"/>
  <c r="E3" i="57" s="1"/>
  <c r="L294" i="72"/>
  <c r="L312" i="72" s="1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431" i="68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D105" i="54" s="1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M161" i="44" s="1"/>
  <c r="J166" i="47"/>
  <c r="J161" i="47" s="1"/>
  <c r="G30" i="47"/>
  <c r="I9" i="45"/>
  <c r="I3" i="45" s="1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280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44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F105" i="54" s="1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J43" i="54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B93" i="69"/>
  <c r="K177" i="64"/>
  <c r="K174" i="64" s="1"/>
  <c r="D331" i="69"/>
  <c r="D388" i="69"/>
  <c r="N43" i="45"/>
  <c r="I62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K148" i="47"/>
  <c r="Q265" i="68"/>
  <c r="Q191" i="68"/>
  <c r="I265" i="68"/>
  <c r="I191" i="68"/>
  <c r="I245" i="64"/>
  <c r="I181" i="64"/>
  <c r="I244" i="64" s="1"/>
  <c r="N148" i="44"/>
  <c r="D148" i="44"/>
  <c r="K148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Q122" i="72"/>
  <c r="Q141" i="72"/>
  <c r="Q139" i="72"/>
  <c r="P138" i="72"/>
  <c r="O118" i="72"/>
  <c r="O137" i="72"/>
  <c r="E114" i="72"/>
  <c r="E132" i="72" s="1"/>
  <c r="E133" i="72"/>
  <c r="O145" i="71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Q141" i="65" s="1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141" i="68"/>
  <c r="G161" i="45"/>
  <c r="L24" i="45"/>
  <c r="E161" i="47"/>
  <c r="B24" i="47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M62" i="55" s="1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7" i="66" s="1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O149" i="64" s="1"/>
  <c r="H108" i="64"/>
  <c r="H150" i="64" s="1"/>
  <c r="P108" i="64"/>
  <c r="I7" i="44"/>
  <c r="I110" i="64"/>
  <c r="I152" i="64" s="1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M164" i="64" s="1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B161" i="47"/>
  <c r="P124" i="47"/>
  <c r="P130" i="50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Q152" i="72" s="1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I118" i="69" s="1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D124" i="67"/>
  <c r="D118" i="67" s="1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D124" i="45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L280" i="72" s="1"/>
  <c r="D286" i="72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E24" i="45" s="1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K124" i="66"/>
  <c r="M120" i="66"/>
  <c r="E120" i="66"/>
  <c r="P113" i="66"/>
  <c r="P127" i="65"/>
  <c r="J24" i="45"/>
  <c r="J135" i="64"/>
  <c r="D9" i="45"/>
  <c r="B116" i="71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K127" i="64"/>
  <c r="N104" i="72"/>
  <c r="K100" i="72"/>
  <c r="N97" i="70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G24" i="45" s="1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Q291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J68" i="45"/>
  <c r="G124" i="45"/>
  <c r="F43" i="45"/>
  <c r="B105" i="47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J162" i="68"/>
  <c r="I136" i="68"/>
  <c r="O124" i="67"/>
  <c r="G124" i="67"/>
  <c r="O113" i="67"/>
  <c r="G11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42" i="64"/>
  <c r="M126" i="64" s="1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13" i="48"/>
  <c r="O130" i="44"/>
  <c r="O124" i="44" s="1"/>
  <c r="G143" i="45"/>
  <c r="I105" i="45"/>
  <c r="C81" i="45"/>
  <c r="E130" i="47"/>
  <c r="E136" i="50"/>
  <c r="L111" i="47"/>
  <c r="L113" i="50"/>
  <c r="G124" i="47"/>
  <c r="G130" i="50"/>
  <c r="F62" i="47"/>
  <c r="I105" i="47"/>
  <c r="G43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O143" i="45"/>
  <c r="J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62" i="55"/>
  <c r="I331" i="66"/>
  <c r="L308" i="66"/>
  <c r="L327" i="66" s="1"/>
  <c r="L328" i="66"/>
  <c r="H327" i="66"/>
  <c r="E326" i="66"/>
  <c r="O324" i="66"/>
  <c r="N333" i="65"/>
  <c r="L332" i="65"/>
  <c r="H331" i="65"/>
  <c r="D33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L297" i="69"/>
  <c r="J113" i="58"/>
  <c r="H113" i="58"/>
  <c r="H111" i="54"/>
  <c r="H105" i="54" s="1"/>
  <c r="P325" i="69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K161" i="68"/>
  <c r="P127" i="66"/>
  <c r="P147" i="66"/>
  <c r="H127" i="66"/>
  <c r="O116" i="66"/>
  <c r="O112" i="66" s="1"/>
  <c r="F134" i="66"/>
  <c r="Q30" i="45"/>
  <c r="J138" i="65"/>
  <c r="L134" i="65"/>
  <c r="K113" i="65"/>
  <c r="P142" i="64"/>
  <c r="Q159" i="64"/>
  <c r="P158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O173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E87" i="45"/>
  <c r="O116" i="67"/>
  <c r="O136" i="67"/>
  <c r="G116" i="67"/>
  <c r="M62" i="45"/>
  <c r="C142" i="66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P132" i="69"/>
  <c r="O177" i="68"/>
  <c r="N151" i="68"/>
  <c r="F151" i="68"/>
  <c r="O147" i="68"/>
  <c r="L139" i="68"/>
  <c r="D139" i="68"/>
  <c r="M136" i="68"/>
  <c r="Q127" i="67"/>
  <c r="I127" i="67"/>
  <c r="J116" i="67"/>
  <c r="P62" i="45"/>
  <c r="H62" i="45"/>
  <c r="M49" i="45"/>
  <c r="E49" i="45"/>
  <c r="E43" i="45" s="1"/>
  <c r="M116" i="66"/>
  <c r="E116" i="66"/>
  <c r="E124" i="65"/>
  <c r="F30" i="45"/>
  <c r="F24" i="45" s="1"/>
  <c r="D118" i="65"/>
  <c r="J142" i="64"/>
  <c r="J164" i="64"/>
  <c r="J13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G118" i="66"/>
  <c r="I120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L152" i="39"/>
  <c r="D152" i="39"/>
  <c r="K151" i="39"/>
  <c r="L115" i="39"/>
  <c r="H115" i="39"/>
  <c r="F95" i="39"/>
  <c r="O72" i="39"/>
  <c r="F34" i="39"/>
  <c r="D170" i="39"/>
  <c r="M169" i="39"/>
  <c r="H152" i="39"/>
  <c r="O95" i="39"/>
  <c r="J52" i="39"/>
  <c r="D134" i="39"/>
  <c r="J133" i="39"/>
  <c r="N115" i="39"/>
  <c r="J114" i="39"/>
  <c r="L95" i="39"/>
  <c r="P91" i="39"/>
  <c r="H91" i="39"/>
  <c r="O170" i="39"/>
  <c r="K152" i="39"/>
  <c r="J151" i="39"/>
  <c r="G134" i="39"/>
  <c r="G94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Q174" i="64" l="1"/>
  <c r="O431" i="64"/>
  <c r="D348" i="67"/>
  <c r="D280" i="71"/>
  <c r="D275" i="71" s="1"/>
  <c r="J141" i="68"/>
  <c r="P348" i="67"/>
  <c r="N105" i="47"/>
  <c r="F348" i="67"/>
  <c r="H280" i="72"/>
  <c r="D425" i="68"/>
  <c r="D81" i="57"/>
  <c r="C87" i="49"/>
  <c r="Q291" i="67"/>
  <c r="L334" i="72"/>
  <c r="L388" i="72" s="1"/>
  <c r="K293" i="71"/>
  <c r="I152" i="72"/>
  <c r="I147" i="72" s="1"/>
  <c r="B124" i="47"/>
  <c r="N166" i="48"/>
  <c r="H151" i="39"/>
  <c r="L169" i="39"/>
  <c r="N34" i="39"/>
  <c r="J95" i="39"/>
  <c r="F134" i="39"/>
  <c r="N348" i="70"/>
  <c r="N405" i="70" s="1"/>
  <c r="G81" i="47"/>
  <c r="N405" i="68"/>
  <c r="I174" i="64"/>
  <c r="N93" i="70"/>
  <c r="N348" i="66"/>
  <c r="N342" i="66" s="1"/>
  <c r="N95" i="39"/>
  <c r="J134" i="39"/>
  <c r="F170" i="39"/>
  <c r="E81" i="55"/>
  <c r="P291" i="69"/>
  <c r="P151" i="39"/>
  <c r="H13" i="39"/>
  <c r="H90" i="39"/>
  <c r="J170" i="39"/>
  <c r="M156" i="66"/>
  <c r="O174" i="64"/>
  <c r="O168" i="64" s="1"/>
  <c r="M116" i="71"/>
  <c r="M111" i="71" s="1"/>
  <c r="G386" i="64"/>
  <c r="O323" i="64"/>
  <c r="C327" i="65"/>
  <c r="Q324" i="67"/>
  <c r="P285" i="69"/>
  <c r="G156" i="67"/>
  <c r="N189" i="68"/>
  <c r="N183" i="68" s="1"/>
  <c r="C386" i="64"/>
  <c r="C380" i="64" s="1"/>
  <c r="M115" i="39"/>
  <c r="F93" i="70"/>
  <c r="J327" i="70"/>
  <c r="B189" i="68"/>
  <c r="E348" i="69"/>
  <c r="E405" i="69" s="1"/>
  <c r="M298" i="71"/>
  <c r="E135" i="70"/>
  <c r="H310" i="67"/>
  <c r="H304" i="67" s="1"/>
  <c r="G310" i="70"/>
  <c r="F353" i="68"/>
  <c r="G71" i="39"/>
  <c r="Q135" i="70"/>
  <c r="N174" i="64"/>
  <c r="J334" i="72"/>
  <c r="J388" i="72" s="1"/>
  <c r="Q116" i="71"/>
  <c r="Q111" i="71" s="1"/>
  <c r="D280" i="72"/>
  <c r="D275" i="72" s="1"/>
  <c r="Q331" i="70"/>
  <c r="O33" i="39"/>
  <c r="M90" i="39"/>
  <c r="K133" i="39"/>
  <c r="E33" i="39"/>
  <c r="K114" i="39"/>
  <c r="K116" i="72"/>
  <c r="K111" i="72" s="1"/>
  <c r="M156" i="65"/>
  <c r="C348" i="70"/>
  <c r="C405" i="70" s="1"/>
  <c r="P386" i="64"/>
  <c r="H93" i="72"/>
  <c r="K118" i="66"/>
  <c r="K112" i="66" s="1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N93" i="71" s="1"/>
  <c r="I285" i="67"/>
  <c r="Q285" i="65"/>
  <c r="G150" i="67"/>
  <c r="F344" i="64"/>
  <c r="F338" i="64" s="1"/>
  <c r="M156" i="67"/>
  <c r="M150" i="67" s="1"/>
  <c r="J298" i="72"/>
  <c r="J293" i="72" s="1"/>
  <c r="M348" i="67"/>
  <c r="M342" i="67" s="1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285" i="66" s="1"/>
  <c r="N291" i="69"/>
  <c r="C335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H147" i="72" s="1"/>
  <c r="M334" i="72"/>
  <c r="P327" i="69"/>
  <c r="E112" i="69"/>
  <c r="D342" i="67"/>
  <c r="G68" i="50"/>
  <c r="L150" i="67"/>
  <c r="N147" i="71"/>
  <c r="L93" i="71"/>
  <c r="M348" i="70"/>
  <c r="F81" i="55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183" i="66" s="1"/>
  <c r="C57" i="49"/>
  <c r="C56" i="49"/>
  <c r="C56" i="48"/>
  <c r="O14" i="66"/>
  <c r="O183" i="66" s="1"/>
  <c r="O56" i="49"/>
  <c r="O57" i="49"/>
  <c r="O56" i="48"/>
  <c r="L16" i="66"/>
  <c r="L185" i="66" s="1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88" i="39"/>
  <c r="K11" i="68"/>
  <c r="K214" i="68" s="1"/>
  <c r="K88" i="49"/>
  <c r="K88" i="50"/>
  <c r="D89" i="39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01" i="39"/>
  <c r="I18" i="68"/>
  <c r="I101" i="49"/>
  <c r="I101" i="48"/>
  <c r="F102" i="39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215" i="72" s="1"/>
  <c r="H163" i="48"/>
  <c r="H163" i="49"/>
  <c r="H175" i="48"/>
  <c r="H165" i="49"/>
  <c r="H175" i="49"/>
  <c r="H165" i="48"/>
  <c r="H175" i="50"/>
  <c r="E165" i="39"/>
  <c r="E9" i="72"/>
  <c r="Q9" i="72"/>
  <c r="J167" i="39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72" i="39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293" i="72" s="1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I143" i="67" s="1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H143" i="50" s="1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0" i="39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5" i="39"/>
  <c r="F14" i="64"/>
  <c r="F15" i="49"/>
  <c r="J14" i="64"/>
  <c r="J201" i="64" s="1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29" i="39"/>
  <c r="L9" i="65"/>
  <c r="P9" i="65"/>
  <c r="E31" i="39"/>
  <c r="E11" i="65"/>
  <c r="E31" i="49"/>
  <c r="E31" i="50"/>
  <c r="I31" i="39"/>
  <c r="I11" i="65"/>
  <c r="I31" i="49"/>
  <c r="I31" i="50"/>
  <c r="M11" i="65"/>
  <c r="M31" i="50"/>
  <c r="M31" i="49"/>
  <c r="Q31" i="39"/>
  <c r="Q11" i="65"/>
  <c r="Q31" i="49"/>
  <c r="Q31" i="50"/>
  <c r="F32" i="39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35" i="3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36" i="39"/>
  <c r="H14" i="65"/>
  <c r="H38" i="49"/>
  <c r="H37" i="49"/>
  <c r="H37" i="48"/>
  <c r="L14" i="65"/>
  <c r="L183" i="65" s="1"/>
  <c r="L37" i="49"/>
  <c r="L38" i="49"/>
  <c r="L38" i="48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41" i="3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51" i="39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222" i="67" s="1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67" i="39"/>
  <c r="L9" i="67"/>
  <c r="P9" i="67"/>
  <c r="E69" i="39"/>
  <c r="E11" i="67"/>
  <c r="E69" i="50"/>
  <c r="E69" i="49"/>
  <c r="I69" i="39"/>
  <c r="I11" i="67"/>
  <c r="I69" i="50"/>
  <c r="I69" i="49"/>
  <c r="M11" i="67"/>
  <c r="M69" i="49"/>
  <c r="M69" i="50"/>
  <c r="Q69" i="39"/>
  <c r="Q11" i="67"/>
  <c r="Q69" i="50"/>
  <c r="Q69" i="49"/>
  <c r="F70" i="39"/>
  <c r="F12" i="67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71" i="49"/>
  <c r="N72" i="49"/>
  <c r="N70" i="50"/>
  <c r="N71" i="50"/>
  <c r="N72" i="48"/>
  <c r="C13" i="67"/>
  <c r="C73" i="49"/>
  <c r="C73" i="48"/>
  <c r="G73" i="39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74" i="39"/>
  <c r="H14" i="67"/>
  <c r="H76" i="49"/>
  <c r="H75" i="49"/>
  <c r="H75" i="48"/>
  <c r="H74" i="49"/>
  <c r="L74" i="3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79" i="39"/>
  <c r="F17" i="67"/>
  <c r="F79" i="49"/>
  <c r="J17" i="67"/>
  <c r="J186" i="67" s="1"/>
  <c r="J79" i="4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37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93" i="3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428" i="64" s="1"/>
  <c r="K15" i="59"/>
  <c r="K15" i="58"/>
  <c r="O62" i="64"/>
  <c r="O15" i="58"/>
  <c r="O15" i="59"/>
  <c r="E63" i="64"/>
  <c r="E17" i="59"/>
  <c r="E18" i="59"/>
  <c r="E17" i="58"/>
  <c r="E18" i="58"/>
  <c r="E16" i="59"/>
  <c r="I63" i="64"/>
  <c r="I414" i="64" s="1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376" i="66" s="1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376" i="67" s="1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468" i="68" s="1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58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C123" i="68"/>
  <c r="C219" i="68" s="1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N132" i="65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285" i="70" s="1"/>
  <c r="L331" i="70"/>
  <c r="L172" i="58"/>
  <c r="F36" i="59"/>
  <c r="O310" i="66"/>
  <c r="G335" i="66"/>
  <c r="G392" i="66"/>
  <c r="O74" i="59"/>
  <c r="Q383" i="68"/>
  <c r="Q377" i="68" s="1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F304" i="65" s="1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192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08" i="64" s="1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176" i="66" s="1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185" i="66" s="1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01" i="39"/>
  <c r="E18" i="68"/>
  <c r="E251" i="68" s="1"/>
  <c r="E101" i="49"/>
  <c r="E101" i="48"/>
  <c r="Q18" i="68"/>
  <c r="Q101" i="49"/>
  <c r="Q101" i="48"/>
  <c r="N102" i="39"/>
  <c r="N19" i="68"/>
  <c r="N228" i="68" s="1"/>
  <c r="N102" i="49"/>
  <c r="N102" i="50"/>
  <c r="N102" i="48"/>
  <c r="K103" i="39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21" i="39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129" i="3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90" i="71" s="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14" i="65" s="1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08" i="64" s="1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186" i="66" s="1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88" i="72" s="1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90" i="72" s="1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" i="72"/>
  <c r="M177" i="49"/>
  <c r="M177" i="48"/>
  <c r="Q177" i="39"/>
  <c r="Q17" i="72"/>
  <c r="Q177" i="48"/>
  <c r="Q177" i="49"/>
  <c r="C66" i="64"/>
  <c r="C459" i="64" s="1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361" i="72" s="1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18" i="67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F93" i="71" s="1"/>
  <c r="N175" i="48"/>
  <c r="H9" i="49"/>
  <c r="H3" i="45"/>
  <c r="I9" i="49"/>
  <c r="J9" i="49"/>
  <c r="N144" i="65"/>
  <c r="C143" i="66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38" i="64" s="1"/>
  <c r="Q372" i="64"/>
  <c r="Q435" i="64"/>
  <c r="L304" i="66"/>
  <c r="G327" i="66"/>
  <c r="G310" i="66"/>
  <c r="G304" i="66" s="1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71" i="39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58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J16" i="59"/>
  <c r="O51" i="59"/>
  <c r="G32" i="58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D108" i="66"/>
  <c r="K145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82" i="65"/>
  <c r="L105" i="65"/>
  <c r="L144" i="65"/>
  <c r="C180" i="65"/>
  <c r="F179" i="65"/>
  <c r="E101" i="65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N132" i="72"/>
  <c r="E166" i="49"/>
  <c r="E161" i="45"/>
  <c r="C240" i="64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Q112" i="66"/>
  <c r="E55" i="49"/>
  <c r="C239" i="68"/>
  <c r="C167" i="68"/>
  <c r="Q97" i="49"/>
  <c r="G112" i="70"/>
  <c r="G137" i="70"/>
  <c r="E139" i="49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Q250" i="68"/>
  <c r="F132" i="70"/>
  <c r="N143" i="70"/>
  <c r="I194" i="72"/>
  <c r="I140" i="72"/>
  <c r="H19" i="50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H32" i="58"/>
  <c r="F312" i="72"/>
  <c r="O291" i="70"/>
  <c r="O285" i="70" s="1"/>
  <c r="P384" i="72"/>
  <c r="Q402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H143" i="72"/>
  <c r="B208" i="69"/>
  <c r="P183" i="68"/>
  <c r="D208" i="70"/>
  <c r="N204" i="71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J211" i="67"/>
  <c r="E222" i="70"/>
  <c r="D204" i="71"/>
  <c r="G369" i="67"/>
  <c r="K280" i="72"/>
  <c r="O360" i="64"/>
  <c r="O338" i="64"/>
  <c r="H368" i="64"/>
  <c r="M335" i="65"/>
  <c r="E338" i="67"/>
  <c r="E395" i="67"/>
  <c r="I409" i="68"/>
  <c r="I335" i="69"/>
  <c r="I392" i="69"/>
  <c r="G400" i="70"/>
  <c r="P386" i="72"/>
  <c r="F384" i="71"/>
  <c r="D291" i="67"/>
  <c r="N354" i="71"/>
  <c r="N280" i="71"/>
  <c r="Q368" i="64"/>
  <c r="Q431" i="64"/>
  <c r="J338" i="70"/>
  <c r="O501" i="68"/>
  <c r="K414" i="64"/>
  <c r="O358" i="72"/>
  <c r="C338" i="66"/>
  <c r="K481" i="68"/>
  <c r="K409" i="68"/>
  <c r="G331" i="70"/>
  <c r="G388" i="70"/>
  <c r="O314" i="72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J49" i="49"/>
  <c r="J43" i="45"/>
  <c r="J211" i="66"/>
  <c r="C222" i="66"/>
  <c r="O331" i="69"/>
  <c r="O388" i="69"/>
  <c r="G143" i="72"/>
  <c r="I98" i="71"/>
  <c r="I170" i="71" s="1"/>
  <c r="D130" i="49"/>
  <c r="M208" i="69"/>
  <c r="K211" i="69"/>
  <c r="J105" i="47"/>
  <c r="J111" i="50"/>
  <c r="J200" i="65"/>
  <c r="J143" i="65"/>
  <c r="D143" i="69"/>
  <c r="J190" i="72"/>
  <c r="J136" i="72"/>
  <c r="E211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87" i="50"/>
  <c r="M417" i="64"/>
  <c r="M324" i="66"/>
  <c r="M304" i="66"/>
  <c r="H285" i="70"/>
  <c r="E372" i="64"/>
  <c r="D395" i="69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I146" i="69"/>
  <c r="P211" i="66"/>
  <c r="P152" i="72"/>
  <c r="I359" i="68"/>
  <c r="I353" i="68" s="1"/>
  <c r="I81" i="54"/>
  <c r="D325" i="71"/>
  <c r="N403" i="69"/>
  <c r="Q420" i="68"/>
  <c r="Q468" i="68"/>
  <c r="O285" i="69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M376" i="65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O414" i="67"/>
  <c r="E384" i="72"/>
  <c r="E386" i="72"/>
  <c r="I360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143" i="70"/>
  <c r="N200" i="69"/>
  <c r="N143" i="69"/>
  <c r="O208" i="70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D342" i="69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B121" i="64"/>
  <c r="B206" i="64"/>
  <c r="B164" i="64"/>
  <c r="I143" i="66"/>
  <c r="O235" i="64"/>
  <c r="M211" i="65"/>
  <c r="I322" i="72"/>
  <c r="Q135" i="68"/>
  <c r="P130" i="49"/>
  <c r="P124" i="45"/>
  <c r="B152" i="71"/>
  <c r="O215" i="65"/>
  <c r="J215" i="66"/>
  <c r="Q150" i="67"/>
  <c r="J204" i="71"/>
  <c r="P216" i="64"/>
  <c r="P153" i="64"/>
  <c r="P116" i="72"/>
  <c r="P111" i="72" s="1"/>
  <c r="P136" i="72"/>
  <c r="D112" i="67"/>
  <c r="L148" i="49"/>
  <c r="L143" i="45"/>
  <c r="N208" i="71"/>
  <c r="B259" i="68"/>
  <c r="J98" i="7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22" i="71"/>
  <c r="E417" i="68"/>
  <c r="D344" i="64"/>
  <c r="D368" i="64"/>
  <c r="L344" i="64"/>
  <c r="L368" i="64"/>
  <c r="C403" i="66"/>
  <c r="Q403" i="70"/>
  <c r="J338" i="67"/>
  <c r="D331" i="70"/>
  <c r="D388" i="70"/>
  <c r="N414" i="65"/>
  <c r="P400" i="69"/>
  <c r="O81" i="54"/>
  <c r="O359" i="68"/>
  <c r="O331" i="67"/>
  <c r="O310" i="67"/>
  <c r="O304" i="67" s="1"/>
  <c r="O323" i="67" s="1"/>
  <c r="D372" i="71"/>
  <c r="D318" i="71"/>
  <c r="D409" i="68"/>
  <c r="Q414" i="66"/>
  <c r="P403" i="67"/>
  <c r="B237" i="68"/>
  <c r="G97" i="67"/>
  <c r="G135" i="67" s="1"/>
  <c r="Q134" i="66"/>
  <c r="L94" i="66"/>
  <c r="L132" i="66" s="1"/>
  <c r="L133" i="66"/>
  <c r="B145" i="65"/>
  <c r="J186" i="65"/>
  <c r="J148" i="65"/>
  <c r="Q108" i="65"/>
  <c r="Q184" i="65" s="1"/>
  <c r="I108" i="65"/>
  <c r="I184" i="65" s="1"/>
  <c r="H183" i="65"/>
  <c r="H145" i="65"/>
  <c r="G105" i="65"/>
  <c r="G144" i="65"/>
  <c r="P101" i="65"/>
  <c r="D178" i="65"/>
  <c r="D101" i="65"/>
  <c r="D140" i="65"/>
  <c r="M172" i="65"/>
  <c r="M134" i="65"/>
  <c r="P94" i="65"/>
  <c r="P132" i="65" s="1"/>
  <c r="P133" i="65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J112" i="66"/>
  <c r="F111" i="49"/>
  <c r="L130" i="71"/>
  <c r="Q140" i="72"/>
  <c r="Q194" i="72"/>
  <c r="I312" i="71"/>
  <c r="P202" i="71"/>
  <c r="Q285" i="67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D31" i="39"/>
  <c r="H31" i="39"/>
  <c r="E32" i="39"/>
  <c r="G36" i="39"/>
  <c r="K36" i="39"/>
  <c r="O36" i="39"/>
  <c r="H40" i="39"/>
  <c r="L40" i="39"/>
  <c r="I41" i="39"/>
  <c r="K48" i="39"/>
  <c r="D50" i="39"/>
  <c r="L50" i="39"/>
  <c r="E51" i="39"/>
  <c r="I51" i="39"/>
  <c r="M51" i="39"/>
  <c r="G55" i="39"/>
  <c r="K55" i="39"/>
  <c r="D59" i="39"/>
  <c r="H59" i="39"/>
  <c r="L59" i="39"/>
  <c r="E60" i="39"/>
  <c r="I60" i="39"/>
  <c r="M60" i="39"/>
  <c r="G67" i="39"/>
  <c r="E70" i="39"/>
  <c r="I70" i="39"/>
  <c r="M70" i="39"/>
  <c r="N73" i="39"/>
  <c r="K74" i="39"/>
  <c r="D78" i="39"/>
  <c r="L78" i="39"/>
  <c r="P78" i="39"/>
  <c r="I79" i="39"/>
  <c r="Q97" i="39"/>
  <c r="N101" i="39"/>
  <c r="G102" i="39"/>
  <c r="K102" i="39"/>
  <c r="H103" i="39"/>
  <c r="F110" i="39"/>
  <c r="N110" i="39"/>
  <c r="G112" i="39"/>
  <c r="O112" i="39"/>
  <c r="I116" i="39"/>
  <c r="M116" i="39"/>
  <c r="N117" i="39"/>
  <c r="K121" i="39"/>
  <c r="D122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E26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C129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P92" i="39"/>
  <c r="M93" i="39"/>
  <c r="Q93" i="39"/>
  <c r="F96" i="39"/>
  <c r="N96" i="39"/>
  <c r="C97" i="39"/>
  <c r="K97" i="39"/>
  <c r="D101" i="39"/>
  <c r="H101" i="39"/>
  <c r="E102" i="39"/>
  <c r="M102" i="39"/>
  <c r="F103" i="39"/>
  <c r="G107" i="39"/>
  <c r="D110" i="39"/>
  <c r="Q112" i="39"/>
  <c r="F113" i="39"/>
  <c r="O116" i="39"/>
  <c r="P117" i="39"/>
  <c r="I121" i="39"/>
  <c r="M121" i="39"/>
  <c r="J122" i="39"/>
  <c r="N122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10" i="39"/>
  <c r="Q12" i="39"/>
  <c r="I54" i="39"/>
  <c r="O102" i="39"/>
  <c r="O27" i="19"/>
  <c r="J27" i="20"/>
  <c r="D27" i="20"/>
  <c r="H27" i="20"/>
  <c r="G16" i="39"/>
  <c r="K54" i="39"/>
  <c r="G86" i="39"/>
  <c r="H17" i="19"/>
  <c r="F55" i="39"/>
  <c r="J79" i="39"/>
  <c r="E50" i="39"/>
  <c r="H51" i="39"/>
  <c r="L60" i="39"/>
  <c r="H70" i="39"/>
  <c r="H79" i="39"/>
  <c r="L102" i="39"/>
  <c r="H153" i="39"/>
  <c r="H171" i="39"/>
  <c r="K96" i="39"/>
  <c r="K113" i="39"/>
  <c r="O113" i="39"/>
  <c r="O147" i="39"/>
  <c r="O168" i="39"/>
  <c r="F89" i="39"/>
  <c r="J131" i="39"/>
  <c r="L88" i="39"/>
  <c r="D96" i="39"/>
  <c r="L96" i="39"/>
  <c r="P96" i="39"/>
  <c r="P103" i="39"/>
  <c r="D117" i="39"/>
  <c r="N35" i="39"/>
  <c r="J92" i="39"/>
  <c r="N92" i="39"/>
  <c r="K29" i="39"/>
  <c r="G93" i="39"/>
  <c r="K93" i="39"/>
  <c r="J113" i="39"/>
  <c r="M32" i="39"/>
  <c r="E41" i="39"/>
  <c r="Q51" i="39"/>
  <c r="Q60" i="39"/>
  <c r="M89" i="39"/>
  <c r="E97" i="39"/>
  <c r="I97" i="39"/>
  <c r="M97" i="39"/>
  <c r="F136" i="39"/>
  <c r="P129" i="39"/>
  <c r="L141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F22" i="39"/>
  <c r="J22" i="39"/>
  <c r="N22" i="39"/>
  <c r="D20" i="39"/>
  <c r="H20" i="39"/>
  <c r="L20" i="39"/>
  <c r="P20" i="39"/>
  <c r="L22" i="39"/>
  <c r="H15" i="39"/>
  <c r="J16" i="39"/>
  <c r="M113" i="39"/>
  <c r="J101" i="39"/>
  <c r="P121" i="39"/>
  <c r="O4" i="19"/>
  <c r="Q27" i="20"/>
  <c r="G27" i="19"/>
  <c r="K27" i="19"/>
  <c r="G17" i="20"/>
  <c r="K17" i="20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Q59" i="39"/>
  <c r="J67" i="39"/>
  <c r="N67" i="39"/>
  <c r="M73" i="39"/>
  <c r="Q73" i="39"/>
  <c r="O78" i="39"/>
  <c r="D79" i="39"/>
  <c r="L79" i="39"/>
  <c r="E17" i="22"/>
  <c r="M17" i="22"/>
  <c r="G29" i="39"/>
  <c r="D40" i="39"/>
  <c r="P40" i="39"/>
  <c r="F48" i="39"/>
  <c r="N48" i="39"/>
  <c r="K50" i="39"/>
  <c r="O50" i="39"/>
  <c r="P51" i="39"/>
  <c r="H60" i="39"/>
  <c r="P60" i="39"/>
  <c r="D67" i="39"/>
  <c r="M69" i="39"/>
  <c r="N79" i="39"/>
  <c r="L167" i="39"/>
  <c r="M177" i="39"/>
  <c r="H129" i="39"/>
  <c r="P158" i="39"/>
  <c r="I165" i="39"/>
  <c r="M165" i="39"/>
  <c r="L171" i="39"/>
  <c r="I172" i="39"/>
  <c r="C27" i="22"/>
  <c r="I12" i="39"/>
  <c r="J15" i="39"/>
  <c r="K16" i="39"/>
  <c r="O16" i="39"/>
  <c r="E21" i="39"/>
  <c r="I21" i="39"/>
  <c r="Q21" i="39"/>
  <c r="D29" i="39"/>
  <c r="M31" i="39"/>
  <c r="J32" i="39"/>
  <c r="N32" i="39"/>
  <c r="G35" i="39"/>
  <c r="D36" i="39"/>
  <c r="L36" i="39"/>
  <c r="P36" i="39"/>
  <c r="I40" i="39"/>
  <c r="M40" i="39"/>
  <c r="Q40" i="39"/>
  <c r="F41" i="39"/>
  <c r="N41" i="39"/>
  <c r="G70" i="39"/>
  <c r="P73" i="39"/>
  <c r="O88" i="39"/>
  <c r="L89" i="39"/>
  <c r="E92" i="39"/>
  <c r="H97" i="39"/>
  <c r="Q101" i="39"/>
  <c r="J102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Q70" i="39"/>
  <c r="E88" i="39"/>
  <c r="I96" i="39"/>
  <c r="E117" i="39"/>
  <c r="Q117" i="39"/>
  <c r="Q129" i="39"/>
  <c r="G176" i="39"/>
  <c r="N15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O126" i="39" l="1"/>
  <c r="J62" i="44"/>
  <c r="N223" i="64"/>
  <c r="J237" i="68"/>
  <c r="C401" i="68"/>
  <c r="G179" i="67"/>
  <c r="N329" i="72"/>
  <c r="M200" i="66"/>
  <c r="J250" i="68"/>
  <c r="D172" i="67"/>
  <c r="F111" i="64"/>
  <c r="E223" i="68"/>
  <c r="N203" i="64"/>
  <c r="D105" i="50"/>
  <c r="H209" i="68"/>
  <c r="J414" i="67"/>
  <c r="E191" i="64"/>
  <c r="P468" i="68"/>
  <c r="J163" i="39"/>
  <c r="F145" i="39"/>
  <c r="N126" i="39"/>
  <c r="M126" i="39"/>
  <c r="I5" i="39"/>
  <c r="M329" i="71"/>
  <c r="D481" i="68"/>
  <c r="I200" i="66"/>
  <c r="J215" i="71"/>
  <c r="M208" i="71"/>
  <c r="L129" i="71"/>
  <c r="I435" i="64"/>
  <c r="K342" i="69"/>
  <c r="N202" i="64"/>
  <c r="F212" i="68"/>
  <c r="L492" i="68"/>
  <c r="Q176" i="71"/>
  <c r="J111" i="64"/>
  <c r="J195" i="64" s="1"/>
  <c r="K163" i="39"/>
  <c r="I107" i="39"/>
  <c r="O342" i="69"/>
  <c r="J170" i="71"/>
  <c r="B206" i="71"/>
  <c r="M183" i="66"/>
  <c r="C261" i="68"/>
  <c r="I172" i="71"/>
  <c r="H197" i="72"/>
  <c r="E329" i="72"/>
  <c r="J206" i="71"/>
  <c r="N170" i="72"/>
  <c r="K261" i="68"/>
  <c r="O379" i="72"/>
  <c r="O183" i="67"/>
  <c r="F134" i="72"/>
  <c r="J492" i="68"/>
  <c r="K220" i="68"/>
  <c r="D376" i="71"/>
  <c r="I376" i="72"/>
  <c r="I179" i="65"/>
  <c r="P342" i="69"/>
  <c r="M329" i="66"/>
  <c r="M183" i="65"/>
  <c r="B194" i="65"/>
  <c r="M342" i="69"/>
  <c r="C150" i="66"/>
  <c r="C329" i="71"/>
  <c r="G247" i="64"/>
  <c r="G316" i="72"/>
  <c r="K194" i="66"/>
  <c r="L431" i="64"/>
  <c r="P129" i="72"/>
  <c r="I509" i="68"/>
  <c r="H431" i="64"/>
  <c r="D220" i="68"/>
  <c r="C237" i="64"/>
  <c r="L150" i="70"/>
  <c r="H274" i="68"/>
  <c r="E99" i="65"/>
  <c r="I177" i="66"/>
  <c r="F365" i="64"/>
  <c r="L376" i="71"/>
  <c r="L379" i="72"/>
  <c r="H329" i="67"/>
  <c r="C150" i="69"/>
  <c r="H44" i="48"/>
  <c r="F83" i="39"/>
  <c r="N274" i="68"/>
  <c r="L410" i="64"/>
  <c r="P206" i="72"/>
  <c r="E405" i="66"/>
  <c r="H111" i="71"/>
  <c r="H129" i="71" s="1"/>
  <c r="M386" i="66"/>
  <c r="J459" i="64"/>
  <c r="C208" i="71"/>
  <c r="H395" i="65"/>
  <c r="C171" i="68"/>
  <c r="M134" i="71"/>
  <c r="N492" i="68"/>
  <c r="C417" i="64"/>
  <c r="I395" i="69"/>
  <c r="O414" i="66"/>
  <c r="L352" i="71"/>
  <c r="J386" i="69"/>
  <c r="N376" i="69"/>
  <c r="D395" i="66"/>
  <c r="M107" i="39"/>
  <c r="E143" i="50"/>
  <c r="O63" i="48"/>
  <c r="K99" i="66"/>
  <c r="K175" i="66" s="1"/>
  <c r="J7" i="67"/>
  <c r="J190" i="67" s="1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191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B200" i="66"/>
  <c r="B183" i="66"/>
  <c r="M388" i="72"/>
  <c r="M329" i="72"/>
  <c r="K388" i="71"/>
  <c r="K329" i="71"/>
  <c r="P352" i="72"/>
  <c r="P275" i="72"/>
  <c r="J293" i="71"/>
  <c r="J311" i="71" s="1"/>
  <c r="J316" i="71"/>
  <c r="K213" i="69"/>
  <c r="K150" i="69"/>
  <c r="P388" i="71"/>
  <c r="P329" i="71"/>
  <c r="I329" i="66"/>
  <c r="I285" i="66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191" i="70" s="1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F323" i="69" s="1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201" i="72" s="1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35" i="71"/>
  <c r="J63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L173" i="67" s="1"/>
  <c r="M323" i="65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I26" i="42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K190" i="64" s="1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0" i="64" s="1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C21" i="70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G186" i="69"/>
  <c r="M182" i="69"/>
  <c r="M183" i="69"/>
  <c r="M201" i="69"/>
  <c r="M200" i="69"/>
  <c r="M181" i="69"/>
  <c r="M202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I228" i="64"/>
  <c r="I249" i="64"/>
  <c r="L227" i="64"/>
  <c r="L248" i="64"/>
  <c r="D227" i="64"/>
  <c r="D248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F21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P214" i="64"/>
  <c r="L4" i="50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F31" i="65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O165" i="68" l="1"/>
  <c r="D35" i="66"/>
  <c r="D63" i="66" s="1"/>
  <c r="J21" i="66"/>
  <c r="O21" i="71"/>
  <c r="P93" i="66"/>
  <c r="P131" i="66" s="1"/>
  <c r="J145" i="39"/>
  <c r="F190" i="65"/>
  <c r="E23" i="64"/>
  <c r="Q28" i="64"/>
  <c r="F29" i="68"/>
  <c r="L28" i="72"/>
  <c r="J209" i="66"/>
  <c r="L213" i="64"/>
  <c r="L211" i="64" s="1"/>
  <c r="L29" i="64"/>
  <c r="E35" i="70"/>
  <c r="E63" i="70" s="1"/>
  <c r="E28" i="65"/>
  <c r="G36" i="68"/>
  <c r="G30" i="67"/>
  <c r="J191" i="67"/>
  <c r="N27" i="70"/>
  <c r="M107" i="42"/>
  <c r="M23" i="67"/>
  <c r="F27" i="69"/>
  <c r="I171" i="70"/>
  <c r="N185" i="71"/>
  <c r="N184" i="71" s="1"/>
  <c r="C93" i="66"/>
  <c r="C131" i="66" s="1"/>
  <c r="M35" i="66"/>
  <c r="I35" i="65"/>
  <c r="I63" i="65" s="1"/>
  <c r="I201" i="72"/>
  <c r="J172" i="66"/>
  <c r="J170" i="66" s="1"/>
  <c r="C137" i="66"/>
  <c r="F209" i="65"/>
  <c r="K26" i="68"/>
  <c r="N29" i="64"/>
  <c r="H35" i="68"/>
  <c r="J191" i="66"/>
  <c r="D30" i="65"/>
  <c r="E126" i="42"/>
  <c r="J34" i="64"/>
  <c r="Q37" i="68"/>
  <c r="E26" i="71"/>
  <c r="J23" i="70"/>
  <c r="D23" i="64"/>
  <c r="Q25" i="66"/>
  <c r="N30" i="71"/>
  <c r="C37" i="68"/>
  <c r="O35" i="68"/>
  <c r="O31" i="68"/>
  <c r="O30" i="67"/>
  <c r="H30" i="69"/>
  <c r="F27" i="64"/>
  <c r="P30" i="68"/>
  <c r="H33" i="68"/>
  <c r="L27" i="71"/>
  <c r="Q27" i="69"/>
  <c r="H31" i="69"/>
  <c r="O25" i="64"/>
  <c r="Q28" i="67"/>
  <c r="I190" i="70"/>
  <c r="M45" i="42"/>
  <c r="I26" i="39"/>
  <c r="M32" i="68"/>
  <c r="K27" i="64"/>
  <c r="J190" i="66"/>
  <c r="O25" i="69"/>
  <c r="O43" i="48"/>
  <c r="C41" i="68"/>
  <c r="C75" i="68" s="1"/>
  <c r="F35" i="70"/>
  <c r="F63" i="70" s="1"/>
  <c r="L31" i="64"/>
  <c r="I28" i="68"/>
  <c r="D24" i="68"/>
  <c r="J21" i="70"/>
  <c r="O28" i="68"/>
  <c r="J25" i="71"/>
  <c r="F32" i="68"/>
  <c r="C27" i="66"/>
  <c r="O26" i="67"/>
  <c r="K30" i="68"/>
  <c r="O27" i="66"/>
  <c r="L25" i="70"/>
  <c r="G30" i="70"/>
  <c r="E35" i="64"/>
  <c r="L170" i="67"/>
  <c r="D207" i="70"/>
  <c r="E24" i="48"/>
  <c r="L172" i="66"/>
  <c r="L171" i="66"/>
  <c r="L170" i="66" s="1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189" i="66" s="1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L169" i="66" s="1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170" i="67" l="1"/>
  <c r="P23" i="64"/>
  <c r="M63" i="66"/>
  <c r="M21" i="66"/>
  <c r="H170" i="65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66" i="4"/>
  <c r="B48" i="4"/>
  <c r="B29" i="4"/>
  <c r="B77" i="4"/>
  <c r="B71" i="4"/>
  <c r="B7" i="4"/>
  <c r="B65" i="4"/>
  <c r="B4" i="4"/>
  <c r="B69" i="4"/>
  <c r="B83" i="4"/>
  <c r="B36" i="4"/>
  <c r="B30" i="4"/>
  <c r="B9" i="4"/>
  <c r="B13" i="4"/>
  <c r="B79" i="4"/>
  <c r="B56" i="4"/>
  <c r="B20" i="4"/>
  <c r="B59" i="4"/>
  <c r="B72" i="4"/>
  <c r="B47" i="4"/>
  <c r="B40" i="4"/>
  <c r="B82" i="4"/>
  <c r="B57" i="4"/>
  <c r="B80" i="4"/>
  <c r="B21" i="4"/>
  <c r="B10" i="4"/>
  <c r="B64" i="4"/>
  <c r="B81" i="4"/>
  <c r="B49" i="4"/>
  <c r="B54" i="4"/>
  <c r="B76" i="4"/>
  <c r="B17" i="4"/>
  <c r="B61" i="4"/>
  <c r="B28" i="4"/>
  <c r="B70" i="4"/>
  <c r="B35" i="4"/>
  <c r="B55" i="4"/>
  <c r="B73" i="4"/>
  <c r="B41" i="4"/>
  <c r="B16" i="4"/>
  <c r="B53" i="4"/>
  <c r="B33" i="4"/>
  <c r="B58" i="4"/>
  <c r="B84" i="4"/>
  <c r="B67" i="4"/>
  <c r="B45" i="4"/>
  <c r="B26" i="4"/>
  <c r="B11" i="4"/>
  <c r="B25" i="4"/>
  <c r="B34" i="4"/>
  <c r="B78" i="4"/>
  <c r="B39" i="4"/>
  <c r="B12" i="4"/>
  <c r="B15" i="4"/>
  <c r="B60" i="4"/>
  <c r="B68" i="4"/>
  <c r="B44" i="4"/>
  <c r="B46" i="4"/>
  <c r="B38" i="4"/>
  <c r="B37" i="4"/>
  <c r="B24" i="4"/>
  <c r="B27" i="4"/>
  <c r="B22" i="4"/>
  <c r="B23" i="4"/>
  <c r="B14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O15" i="13" s="1"/>
  <c r="K103" i="6"/>
  <c r="E16" i="13"/>
  <c r="E15" i="13" s="1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4" i="17" l="1"/>
  <c r="G4" i="16"/>
  <c r="M4" i="15"/>
  <c r="M15" i="16"/>
  <c r="M27" i="17"/>
  <c r="G14" i="15"/>
  <c r="G16" i="16"/>
  <c r="F15" i="24"/>
  <c r="F15" i="27" s="1"/>
  <c r="M29" i="17"/>
  <c r="M20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N4" i="17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C156" i="6" l="1"/>
  <c r="C171" i="6"/>
  <c r="C170" i="6"/>
  <c r="E27" i="16"/>
  <c r="E17" i="16"/>
  <c r="E15" i="15"/>
  <c r="E4" i="16"/>
  <c r="J170" i="6"/>
  <c r="Q27" i="17"/>
  <c r="Q17" i="15"/>
  <c r="J156" i="6"/>
  <c r="Q132" i="6"/>
  <c r="D133" i="6"/>
  <c r="L170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<sst xmlns="http://schemas.openxmlformats.org/spreadsheetml/2006/main" count="9674" uniqueCount="289">
  <si>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</si>
  <si>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</si>
  <si>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</si>
  <si>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</si>
  <si>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</si>
  <si>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</si>
  <si>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</si>
  <si>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</si>
  <si>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</si>
  <si>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</si>
  <si>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</si>
  <si>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</si>
  <si>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</si>
  <si>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</si>
  <si>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</si>
  <si>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</si>
  <si>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</si>
  <si>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</si>
  <si>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</si>
  <si>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</si>
  <si>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</si>
  <si>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</si>
  <si>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</si>
  <si>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</si>
  <si>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</si>
  <si>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</si>
  <si>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</si>
  <si>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</si>
  <si>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</si>
  <si>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</si>
  <si>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</si>
  <si>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</si>
  <si>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</si>
  <si>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</si>
  <si>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</si>
  <si>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</si>
  <si>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</si>
  <si>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</si>
  <si>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</si>
  <si>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</si>
  <si>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</si>
  <si>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</si>
  <si>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</si>
  <si>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</si>
  <si>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</si>
  <si>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</si>
  <si>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</si>
  <si>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</si>
  <si>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</si>
  <si>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</si>
  <si>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</si>
  <si>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</si>
  <si>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</si>
  <si>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</si>
  <si>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</si>
  <si>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</si>
  <si>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</si>
  <si>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</si>
  <si>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</si>
  <si>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</si>
  <si>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</si>
  <si>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</si>
  <si>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</si>
  <si>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</si>
  <si>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</si>
  <si>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</si>
  <si>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</si>
  <si>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</si>
  <si>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</si>
  <si>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</si>
  <si>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</si>
  <si>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</si>
  <si>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</si>
  <si>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</si>
  <si>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</si>
  <si>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</si>
  <si>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</si>
  <si>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</si>
  <si>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</si>
  <si>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</si>
  <si>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</si>
  <si>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</si>
  <si>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</si>
  <si>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</si>
  <si>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</si>
  <si>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</si>
  <si>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</si>
  <si>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</si>
  <si>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</si>
  <si>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</si>
  <si>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</si>
  <si>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</si>
  <si>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</si>
  <si>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</si>
  <si>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</si>
  <si>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</si>
  <si>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</si>
  <si>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</si>
  <si>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</si>
  <si>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</si>
  <si>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</si>
  <si>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</si>
  <si>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</si>
  <si>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</si>
  <si>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</si>
  <si>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</si>
  <si>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</si>
  <si>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</si>
  <si>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</si>
  <si>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</si>
  <si>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</si>
  <si>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</si>
  <si>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</si>
  <si>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</si>
  <si>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</si>
  <si>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</si>
  <si>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</si>
  <si>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</si>
  <si>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</si>
  <si>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</si>
  <si>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</si>
  <si>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</si>
  <si>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</si>
  <si>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</si>
  <si>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</si>
  <si>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</si>
  <si>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</si>
  <si>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</si>
  <si>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</si>
  <si>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</si>
  <si>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</si>
  <si>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</si>
  <si>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</si>
  <si>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</si>
  <si>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</si>
  <si>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</si>
  <si>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</si>
  <si>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</si>
  <si>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</si>
  <si>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</si>
  <si>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</si>
  <si>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</si>
  <si>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</si>
  <si>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</si>
  <si>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</si>
  <si>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</si>
  <si>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</si>
  <si>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</si>
  <si>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</si>
  <si>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</si>
  <si>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</si>
  <si>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</si>
  <si>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</si>
  <si>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</si>
  <si>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</si>
  <si>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</si>
  <si>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</si>
  <si>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</si>
  <si>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</si>
  <si>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</si>
  <si>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</si>
  <si>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</si>
  <si>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</si>
  <si>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</si>
  <si>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</si>
  <si>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</si>
  <si>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</si>
  <si>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</si>
  <si>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</si>
  <si>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</si>
  <si>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</si>
  <si>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</si>
  <si>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</si>
  <si>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</si>
  <si>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</si>
  <si>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</si>
  <si>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</si>
  <si>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</si>
  <si>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</si>
  <si>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</si>
  <si>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</si>
  <si>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</si>
  <si>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</si>
  <si>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</si>
  <si>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</si>
  <si>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</si>
  <si>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</si>
  <si>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</si>
  <si>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</si>
  <si>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</si>
  <si>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</si>
  <si>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</si>
  <si>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</si>
  <si>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</si>
  <si>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</si>
  <si>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</si>
  <si>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</si>
  <si>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</si>
  <si>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</si>
  <si>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</si>
  <si>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</si>
  <si>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</si>
  <si>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</si>
  <si>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</si>
  <si>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</si>
  <si>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</si>
  <si>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</si>
  <si>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</si>
  <si>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</si>
  <si>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</si>
  <si>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</si>
  <si>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</si>
  <si>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</si>
  <si>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</si>
  <si>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</si>
  <si>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</si>
  <si>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</si>
  <si>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</si>
  <si>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</si>
  <si>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</si>
  <si>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</si>
  <si>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LU</t>
  </si>
  <si>
    <t>Luxembourg</t>
  </si>
  <si>
    <t>LU - Residential sector summary</t>
  </si>
  <si>
    <t>LU - Number of households</t>
  </si>
  <si>
    <t>LU - Final energy consumption</t>
  </si>
  <si>
    <t>LU - Thermal energy service</t>
  </si>
  <si>
    <t>LU - System efficiency indicator of total stock</t>
  </si>
  <si>
    <t>LU - CO2 emissions</t>
  </si>
  <si>
    <t>LU - Final energy consumption per household</t>
  </si>
  <si>
    <t>LU - Thermal energy service per household</t>
  </si>
  <si>
    <t>LU - CO2 emissions per household</t>
  </si>
  <si>
    <t>LU - Final energy consumption per surface area</t>
  </si>
  <si>
    <t>LU - Thermal energy service per surface area</t>
  </si>
  <si>
    <t>LU - CO2 emissions per surface area</t>
  </si>
  <si>
    <t>LU - Number of new and renovated households</t>
  </si>
  <si>
    <t>LU - Final energy consumption in new and renovated households</t>
  </si>
  <si>
    <t>LU - Thermal energy service in new and renovated households</t>
  </si>
  <si>
    <t>LU - System efficiency indicator of new and renovated households</t>
  </si>
  <si>
    <t>LU - CO2 emissions in new and renovated households</t>
  </si>
  <si>
    <t>LU - Final energy consumption of new and renovated households (per household)</t>
  </si>
  <si>
    <t>LU - Thermal energy service of new and renovated households (per household)</t>
  </si>
  <si>
    <t>LU - CO2 emissions in new and renovated households (per household)</t>
  </si>
  <si>
    <t>LU - Final energy consumption in new and renovated households per surface area</t>
  </si>
  <si>
    <t>LU - Thermal energy service in new and renovated households per surface area</t>
  </si>
  <si>
    <t>LU - CO2 emissions in new and renovated households per surface area</t>
  </si>
  <si>
    <t>LU - Residential / specific electric uses</t>
  </si>
  <si>
    <t>LU - Refrigerators and freezers</t>
  </si>
  <si>
    <t>LU - Washing machines</t>
  </si>
  <si>
    <t>LU - Clothes dryers</t>
  </si>
  <si>
    <t>LU - Dishwashers</t>
  </si>
  <si>
    <t>LU - TV and multimedia</t>
  </si>
  <si>
    <t>LU - ICT equipment</t>
  </si>
  <si>
    <t>LU - Lighting</t>
  </si>
  <si>
    <t>LU - Other appliances (vacuum cleaners, irons etc.)</t>
  </si>
  <si>
    <t>LU - Number of households (detailed structure)</t>
  </si>
  <si>
    <t>LU - Retired equipment (detailed structure)</t>
  </si>
  <si>
    <t>LU - New equipment installations (detailed structure)</t>
  </si>
  <si>
    <t>LU - New equipment installations in new and renovated households (detailed structure)</t>
  </si>
  <si>
    <t>LU - New equipment installations via replacement (detailed structure)</t>
  </si>
  <si>
    <t>LU - Equipment installations in 2015 - vintage structure</t>
  </si>
  <si>
    <t>LU - Final energy consumption (detailed structure)</t>
  </si>
  <si>
    <t>LU - Thermal energy service (detailed structure)</t>
  </si>
  <si>
    <t>LU - System efficiency indicator (detailed structure)</t>
  </si>
  <si>
    <t>LU - CO2 emissions (detailed structure)</t>
  </si>
  <si>
    <t>LU - Final energy consumption per household (detailed structure)</t>
  </si>
  <si>
    <t>LU - Thermal energy service per household (detailed structure)</t>
  </si>
  <si>
    <t>LU - CO2 emissions per household (detailed structure)</t>
  </si>
  <si>
    <t>LU - Final energy consumption per surface area (detailed structure)</t>
  </si>
  <si>
    <t>LU - Thermal energy service per surface area (detailed structure)</t>
  </si>
  <si>
    <t>LU - CO2 emissions per surface area (detailed structure)</t>
  </si>
  <si>
    <t>LU - Final energy consumption in new and renovated households (detailed structure)</t>
  </si>
  <si>
    <t>LU - Thermal energy service in new and renovated households (detailed structure)</t>
  </si>
  <si>
    <t>LU - System efficiency indicator of new and renovated households (detailed structure)</t>
  </si>
  <si>
    <t>LU - CO2 emissions in new and renovated households (detailed structure)</t>
  </si>
  <si>
    <t>LU - Final energy consumption of new and renovated households (detailed structure)</t>
  </si>
  <si>
    <t>LU - Thermal energy service of new and renovated households (detailed structure)</t>
  </si>
  <si>
    <t>LU - Final energy consumption of new and renovated households per surface area (detailed structure)</t>
  </si>
  <si>
    <t>LU - Thermal energy service of new and renovated households per surface area (detailed structure)</t>
  </si>
  <si>
    <t>LU - CO2 emissions in new and renovated households per surface area (detailed structure)</t>
  </si>
  <si>
    <t>LU - Household type: Solids</t>
  </si>
  <si>
    <t>LU - Household type: LPG</t>
  </si>
  <si>
    <t>LU - Household type: Diesel oil</t>
  </si>
  <si>
    <t>LU - Household type: Gas</t>
  </si>
  <si>
    <t>LU - Household type: Biomass and wastes</t>
  </si>
  <si>
    <t>LU - Household type: Geothermal Energy</t>
  </si>
  <si>
    <t>LU - Household type: Derived heat</t>
  </si>
  <si>
    <t>LU - Household type: Advanced electric heating</t>
  </si>
  <si>
    <t>LU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</si>
</sst>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43297.738182870373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10604.733541178895</v>
      </c>
      <c r="C3" s="69">
        <v>11009.614811814186</v>
      </c>
      <c r="D3" s="69">
        <v>11498.660336561061</v>
      </c>
      <c r="E3" s="69">
        <v>11762.116562654439</v>
      </c>
      <c r="F3" s="69">
        <v>11866.916862366148</v>
      </c>
      <c r="G3" s="69">
        <v>11857.16927159809</v>
      </c>
      <c r="H3" s="69">
        <v>12185.088882992837</v>
      </c>
      <c r="I3" s="69">
        <v>12464.763881681371</v>
      </c>
      <c r="J3" s="69">
        <v>12632.479664975437</v>
      </c>
      <c r="K3" s="69">
        <v>12781.044131189346</v>
      </c>
      <c r="L3" s="69">
        <v>12935</v>
      </c>
      <c r="M3" s="69">
        <v>13128.069732678456</v>
      </c>
      <c r="N3" s="69">
        <v>13510.965225250939</v>
      </c>
      <c r="O3" s="69">
        <v>13782.334443903717</v>
      </c>
      <c r="P3" s="69">
        <v>14099.053792281327</v>
      </c>
      <c r="Q3" s="69">
        <v>14565.830239763307</v>
      </c>
    </row>
    <row r="4" spans="1:17" ht="12" customHeight="1" x14ac:dyDescent="0.25">
      <c r="A4" s="79" t="s">
        <v>108</v>
      </c>
      <c r="B4" s="83">
        <v>433600</v>
      </c>
      <c r="C4" s="83">
        <v>439000</v>
      </c>
      <c r="D4" s="83">
        <v>444050</v>
      </c>
      <c r="E4" s="83">
        <v>448300</v>
      </c>
      <c r="F4" s="83">
        <v>454960</v>
      </c>
      <c r="G4" s="83">
        <v>461230</v>
      </c>
      <c r="H4" s="83">
        <v>469086</v>
      </c>
      <c r="I4" s="83">
        <v>476187</v>
      </c>
      <c r="J4" s="83">
        <v>483799</v>
      </c>
      <c r="K4" s="83">
        <v>493500</v>
      </c>
      <c r="L4" s="83">
        <v>502066</v>
      </c>
      <c r="M4" s="83">
        <v>511840</v>
      </c>
      <c r="N4" s="83">
        <v>524853</v>
      </c>
      <c r="O4" s="83">
        <v>537039</v>
      </c>
      <c r="P4" s="83">
        <v>549680</v>
      </c>
      <c r="Q4" s="83">
        <v>562958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171477</v>
      </c>
      <c r="C6" s="69">
        <v>174270</v>
      </c>
      <c r="D6" s="69">
        <v>176945</v>
      </c>
      <c r="E6" s="69">
        <v>179320</v>
      </c>
      <c r="F6" s="69">
        <v>181839</v>
      </c>
      <c r="G6" s="69">
        <v>184492</v>
      </c>
      <c r="H6" s="69">
        <v>190530</v>
      </c>
      <c r="I6" s="69">
        <v>192944</v>
      </c>
      <c r="J6" s="69">
        <v>196427</v>
      </c>
      <c r="K6" s="69">
        <v>200284</v>
      </c>
      <c r="L6" s="69">
        <v>201390</v>
      </c>
      <c r="M6" s="69">
        <v>205311</v>
      </c>
      <c r="N6" s="69">
        <v>215634</v>
      </c>
      <c r="O6" s="69">
        <v>219738</v>
      </c>
      <c r="P6" s="69">
        <v>230281</v>
      </c>
      <c r="Q6" s="69">
        <v>237035</v>
      </c>
    </row>
    <row r="7" spans="1:17" ht="12" customHeight="1" x14ac:dyDescent="0.25">
      <c r="A7" s="82" t="s">
        <v>107</v>
      </c>
      <c r="B7" s="81">
        <v>21671.69505885019</v>
      </c>
      <c r="C7" s="81">
        <v>22043.819999999996</v>
      </c>
      <c r="D7" s="81">
        <v>22410.329448736415</v>
      </c>
      <c r="E7" s="81">
        <v>22741.797176082309</v>
      </c>
      <c r="F7" s="81">
        <v>23102.125489725771</v>
      </c>
      <c r="G7" s="81">
        <v>23488.742280587623</v>
      </c>
      <c r="H7" s="81">
        <v>24341.349453750616</v>
      </c>
      <c r="I7" s="81">
        <v>24712.284824767416</v>
      </c>
      <c r="J7" s="81">
        <v>25240.876231730523</v>
      </c>
      <c r="K7" s="81">
        <v>25839.931579027572</v>
      </c>
      <c r="L7" s="81">
        <v>26053.000033593529</v>
      </c>
      <c r="M7" s="81">
        <v>26686.930177692833</v>
      </c>
      <c r="N7" s="81">
        <v>28269.617399999999</v>
      </c>
      <c r="O7" s="81">
        <v>28944.429762326774</v>
      </c>
      <c r="P7" s="81">
        <v>30581.288842987706</v>
      </c>
      <c r="Q7" s="81">
        <v>31664.033676798856</v>
      </c>
    </row>
    <row r="8" spans="1:17" ht="12" customHeight="1" x14ac:dyDescent="0.25">
      <c r="A8" s="76" t="s">
        <v>41</v>
      </c>
      <c r="B8" s="80"/>
      <c r="C8" s="80">
        <v>6155.2941176470586</v>
      </c>
      <c r="D8" s="80">
        <v>6092.0588235294117</v>
      </c>
      <c r="E8" s="80">
        <v>5844.5098039215682</v>
      </c>
      <c r="F8" s="80">
        <v>6035.0784313725489</v>
      </c>
      <c r="G8" s="80">
        <v>6218.4705882352937</v>
      </c>
      <c r="H8" s="80">
        <v>9655.4901960784318</v>
      </c>
      <c r="I8" s="80">
        <v>6149.8823529411766</v>
      </c>
      <c r="J8" s="80">
        <v>7266.2156862745096</v>
      </c>
      <c r="K8" s="80">
        <v>7708.5098039215682</v>
      </c>
      <c r="L8" s="80">
        <v>5033.1372549019607</v>
      </c>
      <c r="M8" s="80">
        <v>7869.8235294117649</v>
      </c>
      <c r="N8" s="80">
        <v>14348.705882352941</v>
      </c>
      <c r="O8" s="80">
        <v>8332.1176470588234</v>
      </c>
      <c r="P8" s="80">
        <v>14851.588235294119</v>
      </c>
      <c r="Q8" s="80">
        <v>11269.313725490196</v>
      </c>
    </row>
    <row r="9" spans="1:17" ht="12" customHeight="1" x14ac:dyDescent="0.25">
      <c r="A9" s="79" t="s">
        <v>106</v>
      </c>
      <c r="B9" s="78"/>
      <c r="C9" s="78">
        <f>C8*C21/1000</f>
        <v>797.06013838215904</v>
      </c>
      <c r="D9" s="78">
        <f t="shared" ref="D9:Q9" si="0">D8*D21/1000</f>
        <v>798.74121344230321</v>
      </c>
      <c r="E9" s="78">
        <f t="shared" si="0"/>
        <v>770.88595183091979</v>
      </c>
      <c r="F9" s="78">
        <f t="shared" si="0"/>
        <v>806.24590533135085</v>
      </c>
      <c r="G9" s="78">
        <f t="shared" si="0"/>
        <v>839.59964360157778</v>
      </c>
      <c r="H9" s="78">
        <f t="shared" si="0"/>
        <v>1313.170747292161</v>
      </c>
      <c r="I9" s="78">
        <f t="shared" si="0"/>
        <v>848.21673285504426</v>
      </c>
      <c r="J9" s="78">
        <f t="shared" si="0"/>
        <v>1013.1460113703163</v>
      </c>
      <c r="K9" s="78">
        <f t="shared" si="0"/>
        <v>1093.9744890956842</v>
      </c>
      <c r="L9" s="78">
        <f t="shared" si="0"/>
        <v>719.73377964493261</v>
      </c>
      <c r="M9" s="78">
        <f t="shared" si="0"/>
        <v>1144.7732820129022</v>
      </c>
      <c r="N9" s="78">
        <f t="shared" si="0"/>
        <v>2105.9603630462402</v>
      </c>
      <c r="O9" s="78">
        <f t="shared" si="0"/>
        <v>1229.1185858561844</v>
      </c>
      <c r="P9" s="78">
        <f t="shared" si="0"/>
        <v>2204.396919137941</v>
      </c>
      <c r="Q9" s="78">
        <f t="shared" si="0"/>
        <v>1682.377948379529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2718.08</v>
      </c>
      <c r="C11" s="211">
        <v>2969.23</v>
      </c>
      <c r="D11" s="211">
        <v>2760.84</v>
      </c>
      <c r="E11" s="211">
        <v>2873.05</v>
      </c>
      <c r="F11" s="211">
        <v>3083.57</v>
      </c>
      <c r="G11" s="211">
        <v>2956.29</v>
      </c>
      <c r="H11" s="211">
        <v>2833.71</v>
      </c>
      <c r="I11" s="211">
        <v>2639.86</v>
      </c>
      <c r="J11" s="211">
        <v>2920.15</v>
      </c>
      <c r="K11" s="211">
        <v>2880.73</v>
      </c>
      <c r="L11" s="211">
        <v>3360.4</v>
      </c>
      <c r="M11" s="211">
        <v>2568.21</v>
      </c>
      <c r="N11" s="211">
        <v>2935.05</v>
      </c>
      <c r="O11" s="211">
        <v>3209.67</v>
      </c>
      <c r="P11" s="211">
        <v>2499.5300000000002</v>
      </c>
      <c r="Q11" s="211">
        <v>2848.52</v>
      </c>
    </row>
    <row r="12" spans="1:17" ht="12" customHeight="1" x14ac:dyDescent="0.25">
      <c r="A12" s="76" t="s">
        <v>104</v>
      </c>
      <c r="B12" s="212">
        <v>3049.5450000000001</v>
      </c>
      <c r="C12" s="212">
        <v>3049.5450000000001</v>
      </c>
      <c r="D12" s="212">
        <v>3049.5450000000001</v>
      </c>
      <c r="E12" s="212">
        <v>3049.5450000000001</v>
      </c>
      <c r="F12" s="212">
        <v>3049.5450000000001</v>
      </c>
      <c r="G12" s="212">
        <v>3049.5450000000001</v>
      </c>
      <c r="H12" s="212">
        <v>3049.5450000000001</v>
      </c>
      <c r="I12" s="212">
        <v>3049.5450000000001</v>
      </c>
      <c r="J12" s="212">
        <v>3049.5450000000001</v>
      </c>
      <c r="K12" s="212">
        <v>3049.5450000000001</v>
      </c>
      <c r="L12" s="212">
        <v>3049.5450000000001</v>
      </c>
      <c r="M12" s="212">
        <v>3049.5450000000001</v>
      </c>
      <c r="N12" s="212">
        <v>3049.5450000000001</v>
      </c>
      <c r="O12" s="212">
        <v>3049.5450000000001</v>
      </c>
      <c r="P12" s="212">
        <v>3049.5450000000001</v>
      </c>
      <c r="Q12" s="212">
        <v>3049.5450000000001</v>
      </c>
    </row>
    <row r="13" spans="1:17" ht="12" customHeight="1" x14ac:dyDescent="0.25">
      <c r="A13" s="75" t="s">
        <v>103</v>
      </c>
      <c r="B13" s="213">
        <f>IF(B11=0,0,B11/B12)</f>
        <v>0.89130673592289988</v>
      </c>
      <c r="C13" s="213">
        <f t="shared" ref="C13:Q13" si="1">IF(C11=0,0,C11/C12)</f>
        <v>0.97366328419485526</v>
      </c>
      <c r="D13" s="213">
        <f t="shared" si="1"/>
        <v>0.90532849982538377</v>
      </c>
      <c r="E13" s="213">
        <f t="shared" si="1"/>
        <v>0.94212415294740692</v>
      </c>
      <c r="F13" s="213">
        <f t="shared" si="1"/>
        <v>1.011157402169832</v>
      </c>
      <c r="G13" s="213">
        <f t="shared" si="1"/>
        <v>0.96942002823372009</v>
      </c>
      <c r="H13" s="213">
        <f t="shared" si="1"/>
        <v>0.92922386782290467</v>
      </c>
      <c r="I13" s="213">
        <f t="shared" si="1"/>
        <v>0.86565700784871191</v>
      </c>
      <c r="J13" s="213">
        <f t="shared" si="1"/>
        <v>0.95756907997750484</v>
      </c>
      <c r="K13" s="213">
        <f t="shared" si="1"/>
        <v>0.94464256143129544</v>
      </c>
      <c r="L13" s="213">
        <f t="shared" si="1"/>
        <v>1.1019348788097896</v>
      </c>
      <c r="M13" s="213">
        <f t="shared" si="1"/>
        <v>0.84216169953222531</v>
      </c>
      <c r="N13" s="213">
        <f t="shared" si="1"/>
        <v>0.96245505477046578</v>
      </c>
      <c r="O13" s="213">
        <f t="shared" si="1"/>
        <v>1.0525078331357629</v>
      </c>
      <c r="P13" s="213">
        <f t="shared" si="1"/>
        <v>0.81964030699661761</v>
      </c>
      <c r="Q13" s="213">
        <f t="shared" si="1"/>
        <v>0.93408033001644508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2.5286189984662668</v>
      </c>
      <c r="C17" s="74">
        <f t="shared" si="2"/>
        <v>2.5190795891432836</v>
      </c>
      <c r="D17" s="74">
        <f t="shared" si="2"/>
        <v>2.5095368617366978</v>
      </c>
      <c r="E17" s="74">
        <f t="shared" si="2"/>
        <v>2.5</v>
      </c>
      <c r="F17" s="74">
        <f t="shared" si="2"/>
        <v>2.5019935217417606</v>
      </c>
      <c r="G17" s="74">
        <f t="shared" si="2"/>
        <v>2.5</v>
      </c>
      <c r="H17" s="74">
        <f t="shared" si="2"/>
        <v>2.462005983309715</v>
      </c>
      <c r="I17" s="74">
        <f t="shared" si="2"/>
        <v>2.4680062608839872</v>
      </c>
      <c r="J17" s="74">
        <f t="shared" si="2"/>
        <v>2.4629964312441772</v>
      </c>
      <c r="K17" s="74">
        <f t="shared" si="2"/>
        <v>2.4640011184118551</v>
      </c>
      <c r="L17" s="74">
        <f t="shared" si="2"/>
        <v>2.4930036248075873</v>
      </c>
      <c r="M17" s="74">
        <f t="shared" si="2"/>
        <v>2.4929984267769383</v>
      </c>
      <c r="N17" s="74">
        <f t="shared" si="2"/>
        <v>2.4339992765519352</v>
      </c>
      <c r="O17" s="74">
        <f t="shared" si="2"/>
        <v>2.443996941812522</v>
      </c>
      <c r="P17" s="74">
        <f t="shared" si="2"/>
        <v>2.3869967561370675</v>
      </c>
      <c r="Q17" s="74">
        <f t="shared" si="2"/>
        <v>2.3749994726517181</v>
      </c>
    </row>
    <row r="18" spans="1:17" ht="12" customHeight="1" x14ac:dyDescent="0.25">
      <c r="A18" s="68" t="s">
        <v>100</v>
      </c>
      <c r="B18" s="73">
        <f t="shared" ref="B18:Q18" si="3">B7*1000/B4</f>
        <v>49.980846537938625</v>
      </c>
      <c r="C18" s="73">
        <f t="shared" si="3"/>
        <v>50.213712984054659</v>
      </c>
      <c r="D18" s="73">
        <f t="shared" si="3"/>
        <v>50.468031637735422</v>
      </c>
      <c r="E18" s="73">
        <f t="shared" si="3"/>
        <v>50.728969832884921</v>
      </c>
      <c r="F18" s="73">
        <f t="shared" si="3"/>
        <v>50.778366207415537</v>
      </c>
      <c r="G18" s="73">
        <f t="shared" si="3"/>
        <v>50.926310692252507</v>
      </c>
      <c r="H18" s="73">
        <f t="shared" si="3"/>
        <v>51.891016687239897</v>
      </c>
      <c r="I18" s="73">
        <f t="shared" si="3"/>
        <v>51.896176974103483</v>
      </c>
      <c r="J18" s="73">
        <f t="shared" si="3"/>
        <v>52.172237296336959</v>
      </c>
      <c r="K18" s="73">
        <f t="shared" si="3"/>
        <v>52.360550312112608</v>
      </c>
      <c r="L18" s="73">
        <f t="shared" si="3"/>
        <v>51.891584041925817</v>
      </c>
      <c r="M18" s="73">
        <f t="shared" si="3"/>
        <v>52.13920400455774</v>
      </c>
      <c r="N18" s="73">
        <f t="shared" si="3"/>
        <v>53.861971637772861</v>
      </c>
      <c r="O18" s="73">
        <f t="shared" si="3"/>
        <v>53.896327384653205</v>
      </c>
      <c r="P18" s="73">
        <f t="shared" si="3"/>
        <v>55.634712638239897</v>
      </c>
      <c r="Q18" s="73">
        <f t="shared" si="3"/>
        <v>56.245818829821857</v>
      </c>
    </row>
    <row r="19" spans="1:17" ht="12" customHeight="1" x14ac:dyDescent="0.25">
      <c r="A19" s="66" t="s">
        <v>99</v>
      </c>
      <c r="B19" s="65">
        <f t="shared" ref="B19:Q19" si="4">B7*1000/B6</f>
        <v>126.38251811525853</v>
      </c>
      <c r="C19" s="65">
        <f t="shared" si="4"/>
        <v>126.49233947323117</v>
      </c>
      <c r="D19" s="65">
        <f t="shared" si="4"/>
        <v>126.65138573419092</v>
      </c>
      <c r="E19" s="65">
        <f t="shared" si="4"/>
        <v>126.82242458221229</v>
      </c>
      <c r="F19" s="65">
        <f t="shared" si="4"/>
        <v>127.04714329558441</v>
      </c>
      <c r="G19" s="65">
        <f t="shared" si="4"/>
        <v>127.31577673063127</v>
      </c>
      <c r="H19" s="65">
        <f t="shared" si="4"/>
        <v>127.75599356400889</v>
      </c>
      <c r="I19" s="65">
        <f t="shared" si="4"/>
        <v>128.0800896880308</v>
      </c>
      <c r="J19" s="65">
        <f t="shared" si="4"/>
        <v>128.50003427090229</v>
      </c>
      <c r="K19" s="65">
        <f t="shared" si="4"/>
        <v>129.01645452970567</v>
      </c>
      <c r="L19" s="65">
        <f t="shared" si="4"/>
        <v>129.36590711352861</v>
      </c>
      <c r="M19" s="65">
        <f t="shared" si="4"/>
        <v>129.9829535567643</v>
      </c>
      <c r="N19" s="65">
        <f t="shared" si="4"/>
        <v>131.1</v>
      </c>
      <c r="O19" s="65">
        <f t="shared" si="4"/>
        <v>131.72245930301892</v>
      </c>
      <c r="P19" s="65">
        <f t="shared" si="4"/>
        <v>132.79987859609653</v>
      </c>
      <c r="Q19" s="65">
        <f t="shared" si="4"/>
        <v>133.58379005969098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51.404411510243619</v>
      </c>
      <c r="D20" s="72">
        <f t="shared" ref="D20:Q20" si="6">D21/D17</f>
        <v>52.245444242521522</v>
      </c>
      <c r="E20" s="72">
        <f t="shared" si="6"/>
        <v>52.759665237530669</v>
      </c>
      <c r="F20" s="72">
        <f t="shared" si="6"/>
        <v>53.394733423744114</v>
      </c>
      <c r="G20" s="72">
        <f t="shared" si="6"/>
        <v>54.0068257420089</v>
      </c>
      <c r="H20" s="72">
        <f t="shared" si="6"/>
        <v>55.240521308509614</v>
      </c>
      <c r="I20" s="72">
        <f t="shared" si="6"/>
        <v>55.884808962971753</v>
      </c>
      <c r="J20" s="72">
        <f t="shared" si="6"/>
        <v>56.610888530657569</v>
      </c>
      <c r="K20" s="72">
        <f t="shared" si="6"/>
        <v>57.596469721286873</v>
      </c>
      <c r="L20" s="72">
        <f t="shared" si="6"/>
        <v>57.36013995296171</v>
      </c>
      <c r="M20" s="72">
        <f t="shared" si="6"/>
        <v>58.348874918503299</v>
      </c>
      <c r="N20" s="72">
        <f t="shared" si="6"/>
        <v>60.299958679689098</v>
      </c>
      <c r="O20" s="72">
        <f t="shared" si="6"/>
        <v>60.358402141895958</v>
      </c>
      <c r="P20" s="72">
        <f t="shared" si="6"/>
        <v>62.182054460784954</v>
      </c>
      <c r="Q20" s="72">
        <f t="shared" si="6"/>
        <v>62.858292618186205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129.49180382737677</v>
      </c>
      <c r="D21" s="71">
        <v>131.11186818441709</v>
      </c>
      <c r="E21" s="71">
        <v>131.89916309382667</v>
      </c>
      <c r="F21" s="71">
        <v>133.59327712133603</v>
      </c>
      <c r="G21" s="71">
        <v>135.01706435502226</v>
      </c>
      <c r="H21" s="71">
        <v>136.00249398269847</v>
      </c>
      <c r="I21" s="71">
        <v>137.92405840891985</v>
      </c>
      <c r="J21" s="71">
        <v>139.43241642057151</v>
      </c>
      <c r="K21" s="71">
        <v>141.9177658098254</v>
      </c>
      <c r="L21" s="71">
        <v>142.99903682220406</v>
      </c>
      <c r="M21" s="71">
        <v>145.46365337603308</v>
      </c>
      <c r="N21" s="71">
        <v>146.77005580247484</v>
      </c>
      <c r="O21" s="71">
        <v>147.51575024748411</v>
      </c>
      <c r="P21" s="71">
        <v>148.42836228783216</v>
      </c>
      <c r="Q21" s="71">
        <v>149.28841181997961</v>
      </c>
    </row>
    <row r="22" spans="1:17" ht="12" customHeight="1" x14ac:dyDescent="0.25">
      <c r="A22" s="70" t="s">
        <v>217</v>
      </c>
      <c r="B22" s="69">
        <f t="shared" ref="B22:Q22" si="8">B3*1000000/B4</f>
        <v>24457.411303456862</v>
      </c>
      <c r="C22" s="69">
        <f t="shared" si="8"/>
        <v>25078.849229645071</v>
      </c>
      <c r="D22" s="69">
        <f t="shared" si="8"/>
        <v>25894.967540954982</v>
      </c>
      <c r="E22" s="69">
        <f t="shared" si="8"/>
        <v>26237.154946808918</v>
      </c>
      <c r="F22" s="69">
        <f t="shared" si="8"/>
        <v>26083.429009948453</v>
      </c>
      <c r="G22" s="69">
        <f t="shared" si="8"/>
        <v>25707.714744483423</v>
      </c>
      <c r="H22" s="69">
        <f t="shared" si="8"/>
        <v>25976.236517382393</v>
      </c>
      <c r="I22" s="69">
        <f t="shared" si="8"/>
        <v>26176.195237756114</v>
      </c>
      <c r="J22" s="69">
        <f t="shared" si="8"/>
        <v>26111.008218238228</v>
      </c>
      <c r="K22" s="69">
        <f t="shared" si="8"/>
        <v>25898.772302308706</v>
      </c>
      <c r="L22" s="69">
        <f t="shared" si="8"/>
        <v>25763.545031928072</v>
      </c>
      <c r="M22" s="69">
        <f t="shared" si="8"/>
        <v>25648.776439274883</v>
      </c>
      <c r="N22" s="69">
        <f t="shared" si="8"/>
        <v>25742.379723943541</v>
      </c>
      <c r="O22" s="69">
        <f t="shared" si="8"/>
        <v>25663.563435623328</v>
      </c>
      <c r="P22" s="69">
        <f t="shared" si="8"/>
        <v>25649.566642921935</v>
      </c>
      <c r="Q22" s="69">
        <f t="shared" si="8"/>
        <v>25873.74233915018</v>
      </c>
    </row>
    <row r="23" spans="1:17" ht="12" customHeight="1" x14ac:dyDescent="0.25">
      <c r="A23" s="68" t="s">
        <v>218</v>
      </c>
      <c r="B23" s="67">
        <f t="shared" ref="B23:Q23" si="9">B3*1000000/B6</f>
        <v>61843.474875224645</v>
      </c>
      <c r="C23" s="67">
        <f t="shared" si="9"/>
        <v>63175.617213600657</v>
      </c>
      <c r="D23" s="67">
        <f t="shared" si="9"/>
        <v>64984.375577501822</v>
      </c>
      <c r="E23" s="67">
        <f t="shared" si="9"/>
        <v>65592.887367022297</v>
      </c>
      <c r="F23" s="67">
        <f t="shared" si="9"/>
        <v>65260.570407702129</v>
      </c>
      <c r="G23" s="67">
        <f t="shared" si="9"/>
        <v>64269.286861208559</v>
      </c>
      <c r="H23" s="67">
        <f t="shared" si="9"/>
        <v>63953.649729663768</v>
      </c>
      <c r="I23" s="67">
        <f t="shared" si="9"/>
        <v>64603.013732903688</v>
      </c>
      <c r="J23" s="67">
        <f t="shared" si="9"/>
        <v>64311.320057708144</v>
      </c>
      <c r="K23" s="67">
        <f t="shared" si="9"/>
        <v>63814.603918382629</v>
      </c>
      <c r="L23" s="67">
        <f t="shared" si="9"/>
        <v>64228.611152490193</v>
      </c>
      <c r="M23" s="67">
        <f t="shared" si="9"/>
        <v>63942.359311865686</v>
      </c>
      <c r="N23" s="67">
        <f t="shared" si="9"/>
        <v>62656.93362480378</v>
      </c>
      <c r="O23" s="67">
        <f t="shared" si="9"/>
        <v>62721.670552675081</v>
      </c>
      <c r="P23" s="67">
        <f t="shared" si="9"/>
        <v>61225.432372976182</v>
      </c>
      <c r="Q23" s="67">
        <f t="shared" si="9"/>
        <v>61450.12441100811</v>
      </c>
    </row>
    <row r="24" spans="1:17" ht="12" customHeight="1" x14ac:dyDescent="0.25">
      <c r="A24" s="66" t="s">
        <v>215</v>
      </c>
      <c r="B24" s="65">
        <v>1.9171880719915975</v>
      </c>
      <c r="C24" s="65">
        <v>1.9283429022435519</v>
      </c>
      <c r="D24" s="65">
        <v>1.9639159141670459</v>
      </c>
      <c r="E24" s="65">
        <v>1.965339640780422</v>
      </c>
      <c r="F24" s="65">
        <v>1.9279855309741081</v>
      </c>
      <c r="G24" s="65">
        <v>1.8707381576147732</v>
      </c>
      <c r="H24" s="65">
        <v>1.8310838657455937</v>
      </c>
      <c r="I24" s="65">
        <v>1.8219961386065044</v>
      </c>
      <c r="J24" s="65">
        <v>1.8241426577519457</v>
      </c>
      <c r="K24" s="65">
        <v>1.8518787490613866</v>
      </c>
      <c r="L24" s="65">
        <v>1.8631119847760369</v>
      </c>
      <c r="M24" s="65">
        <v>1.8626205727721104</v>
      </c>
      <c r="N24" s="65">
        <v>1.8506954495627661</v>
      </c>
      <c r="O24" s="65">
        <v>1.8646376349643874</v>
      </c>
      <c r="P24" s="65">
        <v>1.8134193209200404</v>
      </c>
      <c r="Q24" s="65">
        <v>1.7944054359414499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472.39925951526845</v>
      </c>
      <c r="C36" s="55">
        <f t="shared" ref="C36:Q36" si="10">SUM(C37:C38,C41:C42,C48:C49)</f>
        <v>512.35844999999983</v>
      </c>
      <c r="D36" s="55">
        <f t="shared" si="10"/>
        <v>487.53988000000004</v>
      </c>
      <c r="E36" s="55">
        <f t="shared" si="10"/>
        <v>502.0943400000001</v>
      </c>
      <c r="F36" s="55">
        <f t="shared" si="10"/>
        <v>532.40320999999994</v>
      </c>
      <c r="G36" s="55">
        <f t="shared" si="10"/>
        <v>524.62362489990232</v>
      </c>
      <c r="H36" s="55">
        <f t="shared" si="10"/>
        <v>516.37161000000003</v>
      </c>
      <c r="I36" s="55">
        <f t="shared" si="10"/>
        <v>501.58047999999997</v>
      </c>
      <c r="J36" s="55">
        <f t="shared" si="10"/>
        <v>510.23584</v>
      </c>
      <c r="K36" s="55">
        <f t="shared" si="10"/>
        <v>517.08443000000011</v>
      </c>
      <c r="L36" s="55">
        <f t="shared" si="10"/>
        <v>507.44524010787916</v>
      </c>
      <c r="M36" s="55">
        <f t="shared" si="10"/>
        <v>454.76792572561794</v>
      </c>
      <c r="N36" s="55">
        <f t="shared" si="10"/>
        <v>490.55728238283416</v>
      </c>
      <c r="O36" s="55">
        <f t="shared" si="10"/>
        <v>497.39046820249905</v>
      </c>
      <c r="P36" s="55">
        <f t="shared" si="10"/>
        <v>465.09886705884469</v>
      </c>
      <c r="Q36" s="55">
        <f t="shared" si="10"/>
        <v>494.57976732054112</v>
      </c>
    </row>
    <row r="37" spans="1:17" ht="12" customHeight="1" x14ac:dyDescent="0.25">
      <c r="A37" s="54" t="s">
        <v>58</v>
      </c>
      <c r="B37" s="53">
        <v>1.4331662135228731</v>
      </c>
      <c r="C37" s="53">
        <v>0.99934999999999974</v>
      </c>
      <c r="D37" s="53">
        <v>0.97528000000000015</v>
      </c>
      <c r="E37" s="53">
        <v>0.49994000000000005</v>
      </c>
      <c r="F37" s="53">
        <v>0.4999599999999999</v>
      </c>
      <c r="G37" s="53">
        <v>0.47769660650016976</v>
      </c>
      <c r="H37" s="53">
        <v>0.48530999999999991</v>
      </c>
      <c r="I37" s="53">
        <v>0.48571999999999993</v>
      </c>
      <c r="J37" s="53">
        <v>0.48524</v>
      </c>
      <c r="K37" s="53">
        <v>0.49999999999999994</v>
      </c>
      <c r="L37" s="53">
        <v>0.47771053459395657</v>
      </c>
      <c r="M37" s="53">
        <v>0.47771228751481376</v>
      </c>
      <c r="N37" s="53">
        <v>0.4777110509164188</v>
      </c>
      <c r="O37" s="53">
        <v>0.47775067078053662</v>
      </c>
      <c r="P37" s="53">
        <v>0</v>
      </c>
      <c r="Q37" s="53">
        <v>1.1703519401369471</v>
      </c>
    </row>
    <row r="38" spans="1:17" ht="12" customHeight="1" x14ac:dyDescent="0.25">
      <c r="A38" s="51" t="s">
        <v>85</v>
      </c>
      <c r="B38" s="50">
        <f>SUM(B39:B40)</f>
        <v>231.12538243881394</v>
      </c>
      <c r="C38" s="50">
        <f t="shared" ref="C38:Q38" si="11">SUM(C39:C40)</f>
        <v>252.8340299999999</v>
      </c>
      <c r="D38" s="50">
        <f t="shared" si="11"/>
        <v>226.81765000000007</v>
      </c>
      <c r="E38" s="50">
        <f t="shared" si="11"/>
        <v>227.44066000000001</v>
      </c>
      <c r="F38" s="50">
        <f t="shared" si="11"/>
        <v>239.70578999999992</v>
      </c>
      <c r="G38" s="50">
        <f t="shared" si="11"/>
        <v>231.63534581828407</v>
      </c>
      <c r="H38" s="50">
        <f t="shared" si="11"/>
        <v>239.6908599999999</v>
      </c>
      <c r="I38" s="50">
        <f t="shared" si="11"/>
        <v>226.26094999999995</v>
      </c>
      <c r="J38" s="50">
        <f t="shared" si="11"/>
        <v>226.30337</v>
      </c>
      <c r="K38" s="50">
        <f t="shared" si="11"/>
        <v>224.50473000000005</v>
      </c>
      <c r="L38" s="50">
        <f t="shared" si="11"/>
        <v>188.90744536350485</v>
      </c>
      <c r="M38" s="50">
        <f t="shared" si="11"/>
        <v>150.31402730628255</v>
      </c>
      <c r="N38" s="50">
        <f t="shared" si="11"/>
        <v>192.83756125709513</v>
      </c>
      <c r="O38" s="50">
        <f t="shared" si="11"/>
        <v>180.66148619979717</v>
      </c>
      <c r="P38" s="50">
        <f t="shared" si="11"/>
        <v>152.19887977950904</v>
      </c>
      <c r="Q38" s="50">
        <f t="shared" si="11"/>
        <v>168.48073515218945</v>
      </c>
    </row>
    <row r="39" spans="1:17" ht="12" customHeight="1" x14ac:dyDescent="0.25">
      <c r="A39" s="52" t="s">
        <v>84</v>
      </c>
      <c r="B39" s="50">
        <v>9.8877455375369081</v>
      </c>
      <c r="C39" s="50">
        <v>14.312479999999995</v>
      </c>
      <c r="D39" s="50">
        <v>6.5842599999999996</v>
      </c>
      <c r="E39" s="50">
        <v>2.2003400000000002</v>
      </c>
      <c r="F39" s="50">
        <v>2.1966599999999996</v>
      </c>
      <c r="G39" s="50">
        <v>3.2958219188035329</v>
      </c>
      <c r="H39" s="50">
        <v>3.2894499999999987</v>
      </c>
      <c r="I39" s="50">
        <v>1.0997100000000002</v>
      </c>
      <c r="J39" s="50">
        <v>1.1056999999999999</v>
      </c>
      <c r="K39" s="50">
        <v>2.2031399999999999</v>
      </c>
      <c r="L39" s="50">
        <v>2.1974749419179047</v>
      </c>
      <c r="M39" s="50">
        <v>1.0986810766379649</v>
      </c>
      <c r="N39" s="50">
        <v>0</v>
      </c>
      <c r="O39" s="50">
        <v>0</v>
      </c>
      <c r="P39" s="50">
        <v>0</v>
      </c>
      <c r="Q39" s="50">
        <v>0</v>
      </c>
    </row>
    <row r="40" spans="1:17" ht="12" customHeight="1" x14ac:dyDescent="0.25">
      <c r="A40" s="52" t="s">
        <v>83</v>
      </c>
      <c r="B40" s="50">
        <v>221.23763690127703</v>
      </c>
      <c r="C40" s="50">
        <v>238.52154999999991</v>
      </c>
      <c r="D40" s="50">
        <v>220.23339000000007</v>
      </c>
      <c r="E40" s="50">
        <v>225.24032</v>
      </c>
      <c r="F40" s="50">
        <v>237.50912999999991</v>
      </c>
      <c r="G40" s="50">
        <v>228.33952389948053</v>
      </c>
      <c r="H40" s="50">
        <v>236.40140999999991</v>
      </c>
      <c r="I40" s="50">
        <v>225.16123999999996</v>
      </c>
      <c r="J40" s="50">
        <v>225.19766999999999</v>
      </c>
      <c r="K40" s="50">
        <v>222.30159000000006</v>
      </c>
      <c r="L40" s="50">
        <v>186.70997042158695</v>
      </c>
      <c r="M40" s="50">
        <v>149.21534622964458</v>
      </c>
      <c r="N40" s="50">
        <v>192.83756125709513</v>
      </c>
      <c r="O40" s="50">
        <v>180.66148619979717</v>
      </c>
      <c r="P40" s="50">
        <v>152.19887977950904</v>
      </c>
      <c r="Q40" s="50">
        <v>168.48073515218945</v>
      </c>
    </row>
    <row r="41" spans="1:17" ht="12" customHeight="1" x14ac:dyDescent="0.25">
      <c r="A41" s="51" t="s">
        <v>56</v>
      </c>
      <c r="B41" s="50">
        <v>156.64014282922321</v>
      </c>
      <c r="C41" s="50">
        <v>173.33759000000003</v>
      </c>
      <c r="D41" s="50">
        <v>175.06924999999998</v>
      </c>
      <c r="E41" s="50">
        <v>187.97013000000007</v>
      </c>
      <c r="F41" s="50">
        <v>203.59188</v>
      </c>
      <c r="G41" s="50">
        <v>203.91863354691515</v>
      </c>
      <c r="H41" s="50">
        <v>188.71887000000007</v>
      </c>
      <c r="I41" s="50">
        <v>187.7775</v>
      </c>
      <c r="J41" s="50">
        <v>200.79378999999997</v>
      </c>
      <c r="K41" s="50">
        <v>196.46750999999998</v>
      </c>
      <c r="L41" s="50">
        <v>229.29736478716214</v>
      </c>
      <c r="M41" s="50">
        <v>215.7733830132801</v>
      </c>
      <c r="N41" s="50">
        <v>199.76955500130859</v>
      </c>
      <c r="O41" s="50">
        <v>211.29856955505707</v>
      </c>
      <c r="P41" s="50">
        <v>203.07466512704164</v>
      </c>
      <c r="Q41" s="50">
        <v>225.21285896638599</v>
      </c>
    </row>
    <row r="42" spans="1:17" ht="12" customHeight="1" x14ac:dyDescent="0.25">
      <c r="A42" s="51" t="s">
        <v>82</v>
      </c>
      <c r="B42" s="50">
        <f>SUM(B43:B47)</f>
        <v>15.094960367584084</v>
      </c>
      <c r="C42" s="50">
        <f t="shared" ref="C42:Q42" si="12">SUM(C43:C47)</f>
        <v>16.300439999999995</v>
      </c>
      <c r="D42" s="50">
        <f t="shared" si="12"/>
        <v>15.19928</v>
      </c>
      <c r="E42" s="50">
        <f t="shared" si="12"/>
        <v>15.49948</v>
      </c>
      <c r="F42" s="50">
        <f t="shared" si="12"/>
        <v>16.500200000000003</v>
      </c>
      <c r="G42" s="50">
        <f t="shared" si="12"/>
        <v>15.930743921124357</v>
      </c>
      <c r="H42" s="50">
        <f t="shared" si="12"/>
        <v>16.014559999999996</v>
      </c>
      <c r="I42" s="50">
        <f t="shared" si="12"/>
        <v>14.463389999999999</v>
      </c>
      <c r="J42" s="50">
        <f t="shared" si="12"/>
        <v>15.949090000000004</v>
      </c>
      <c r="K42" s="50">
        <f t="shared" si="12"/>
        <v>17.887630000000001</v>
      </c>
      <c r="L42" s="50">
        <f t="shared" si="12"/>
        <v>18.677853600303738</v>
      </c>
      <c r="M42" s="50">
        <f t="shared" si="12"/>
        <v>14.951753128881228</v>
      </c>
      <c r="N42" s="50">
        <f t="shared" si="12"/>
        <v>18.62987882895731</v>
      </c>
      <c r="O42" s="50">
        <f t="shared" si="12"/>
        <v>20.684054647941167</v>
      </c>
      <c r="P42" s="50">
        <f t="shared" si="12"/>
        <v>22.881436896914121</v>
      </c>
      <c r="Q42" s="50">
        <f t="shared" si="12"/>
        <v>22.332202081988751</v>
      </c>
    </row>
    <row r="43" spans="1:17" ht="12" customHeight="1" x14ac:dyDescent="0.25">
      <c r="A43" s="52" t="s">
        <v>55</v>
      </c>
      <c r="B43" s="50">
        <v>15.094960367584084</v>
      </c>
      <c r="C43" s="50">
        <v>16.300439999999995</v>
      </c>
      <c r="D43" s="50">
        <v>15.09928</v>
      </c>
      <c r="E43" s="50">
        <v>15.399480000000001</v>
      </c>
      <c r="F43" s="50">
        <v>16.300200000000004</v>
      </c>
      <c r="G43" s="50">
        <v>15.691898024496856</v>
      </c>
      <c r="H43" s="50">
        <v>15.714559999999997</v>
      </c>
      <c r="I43" s="50">
        <v>14.063389999999998</v>
      </c>
      <c r="J43" s="50">
        <v>15.449090000000004</v>
      </c>
      <c r="K43" s="50">
        <v>17.187630000000002</v>
      </c>
      <c r="L43" s="50">
        <v>17.770239193119259</v>
      </c>
      <c r="M43" s="50">
        <v>13.829177414731998</v>
      </c>
      <c r="N43" s="50">
        <v>17.268457218180579</v>
      </c>
      <c r="O43" s="50">
        <v>19.059902550874195</v>
      </c>
      <c r="P43" s="50">
        <v>21.137861851533401</v>
      </c>
      <c r="Q43" s="50">
        <v>20.44531949863153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0.1</v>
      </c>
      <c r="E46" s="50">
        <v>0.1</v>
      </c>
      <c r="F46" s="50">
        <v>0.2</v>
      </c>
      <c r="G46" s="50">
        <v>0.23884589662749992</v>
      </c>
      <c r="H46" s="50">
        <v>0.29999999999999988</v>
      </c>
      <c r="I46" s="50">
        <v>0.39999999999999991</v>
      </c>
      <c r="J46" s="50">
        <v>0.5</v>
      </c>
      <c r="K46" s="50">
        <v>0.7</v>
      </c>
      <c r="L46" s="50">
        <v>0.90761440718448017</v>
      </c>
      <c r="M46" s="50">
        <v>1.1225757141492299</v>
      </c>
      <c r="N46" s="50">
        <v>1.3614216107767299</v>
      </c>
      <c r="O46" s="50">
        <v>1.6241520970669701</v>
      </c>
      <c r="P46" s="50">
        <v>1.7435750453807197</v>
      </c>
      <c r="Q46" s="50">
        <v>1.8868825833572198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</row>
    <row r="49" spans="1:17" ht="12" customHeight="1" x14ac:dyDescent="0.25">
      <c r="A49" s="49" t="s">
        <v>60</v>
      </c>
      <c r="B49" s="48">
        <v>68.105607666124413</v>
      </c>
      <c r="C49" s="48">
        <v>68.887039999999971</v>
      </c>
      <c r="D49" s="48">
        <v>69.478419999999986</v>
      </c>
      <c r="E49" s="48">
        <v>70.68413000000001</v>
      </c>
      <c r="F49" s="48">
        <v>72.105379999999997</v>
      </c>
      <c r="G49" s="48">
        <v>72.661205007078593</v>
      </c>
      <c r="H49" s="48">
        <v>71.462010000000006</v>
      </c>
      <c r="I49" s="48">
        <v>72.592920000000049</v>
      </c>
      <c r="J49" s="48">
        <v>66.704349999999963</v>
      </c>
      <c r="K49" s="48">
        <v>77.724560000000011</v>
      </c>
      <c r="L49" s="48">
        <v>70.084865822314441</v>
      </c>
      <c r="M49" s="48">
        <v>73.251049989659251</v>
      </c>
      <c r="N49" s="48">
        <v>78.842576244556724</v>
      </c>
      <c r="O49" s="48">
        <v>84.268607128923094</v>
      </c>
      <c r="P49" s="48">
        <v>86.943885255379882</v>
      </c>
      <c r="Q49" s="48">
        <v>77.383619179840025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472.39925951526851</v>
      </c>
      <c r="C51" s="26">
        <f t="shared" si="13"/>
        <v>512.35844999999995</v>
      </c>
      <c r="D51" s="26">
        <f t="shared" si="13"/>
        <v>487.53988000000015</v>
      </c>
      <c r="E51" s="26">
        <f t="shared" si="13"/>
        <v>502.09433999999999</v>
      </c>
      <c r="F51" s="26">
        <f t="shared" si="13"/>
        <v>532.40321000000017</v>
      </c>
      <c r="G51" s="26">
        <f t="shared" si="13"/>
        <v>524.62362489990232</v>
      </c>
      <c r="H51" s="26">
        <f t="shared" si="13"/>
        <v>516.37161000000003</v>
      </c>
      <c r="I51" s="26">
        <f t="shared" si="13"/>
        <v>501.58047999999997</v>
      </c>
      <c r="J51" s="26">
        <f t="shared" si="13"/>
        <v>510.23583999999983</v>
      </c>
      <c r="K51" s="26">
        <f t="shared" si="13"/>
        <v>517.08443000000011</v>
      </c>
      <c r="L51" s="26">
        <f t="shared" si="13"/>
        <v>507.44524010787887</v>
      </c>
      <c r="M51" s="26">
        <f t="shared" si="13"/>
        <v>454.76792572561777</v>
      </c>
      <c r="N51" s="26">
        <f t="shared" si="13"/>
        <v>490.55728238283422</v>
      </c>
      <c r="O51" s="26">
        <f t="shared" si="13"/>
        <v>497.39046820249894</v>
      </c>
      <c r="P51" s="26">
        <f t="shared" si="13"/>
        <v>465.09886705884475</v>
      </c>
      <c r="Q51" s="26">
        <f t="shared" si="13"/>
        <v>494.57976732054129</v>
      </c>
    </row>
    <row r="52" spans="1:17" ht="12" customHeight="1" x14ac:dyDescent="0.25">
      <c r="A52" s="25" t="s">
        <v>43</v>
      </c>
      <c r="B52" s="24">
        <f t="shared" ref="B52:Q52" si="14">SUM(B53:B56)</f>
        <v>437.61388600125093</v>
      </c>
      <c r="C52" s="24">
        <f t="shared" si="14"/>
        <v>476.29979379979579</v>
      </c>
      <c r="D52" s="24">
        <f t="shared" si="14"/>
        <v>450.4266377937966</v>
      </c>
      <c r="E52" s="24">
        <f t="shared" si="14"/>
        <v>463.87140781673992</v>
      </c>
      <c r="F52" s="24">
        <f t="shared" si="14"/>
        <v>493.17958828277398</v>
      </c>
      <c r="G52" s="24">
        <f t="shared" si="14"/>
        <v>484.11102955125523</v>
      </c>
      <c r="H52" s="24">
        <f t="shared" si="14"/>
        <v>473.57375149547954</v>
      </c>
      <c r="I52" s="24">
        <f t="shared" si="14"/>
        <v>457.15909421697688</v>
      </c>
      <c r="J52" s="24">
        <f t="shared" si="14"/>
        <v>464.09609802167626</v>
      </c>
      <c r="K52" s="24">
        <f t="shared" si="14"/>
        <v>468.98494052824321</v>
      </c>
      <c r="L52" s="24">
        <f t="shared" si="14"/>
        <v>458.36538336762521</v>
      </c>
      <c r="M52" s="24">
        <f t="shared" si="14"/>
        <v>404.91774734005429</v>
      </c>
      <c r="N52" s="24">
        <f t="shared" si="14"/>
        <v>439.78928038316246</v>
      </c>
      <c r="O52" s="24">
        <f t="shared" si="14"/>
        <v>447.14852031067198</v>
      </c>
      <c r="P52" s="24">
        <f t="shared" si="14"/>
        <v>414.82269332942752</v>
      </c>
      <c r="Q52" s="24">
        <f t="shared" si="14"/>
        <v>445.37105808781149</v>
      </c>
    </row>
    <row r="53" spans="1:17" ht="12" customHeight="1" x14ac:dyDescent="0.25">
      <c r="A53" s="23" t="s">
        <v>65</v>
      </c>
      <c r="B53" s="22">
        <v>384.90936843237546</v>
      </c>
      <c r="C53" s="22">
        <v>417.58325285958006</v>
      </c>
      <c r="D53" s="22">
        <v>394.42735078396356</v>
      </c>
      <c r="E53" s="22">
        <v>408.62502445822969</v>
      </c>
      <c r="F53" s="22">
        <v>437.14677816261462</v>
      </c>
      <c r="G53" s="22">
        <v>427.84235531292239</v>
      </c>
      <c r="H53" s="22">
        <v>414.92188751534212</v>
      </c>
      <c r="I53" s="22">
        <v>397.65708718654781</v>
      </c>
      <c r="J53" s="22">
        <v>401.22205780987798</v>
      </c>
      <c r="K53" s="22">
        <v>408.39968623259631</v>
      </c>
      <c r="L53" s="22">
        <v>391.05248143599533</v>
      </c>
      <c r="M53" s="22">
        <v>339.3830285497246</v>
      </c>
      <c r="N53" s="22">
        <v>375.60659363914283</v>
      </c>
      <c r="O53" s="22">
        <v>383.34074342906422</v>
      </c>
      <c r="P53" s="22">
        <v>353.52641863224983</v>
      </c>
      <c r="Q53" s="22">
        <v>380.57888827373051</v>
      </c>
    </row>
    <row r="54" spans="1:17" ht="12" customHeight="1" x14ac:dyDescent="0.25">
      <c r="A54" s="23" t="s">
        <v>64</v>
      </c>
      <c r="B54" s="30">
        <v>0.61986418004601918</v>
      </c>
      <c r="C54" s="30">
        <v>0.64235609244150937</v>
      </c>
      <c r="D54" s="30">
        <v>0.70633346864583335</v>
      </c>
      <c r="E54" s="30">
        <v>0.77367528013088027</v>
      </c>
      <c r="F54" s="30">
        <v>0.77332669333434068</v>
      </c>
      <c r="G54" s="30">
        <v>0.77699002044990984</v>
      </c>
      <c r="H54" s="30">
        <v>0.82005223482571477</v>
      </c>
      <c r="I54" s="30">
        <v>0.87962821479803865</v>
      </c>
      <c r="J54" s="30">
        <v>0.95346684972746854</v>
      </c>
      <c r="K54" s="30">
        <v>1.0239442585262086</v>
      </c>
      <c r="L54" s="30">
        <v>1.079736017322503</v>
      </c>
      <c r="M54" s="30">
        <v>1.1748515362649679</v>
      </c>
      <c r="N54" s="30">
        <v>1.3259771441290484</v>
      </c>
      <c r="O54" s="30">
        <v>1.4595770038559408</v>
      </c>
      <c r="P54" s="30">
        <v>1.2937174070527477</v>
      </c>
      <c r="Q54" s="30">
        <v>1.3147105007339237</v>
      </c>
    </row>
    <row r="55" spans="1:17" ht="12" customHeight="1" x14ac:dyDescent="0.25">
      <c r="A55" s="23" t="s">
        <v>63</v>
      </c>
      <c r="B55" s="22">
        <v>37.737368489155976</v>
      </c>
      <c r="C55" s="22">
        <v>37.876132002695897</v>
      </c>
      <c r="D55" s="22">
        <v>39.781982870427477</v>
      </c>
      <c r="E55" s="22">
        <v>40.721519899219764</v>
      </c>
      <c r="F55" s="22">
        <v>41.358352585265067</v>
      </c>
      <c r="G55" s="22">
        <v>41.438195356791262</v>
      </c>
      <c r="H55" s="22">
        <v>42.747189081653083</v>
      </c>
      <c r="I55" s="22">
        <v>43.285772529225937</v>
      </c>
      <c r="J55" s="22">
        <v>44.096622121402227</v>
      </c>
      <c r="K55" s="22">
        <v>44.163637062789604</v>
      </c>
      <c r="L55" s="22">
        <v>47.256506243258471</v>
      </c>
      <c r="M55" s="22">
        <v>46.316697497396859</v>
      </c>
      <c r="N55" s="22">
        <v>45.474422018236858</v>
      </c>
      <c r="O55" s="22">
        <v>46.504785116367266</v>
      </c>
      <c r="P55" s="22">
        <v>44.910307891687964</v>
      </c>
      <c r="Q55" s="22">
        <v>45.01573246977879</v>
      </c>
    </row>
    <row r="56" spans="1:17" ht="12" customHeight="1" x14ac:dyDescent="0.25">
      <c r="A56" s="21" t="s">
        <v>62</v>
      </c>
      <c r="B56" s="20">
        <v>14.347284899673493</v>
      </c>
      <c r="C56" s="20">
        <v>20.198052845078333</v>
      </c>
      <c r="D56" s="20">
        <v>15.510970670759743</v>
      </c>
      <c r="E56" s="20">
        <v>13.751188179159616</v>
      </c>
      <c r="F56" s="20">
        <v>13.901130841559905</v>
      </c>
      <c r="G56" s="20">
        <v>14.053488861091699</v>
      </c>
      <c r="H56" s="20">
        <v>15.084622663658658</v>
      </c>
      <c r="I56" s="20">
        <v>15.336606286405095</v>
      </c>
      <c r="J56" s="20">
        <v>17.823951240668556</v>
      </c>
      <c r="K56" s="20">
        <v>15.397672974331041</v>
      </c>
      <c r="L56" s="20">
        <v>18.976659671048942</v>
      </c>
      <c r="M56" s="20">
        <v>18.043169756667851</v>
      </c>
      <c r="N56" s="20">
        <v>17.382287581653699</v>
      </c>
      <c r="O56" s="20">
        <v>15.843414761384567</v>
      </c>
      <c r="P56" s="20">
        <v>15.092249398436964</v>
      </c>
      <c r="Q56" s="20">
        <v>18.461726843568194</v>
      </c>
    </row>
    <row r="57" spans="1:17" ht="12" customHeight="1" x14ac:dyDescent="0.25">
      <c r="A57" s="19" t="s">
        <v>66</v>
      </c>
      <c r="B57" s="18">
        <v>34.785373514017586</v>
      </c>
      <c r="C57" s="18">
        <v>36.058656200204148</v>
      </c>
      <c r="D57" s="18">
        <v>37.113242206203545</v>
      </c>
      <c r="E57" s="18">
        <v>38.222932183260063</v>
      </c>
      <c r="F57" s="18">
        <v>39.223621717226216</v>
      </c>
      <c r="G57" s="18">
        <v>40.512595348647046</v>
      </c>
      <c r="H57" s="18">
        <v>42.797858504520455</v>
      </c>
      <c r="I57" s="18">
        <v>44.421385783023062</v>
      </c>
      <c r="J57" s="18">
        <v>46.139741978323585</v>
      </c>
      <c r="K57" s="18">
        <v>48.099489471756897</v>
      </c>
      <c r="L57" s="18">
        <v>49.079856740253675</v>
      </c>
      <c r="M57" s="18">
        <v>49.850178385563488</v>
      </c>
      <c r="N57" s="18">
        <v>50.768001999671753</v>
      </c>
      <c r="O57" s="18">
        <v>50.241947891826939</v>
      </c>
      <c r="P57" s="18">
        <v>50.276173729417209</v>
      </c>
      <c r="Q57" s="18">
        <v>49.208709232729809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0.92636446223537472</v>
      </c>
      <c r="C60" s="41">
        <f t="shared" si="16"/>
        <v>0.92962220843590238</v>
      </c>
      <c r="D60" s="41">
        <f t="shared" si="16"/>
        <v>0.92387649969023344</v>
      </c>
      <c r="E60" s="41">
        <f t="shared" si="16"/>
        <v>0.92387300724549082</v>
      </c>
      <c r="F60" s="41">
        <f t="shared" si="16"/>
        <v>0.92632722534256284</v>
      </c>
      <c r="G60" s="41">
        <f t="shared" si="16"/>
        <v>0.9227777907325907</v>
      </c>
      <c r="H60" s="41">
        <f t="shared" si="16"/>
        <v>0.91711810317278963</v>
      </c>
      <c r="I60" s="41">
        <f t="shared" si="16"/>
        <v>0.91143717199077789</v>
      </c>
      <c r="J60" s="41">
        <f t="shared" si="16"/>
        <v>0.90957173455646789</v>
      </c>
      <c r="K60" s="41">
        <f t="shared" si="16"/>
        <v>0.90697942795965281</v>
      </c>
      <c r="L60" s="41">
        <f t="shared" si="16"/>
        <v>0.90328048652142312</v>
      </c>
      <c r="M60" s="41">
        <f t="shared" si="16"/>
        <v>0.89038325799687035</v>
      </c>
      <c r="N60" s="41">
        <f t="shared" si="16"/>
        <v>0.89650953349816531</v>
      </c>
      <c r="O60" s="41">
        <f t="shared" si="16"/>
        <v>0.8989889209710944</v>
      </c>
      <c r="P60" s="41">
        <f t="shared" si="16"/>
        <v>0.89190217975083519</v>
      </c>
      <c r="Q60" s="41">
        <f t="shared" si="16"/>
        <v>0.90050399857777197</v>
      </c>
    </row>
    <row r="61" spans="1:17" ht="12" customHeight="1" x14ac:dyDescent="0.25">
      <c r="A61" s="23" t="s">
        <v>65</v>
      </c>
      <c r="B61" s="45">
        <f t="shared" ref="B61:Q61" si="17">IF(B53=0,0,B53/B$51)</f>
        <v>0.81479672264375069</v>
      </c>
      <c r="C61" s="45">
        <f t="shared" si="17"/>
        <v>0.81502169596223129</v>
      </c>
      <c r="D61" s="45">
        <f t="shared" si="17"/>
        <v>0.80901556357597548</v>
      </c>
      <c r="E61" s="45">
        <f t="shared" si="17"/>
        <v>0.81384112885683935</v>
      </c>
      <c r="F61" s="45">
        <f t="shared" si="17"/>
        <v>0.82108216094830544</v>
      </c>
      <c r="G61" s="45">
        <f t="shared" si="17"/>
        <v>0.81552247174258363</v>
      </c>
      <c r="H61" s="45">
        <f t="shared" si="17"/>
        <v>0.8035335008354586</v>
      </c>
      <c r="I61" s="45">
        <f t="shared" si="17"/>
        <v>0.79280813955628382</v>
      </c>
      <c r="J61" s="45">
        <f t="shared" si="17"/>
        <v>0.78634628608189916</v>
      </c>
      <c r="K61" s="45">
        <f t="shared" si="17"/>
        <v>0.78981238370027163</v>
      </c>
      <c r="L61" s="45">
        <f t="shared" si="17"/>
        <v>0.77062991339294196</v>
      </c>
      <c r="M61" s="45">
        <f t="shared" si="17"/>
        <v>0.74627740733520831</v>
      </c>
      <c r="N61" s="45">
        <f t="shared" si="17"/>
        <v>0.76567326004145808</v>
      </c>
      <c r="O61" s="45">
        <f t="shared" si="17"/>
        <v>0.77070383920786656</v>
      </c>
      <c r="P61" s="45">
        <f t="shared" si="17"/>
        <v>0.76011025541268695</v>
      </c>
      <c r="Q61" s="45">
        <f t="shared" si="17"/>
        <v>0.76949950932196975</v>
      </c>
    </row>
    <row r="62" spans="1:17" ht="12" customHeight="1" x14ac:dyDescent="0.25">
      <c r="A62" s="23" t="s">
        <v>64</v>
      </c>
      <c r="B62" s="44">
        <f t="shared" ref="B62:Q62" si="18">IF(B54=0,0,B54/B$51)</f>
        <v>1.3121616250670359E-3</v>
      </c>
      <c r="C62" s="44">
        <f t="shared" si="18"/>
        <v>1.2537240138061731E-3</v>
      </c>
      <c r="D62" s="44">
        <f t="shared" si="18"/>
        <v>1.4487706495842619E-3</v>
      </c>
      <c r="E62" s="44">
        <f t="shared" si="18"/>
        <v>1.5408962390033719E-3</v>
      </c>
      <c r="F62" s="44">
        <f t="shared" si="18"/>
        <v>1.4525207189008879E-3</v>
      </c>
      <c r="G62" s="44">
        <f t="shared" si="18"/>
        <v>1.4810427582214942E-3</v>
      </c>
      <c r="H62" s="44">
        <f t="shared" si="18"/>
        <v>1.5881048046497263E-3</v>
      </c>
      <c r="I62" s="44">
        <f t="shared" si="18"/>
        <v>1.7537130129107869E-3</v>
      </c>
      <c r="J62" s="44">
        <f t="shared" si="18"/>
        <v>1.868678706943575E-3</v>
      </c>
      <c r="K62" s="44">
        <f t="shared" si="18"/>
        <v>1.9802264371530359E-3</v>
      </c>
      <c r="L62" s="44">
        <f t="shared" si="18"/>
        <v>2.1277882458666073E-3</v>
      </c>
      <c r="M62" s="44">
        <f t="shared" si="18"/>
        <v>2.583408964892149E-3</v>
      </c>
      <c r="N62" s="44">
        <f t="shared" si="18"/>
        <v>2.7030016508739685E-3</v>
      </c>
      <c r="O62" s="44">
        <f t="shared" si="18"/>
        <v>2.934469189026988E-3</v>
      </c>
      <c r="P62" s="44">
        <f t="shared" si="18"/>
        <v>2.7815965565211008E-3</v>
      </c>
      <c r="Q62" s="44">
        <f t="shared" si="18"/>
        <v>2.6582375333640547E-3</v>
      </c>
    </row>
    <row r="63" spans="1:17" ht="12" customHeight="1" x14ac:dyDescent="0.25">
      <c r="A63" s="23" t="s">
        <v>63</v>
      </c>
      <c r="B63" s="44">
        <f t="shared" ref="B63:Q63" si="19">IF(B55=0,0,B55/B$51)</f>
        <v>7.988447849786745E-2</v>
      </c>
      <c r="C63" s="44">
        <f t="shared" si="19"/>
        <v>7.3925065552633909E-2</v>
      </c>
      <c r="D63" s="44">
        <f t="shared" si="19"/>
        <v>8.1597392341376182E-2</v>
      </c>
      <c r="E63" s="44">
        <f t="shared" si="19"/>
        <v>8.1103323927570595E-2</v>
      </c>
      <c r="F63" s="44">
        <f t="shared" si="19"/>
        <v>7.7682387725019633E-2</v>
      </c>
      <c r="G63" s="44">
        <f t="shared" si="19"/>
        <v>7.8986521746323618E-2</v>
      </c>
      <c r="H63" s="44">
        <f t="shared" si="19"/>
        <v>8.2783770939020215E-2</v>
      </c>
      <c r="I63" s="44">
        <f t="shared" si="19"/>
        <v>8.6298758135934517E-2</v>
      </c>
      <c r="J63" s="44">
        <f t="shared" si="19"/>
        <v>8.64239997750888E-2</v>
      </c>
      <c r="K63" s="44">
        <f t="shared" si="19"/>
        <v>8.5408947747255881E-2</v>
      </c>
      <c r="L63" s="44">
        <f t="shared" si="19"/>
        <v>9.3126316907046189E-2</v>
      </c>
      <c r="M63" s="44">
        <f t="shared" si="19"/>
        <v>0.10184688690059869</v>
      </c>
      <c r="N63" s="44">
        <f t="shared" si="19"/>
        <v>9.269951471793321E-2</v>
      </c>
      <c r="O63" s="44">
        <f t="shared" si="19"/>
        <v>9.34975398391312E-2</v>
      </c>
      <c r="P63" s="44">
        <f t="shared" si="19"/>
        <v>9.6560776799324843E-2</v>
      </c>
      <c r="Q63" s="44">
        <f t="shared" si="19"/>
        <v>9.1018143976366331E-2</v>
      </c>
    </row>
    <row r="64" spans="1:17" ht="12" customHeight="1" x14ac:dyDescent="0.25">
      <c r="A64" s="23" t="s">
        <v>62</v>
      </c>
      <c r="B64" s="43">
        <f t="shared" ref="B64:Q64" si="20">IF(B56=0,0,B56/B$51)</f>
        <v>3.0371099468689516E-2</v>
      </c>
      <c r="C64" s="43">
        <f t="shared" si="20"/>
        <v>3.9421722907230936E-2</v>
      </c>
      <c r="D64" s="43">
        <f t="shared" si="20"/>
        <v>3.1814773123297606E-2</v>
      </c>
      <c r="E64" s="43">
        <f t="shared" si="20"/>
        <v>2.7387658222077581E-2</v>
      </c>
      <c r="F64" s="43">
        <f t="shared" si="20"/>
        <v>2.6110155950336777E-2</v>
      </c>
      <c r="G64" s="43">
        <f t="shared" si="20"/>
        <v>2.6787754485462011E-2</v>
      </c>
      <c r="H64" s="43">
        <f t="shared" si="20"/>
        <v>2.9212726593661215E-2</v>
      </c>
      <c r="I64" s="43">
        <f t="shared" si="20"/>
        <v>3.0576561285648708E-2</v>
      </c>
      <c r="J64" s="43">
        <f t="shared" si="20"/>
        <v>3.4932769992536319E-2</v>
      </c>
      <c r="K64" s="43">
        <f t="shared" si="20"/>
        <v>2.9777870074972162E-2</v>
      </c>
      <c r="L64" s="43">
        <f t="shared" si="20"/>
        <v>3.7396467975568462E-2</v>
      </c>
      <c r="M64" s="43">
        <f t="shared" si="20"/>
        <v>3.9675554796171172E-2</v>
      </c>
      <c r="N64" s="43">
        <f t="shared" si="20"/>
        <v>3.5433757087899968E-2</v>
      </c>
      <c r="O64" s="43">
        <f t="shared" si="20"/>
        <v>3.1853072735069689E-2</v>
      </c>
      <c r="P64" s="43">
        <f t="shared" si="20"/>
        <v>3.2449550982302178E-2</v>
      </c>
      <c r="Q64" s="43">
        <f t="shared" si="20"/>
        <v>3.7328107746071613E-2</v>
      </c>
    </row>
    <row r="65" spans="1:17" ht="12" customHeight="1" x14ac:dyDescent="0.25">
      <c r="A65" s="42" t="s">
        <v>66</v>
      </c>
      <c r="B65" s="41">
        <f t="shared" ref="B65:Q65" si="21">IF(B57=0,0,B57/B$51)</f>
        <v>7.3635537764625308E-2</v>
      </c>
      <c r="C65" s="41">
        <f t="shared" si="21"/>
        <v>7.0377791564097653E-2</v>
      </c>
      <c r="D65" s="41">
        <f t="shared" si="21"/>
        <v>7.6123500309766529E-2</v>
      </c>
      <c r="E65" s="41">
        <f t="shared" si="21"/>
        <v>7.6126992754509168E-2</v>
      </c>
      <c r="F65" s="41">
        <f t="shared" si="21"/>
        <v>7.3672774657437171E-2</v>
      </c>
      <c r="G65" s="41">
        <f t="shared" si="21"/>
        <v>7.7222209267409206E-2</v>
      </c>
      <c r="H65" s="41">
        <f t="shared" si="21"/>
        <v>8.2881896827210255E-2</v>
      </c>
      <c r="I65" s="41">
        <f t="shared" si="21"/>
        <v>8.8562828009222105E-2</v>
      </c>
      <c r="J65" s="41">
        <f t="shared" si="21"/>
        <v>9.0428265443532149E-2</v>
      </c>
      <c r="K65" s="41">
        <f t="shared" si="21"/>
        <v>9.3020572040347235E-2</v>
      </c>
      <c r="L65" s="41">
        <f t="shared" si="21"/>
        <v>9.671951347857688E-2</v>
      </c>
      <c r="M65" s="41">
        <f t="shared" si="21"/>
        <v>0.10961674200312969</v>
      </c>
      <c r="N65" s="41">
        <f t="shared" si="21"/>
        <v>0.10349046650183466</v>
      </c>
      <c r="O65" s="41">
        <f t="shared" si="21"/>
        <v>0.10101107902890552</v>
      </c>
      <c r="P65" s="41">
        <f t="shared" si="21"/>
        <v>0.10809782024916482</v>
      </c>
      <c r="Q65" s="41">
        <f t="shared" si="21"/>
        <v>9.9496001422228086E-2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1086.1630755953299</v>
      </c>
      <c r="C69" s="55">
        <f t="shared" ref="C69:Q69" si="22">SUM(C70:C71,C74:C75,C81:C82)</f>
        <v>1188.927261885852</v>
      </c>
      <c r="D69" s="55">
        <f t="shared" si="22"/>
        <v>1115.7418242592562</v>
      </c>
      <c r="E69" s="55">
        <f t="shared" si="22"/>
        <v>1148.0547944169</v>
      </c>
      <c r="F69" s="55">
        <f t="shared" si="22"/>
        <v>1222.8004167285239</v>
      </c>
      <c r="G69" s="55">
        <f t="shared" si="22"/>
        <v>1197.928213164477</v>
      </c>
      <c r="H69" s="55">
        <f t="shared" si="22"/>
        <v>1187.2573682195521</v>
      </c>
      <c r="I69" s="55">
        <f t="shared" si="22"/>
        <v>1144.3912394119561</v>
      </c>
      <c r="J69" s="55">
        <f t="shared" si="22"/>
        <v>1175.1828242532479</v>
      </c>
      <c r="K69" s="55">
        <f t="shared" si="22"/>
        <v>1158.9959741771522</v>
      </c>
      <c r="L69" s="55">
        <f t="shared" si="22"/>
        <v>1125.5805018365318</v>
      </c>
      <c r="M69" s="55">
        <f t="shared" si="22"/>
        <v>974.4917532949471</v>
      </c>
      <c r="N69" s="55">
        <f t="shared" si="22"/>
        <v>1069.3338465464913</v>
      </c>
      <c r="O69" s="55">
        <f t="shared" si="22"/>
        <v>1058.6380138175764</v>
      </c>
      <c r="P69" s="55">
        <f t="shared" si="22"/>
        <v>949.1653834290255</v>
      </c>
      <c r="Q69" s="55">
        <f t="shared" si="22"/>
        <v>1056.3573203899118</v>
      </c>
    </row>
    <row r="70" spans="1:17" ht="12" customHeight="1" x14ac:dyDescent="0.25">
      <c r="A70" s="54" t="s">
        <v>58</v>
      </c>
      <c r="B70" s="53">
        <v>5.8503707952081259</v>
      </c>
      <c r="C70" s="53">
        <v>4.0794766155</v>
      </c>
      <c r="D70" s="53">
        <v>3.9812197464000008</v>
      </c>
      <c r="E70" s="53">
        <v>2.0408200722000003</v>
      </c>
      <c r="F70" s="53">
        <v>2.0409017147999999</v>
      </c>
      <c r="G70" s="53">
        <v>1.9500196482925383</v>
      </c>
      <c r="H70" s="53">
        <v>1.9810985102999998</v>
      </c>
      <c r="I70" s="53">
        <v>1.9827721835999996</v>
      </c>
      <c r="J70" s="53">
        <v>1.9808127612000004</v>
      </c>
      <c r="K70" s="53">
        <v>2.0410649999999997</v>
      </c>
      <c r="L70" s="53">
        <v>1.9500765045820283</v>
      </c>
      <c r="M70" s="53">
        <v>1.9500836602328468</v>
      </c>
      <c r="N70" s="53">
        <v>1.9500786122774409</v>
      </c>
      <c r="O70" s="53">
        <v>1.9502403457133524</v>
      </c>
      <c r="P70" s="53">
        <v>0</v>
      </c>
      <c r="Q70" s="53">
        <v>4.7775287653912377</v>
      </c>
    </row>
    <row r="71" spans="1:17" ht="12" customHeight="1" x14ac:dyDescent="0.25">
      <c r="A71" s="51" t="s">
        <v>85</v>
      </c>
      <c r="B71" s="50">
        <f>SUM(B72:B73)</f>
        <v>712.39715185158491</v>
      </c>
      <c r="C71" s="50">
        <f t="shared" ref="C71:Q71" si="23">SUM(C72:C73)</f>
        <v>777.71335523381981</v>
      </c>
      <c r="D71" s="50">
        <f t="shared" si="23"/>
        <v>700.5588604729561</v>
      </c>
      <c r="E71" s="50">
        <f t="shared" si="23"/>
        <v>704.51071044537593</v>
      </c>
      <c r="F71" s="50">
        <f t="shared" si="23"/>
        <v>742.56396594749992</v>
      </c>
      <c r="G71" s="50">
        <f t="shared" si="23"/>
        <v>717.01516741808473</v>
      </c>
      <c r="H71" s="50">
        <f t="shared" si="23"/>
        <v>742.01436919137586</v>
      </c>
      <c r="I71" s="50">
        <f t="shared" si="23"/>
        <v>701.35765167135594</v>
      </c>
      <c r="J71" s="50">
        <f t="shared" si="23"/>
        <v>701.57860166775583</v>
      </c>
      <c r="K71" s="50">
        <f t="shared" si="23"/>
        <v>695.49304332020404</v>
      </c>
      <c r="L71" s="50">
        <f t="shared" si="23"/>
        <v>585.05796726615995</v>
      </c>
      <c r="M71" s="50">
        <f t="shared" si="23"/>
        <v>465.73426963471371</v>
      </c>
      <c r="N71" s="50">
        <f t="shared" si="23"/>
        <v>598.16607594882601</v>
      </c>
      <c r="O71" s="50">
        <f t="shared" si="23"/>
        <v>560.39079205350652</v>
      </c>
      <c r="P71" s="50">
        <f t="shared" si="23"/>
        <v>472.18466596688864</v>
      </c>
      <c r="Q71" s="50">
        <f t="shared" si="23"/>
        <v>522.6009995911395</v>
      </c>
    </row>
    <row r="72" spans="1:17" ht="12" customHeight="1" x14ac:dyDescent="0.25">
      <c r="A72" s="52" t="s">
        <v>84</v>
      </c>
      <c r="B72" s="50">
        <v>26.122146213449074</v>
      </c>
      <c r="C72" s="50">
        <v>37.811722987583998</v>
      </c>
      <c r="D72" s="50">
        <v>17.394764233608004</v>
      </c>
      <c r="E72" s="50">
        <v>5.8130139960720006</v>
      </c>
      <c r="F72" s="50">
        <v>5.8032919115280013</v>
      </c>
      <c r="G72" s="50">
        <v>8.7071356892870266</v>
      </c>
      <c r="H72" s="50">
        <v>8.6903019030600017</v>
      </c>
      <c r="I72" s="50">
        <v>2.9052917374680005</v>
      </c>
      <c r="J72" s="50">
        <v>2.9211165435600006</v>
      </c>
      <c r="K72" s="50">
        <v>5.8204112343120009</v>
      </c>
      <c r="L72" s="50">
        <v>5.8054448827846112</v>
      </c>
      <c r="M72" s="50">
        <v>2.9025734548824023</v>
      </c>
      <c r="N72" s="50">
        <v>0</v>
      </c>
      <c r="O72" s="50">
        <v>0</v>
      </c>
      <c r="P72" s="50">
        <v>0</v>
      </c>
      <c r="Q72" s="50">
        <v>0</v>
      </c>
    </row>
    <row r="73" spans="1:17" ht="12" customHeight="1" x14ac:dyDescent="0.25">
      <c r="A73" s="52" t="s">
        <v>83</v>
      </c>
      <c r="B73" s="50">
        <v>686.27500563813578</v>
      </c>
      <c r="C73" s="50">
        <v>739.90163224623586</v>
      </c>
      <c r="D73" s="50">
        <v>683.16409623934805</v>
      </c>
      <c r="E73" s="50">
        <v>698.69769644930398</v>
      </c>
      <c r="F73" s="50">
        <v>736.76067403597187</v>
      </c>
      <c r="G73" s="50">
        <v>708.30803172879769</v>
      </c>
      <c r="H73" s="50">
        <v>733.32406728831586</v>
      </c>
      <c r="I73" s="50">
        <v>698.45235993388792</v>
      </c>
      <c r="J73" s="50">
        <v>698.65748512419589</v>
      </c>
      <c r="K73" s="50">
        <v>689.67263208589202</v>
      </c>
      <c r="L73" s="50">
        <v>579.25252238337532</v>
      </c>
      <c r="M73" s="50">
        <v>462.83169617983128</v>
      </c>
      <c r="N73" s="50">
        <v>598.16607594882601</v>
      </c>
      <c r="O73" s="50">
        <v>560.39079205350652</v>
      </c>
      <c r="P73" s="50">
        <v>472.18466596688864</v>
      </c>
      <c r="Q73" s="50">
        <v>522.6009995911395</v>
      </c>
    </row>
    <row r="74" spans="1:17" ht="12" customHeight="1" x14ac:dyDescent="0.25">
      <c r="A74" s="51" t="s">
        <v>56</v>
      </c>
      <c r="B74" s="50">
        <v>367.91555294853691</v>
      </c>
      <c r="C74" s="50">
        <v>407.13443003653219</v>
      </c>
      <c r="D74" s="50">
        <v>411.20174403990001</v>
      </c>
      <c r="E74" s="50">
        <v>441.50326389932417</v>
      </c>
      <c r="F74" s="50">
        <v>478.19554906622403</v>
      </c>
      <c r="G74" s="50">
        <v>478.96302609809987</v>
      </c>
      <c r="H74" s="50">
        <v>443.26190051787626</v>
      </c>
      <c r="I74" s="50">
        <v>441.05081555700008</v>
      </c>
      <c r="J74" s="50">
        <v>471.62340982429203</v>
      </c>
      <c r="K74" s="50">
        <v>461.46186585694807</v>
      </c>
      <c r="L74" s="50">
        <v>538.57245806578965</v>
      </c>
      <c r="M74" s="50">
        <v>506.8074000000006</v>
      </c>
      <c r="N74" s="50">
        <v>469.21769198538772</v>
      </c>
      <c r="O74" s="50">
        <v>496.29698141835655</v>
      </c>
      <c r="P74" s="50">
        <v>476.98071746213679</v>
      </c>
      <c r="Q74" s="50">
        <v>528.97879203338096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1086.1630755953299</v>
      </c>
      <c r="C84" s="26">
        <f t="shared" si="25"/>
        <v>1188.9272618858522</v>
      </c>
      <c r="D84" s="26">
        <f t="shared" si="25"/>
        <v>1115.741824259256</v>
      </c>
      <c r="E84" s="26">
        <f t="shared" si="25"/>
        <v>1148.0547944169</v>
      </c>
      <c r="F84" s="26">
        <f t="shared" si="25"/>
        <v>1222.8004167285237</v>
      </c>
      <c r="G84" s="26">
        <f t="shared" si="25"/>
        <v>1197.9282131644775</v>
      </c>
      <c r="H84" s="26">
        <f t="shared" si="25"/>
        <v>1187.2573682195521</v>
      </c>
      <c r="I84" s="26">
        <f t="shared" si="25"/>
        <v>1144.3912394119559</v>
      </c>
      <c r="J84" s="26">
        <f t="shared" si="25"/>
        <v>1175.1828242532483</v>
      </c>
      <c r="K84" s="26">
        <f t="shared" si="25"/>
        <v>1158.9959741771518</v>
      </c>
      <c r="L84" s="26">
        <f t="shared" si="25"/>
        <v>1125.5805018365313</v>
      </c>
      <c r="M84" s="26">
        <f t="shared" si="25"/>
        <v>974.49175329494699</v>
      </c>
      <c r="N84" s="26">
        <f t="shared" si="25"/>
        <v>1069.333846546491</v>
      </c>
      <c r="O84" s="26">
        <f t="shared" si="25"/>
        <v>1058.6380138175764</v>
      </c>
      <c r="P84" s="26">
        <f t="shared" si="25"/>
        <v>949.1653834290255</v>
      </c>
      <c r="Q84" s="26">
        <f t="shared" si="25"/>
        <v>1056.3573203899116</v>
      </c>
    </row>
    <row r="85" spans="1:17" ht="12" customHeight="1" x14ac:dyDescent="0.25">
      <c r="A85" s="25" t="s">
        <v>43</v>
      </c>
      <c r="B85" s="24">
        <f t="shared" ref="B85:Q85" si="26">SUM(B86:B89)</f>
        <v>1086.1630755953299</v>
      </c>
      <c r="C85" s="24">
        <f t="shared" si="26"/>
        <v>1188.9272618858522</v>
      </c>
      <c r="D85" s="24">
        <f t="shared" si="26"/>
        <v>1115.741824259256</v>
      </c>
      <c r="E85" s="24">
        <f t="shared" si="26"/>
        <v>1148.0547944169</v>
      </c>
      <c r="F85" s="24">
        <f t="shared" si="26"/>
        <v>1222.8004167285237</v>
      </c>
      <c r="G85" s="24">
        <f t="shared" si="26"/>
        <v>1197.9282131644775</v>
      </c>
      <c r="H85" s="24">
        <f t="shared" si="26"/>
        <v>1187.2573682195521</v>
      </c>
      <c r="I85" s="24">
        <f t="shared" si="26"/>
        <v>1144.3912394119559</v>
      </c>
      <c r="J85" s="24">
        <f t="shared" si="26"/>
        <v>1175.1828242532483</v>
      </c>
      <c r="K85" s="24">
        <f t="shared" si="26"/>
        <v>1158.9959741771518</v>
      </c>
      <c r="L85" s="24">
        <f t="shared" si="26"/>
        <v>1125.5805018365313</v>
      </c>
      <c r="M85" s="24">
        <f t="shared" si="26"/>
        <v>974.49175329494699</v>
      </c>
      <c r="N85" s="24">
        <f t="shared" si="26"/>
        <v>1069.333846546491</v>
      </c>
      <c r="O85" s="24">
        <f t="shared" si="26"/>
        <v>1058.6380138175764</v>
      </c>
      <c r="P85" s="24">
        <f t="shared" si="26"/>
        <v>949.1653834290255</v>
      </c>
      <c r="Q85" s="24">
        <f t="shared" si="26"/>
        <v>1056.3573203899116</v>
      </c>
    </row>
    <row r="86" spans="1:17" ht="12" customHeight="1" x14ac:dyDescent="0.25">
      <c r="A86" s="23" t="s">
        <v>65</v>
      </c>
      <c r="B86" s="22">
        <v>954.5217500604283</v>
      </c>
      <c r="C86" s="22">
        <v>1039.8871263075298</v>
      </c>
      <c r="D86" s="22">
        <v>982.27591280833428</v>
      </c>
      <c r="E86" s="22">
        <v>1021.651190200915</v>
      </c>
      <c r="F86" s="22">
        <v>1093.9609692853332</v>
      </c>
      <c r="G86" s="22">
        <v>1064.9789208596069</v>
      </c>
      <c r="H86" s="22">
        <v>1050.5577569313223</v>
      </c>
      <c r="I86" s="22">
        <v>1010.2259951855748</v>
      </c>
      <c r="J86" s="22">
        <v>1039.3585201150877</v>
      </c>
      <c r="K86" s="22">
        <v>1017.9811560491845</v>
      </c>
      <c r="L86" s="22">
        <v>976.75850113048409</v>
      </c>
      <c r="M86" s="22">
        <v>829.440202009171</v>
      </c>
      <c r="N86" s="22">
        <v>930.56658982219824</v>
      </c>
      <c r="O86" s="22">
        <v>920.89939790212645</v>
      </c>
      <c r="P86" s="22">
        <v>817.91825949873794</v>
      </c>
      <c r="Q86" s="22">
        <v>927.32386655831397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97.286100563556033</v>
      </c>
      <c r="C88" s="22">
        <v>98.59043176307037</v>
      </c>
      <c r="D88" s="22">
        <v>101.90535556637742</v>
      </c>
      <c r="E88" s="22">
        <v>103.94952232997386</v>
      </c>
      <c r="F88" s="22">
        <v>105.68474895118976</v>
      </c>
      <c r="G88" s="22">
        <v>106.21694548660423</v>
      </c>
      <c r="H88" s="22">
        <v>109.89609955366763</v>
      </c>
      <c r="I88" s="22">
        <v>110.56529352738117</v>
      </c>
      <c r="J88" s="22">
        <v>110.78774846232518</v>
      </c>
      <c r="K88" s="22">
        <v>112.98017705288913</v>
      </c>
      <c r="L88" s="22">
        <v>115.45886228334425</v>
      </c>
      <c r="M88" s="22">
        <v>112.19956364070958</v>
      </c>
      <c r="N88" s="22">
        <v>111.23687579210804</v>
      </c>
      <c r="O88" s="22">
        <v>109.44149167124495</v>
      </c>
      <c r="P88" s="22">
        <v>102.87694833807952</v>
      </c>
      <c r="Q88" s="22">
        <v>103.02675257946908</v>
      </c>
    </row>
    <row r="89" spans="1:17" ht="12" customHeight="1" x14ac:dyDescent="0.25">
      <c r="A89" s="21" t="s">
        <v>62</v>
      </c>
      <c r="B89" s="20">
        <v>34.355224971345557</v>
      </c>
      <c r="C89" s="20">
        <v>50.449703815251958</v>
      </c>
      <c r="D89" s="20">
        <v>31.560555884544296</v>
      </c>
      <c r="E89" s="20">
        <v>22.454081886011267</v>
      </c>
      <c r="F89" s="20">
        <v>23.154698492000708</v>
      </c>
      <c r="G89" s="20">
        <v>26.732346818266397</v>
      </c>
      <c r="H89" s="20">
        <v>26.803511734562107</v>
      </c>
      <c r="I89" s="20">
        <v>23.599950699000019</v>
      </c>
      <c r="J89" s="20">
        <v>25.036555675835313</v>
      </c>
      <c r="K89" s="20">
        <v>28.034641075078156</v>
      </c>
      <c r="L89" s="20">
        <v>33.363138422703159</v>
      </c>
      <c r="M89" s="20">
        <v>32.851987645066373</v>
      </c>
      <c r="N89" s="20">
        <v>27.530380932184624</v>
      </c>
      <c r="O89" s="20">
        <v>28.297124244204838</v>
      </c>
      <c r="P89" s="20">
        <v>28.370175592208099</v>
      </c>
      <c r="Q89" s="20">
        <v>26.0067012521286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0.87880150919073685</v>
      </c>
      <c r="C94" s="45">
        <f t="shared" si="29"/>
        <v>0.87464318435938804</v>
      </c>
      <c r="D94" s="45">
        <f t="shared" si="29"/>
        <v>0.88037921627655213</v>
      </c>
      <c r="E94" s="45">
        <f t="shared" si="29"/>
        <v>0.88989758604667846</v>
      </c>
      <c r="F94" s="45">
        <f t="shared" si="29"/>
        <v>0.89463575111637017</v>
      </c>
      <c r="G94" s="45">
        <f t="shared" si="29"/>
        <v>0.88901731268715312</v>
      </c>
      <c r="H94" s="45">
        <f t="shared" si="29"/>
        <v>0.88486101249198501</v>
      </c>
      <c r="I94" s="45">
        <f t="shared" si="29"/>
        <v>0.88276278286146115</v>
      </c>
      <c r="J94" s="45">
        <f t="shared" si="29"/>
        <v>0.88442283078424999</v>
      </c>
      <c r="K94" s="45">
        <f t="shared" si="29"/>
        <v>0.87833019158838488</v>
      </c>
      <c r="L94" s="45">
        <f t="shared" si="29"/>
        <v>0.86778200185306631</v>
      </c>
      <c r="M94" s="45">
        <f t="shared" si="29"/>
        <v>0.85115158666522484</v>
      </c>
      <c r="N94" s="45">
        <f t="shared" si="29"/>
        <v>0.87023018379858263</v>
      </c>
      <c r="O94" s="45">
        <f t="shared" si="29"/>
        <v>0.86989073307622133</v>
      </c>
      <c r="P94" s="45">
        <f t="shared" si="29"/>
        <v>0.86172365088143599</v>
      </c>
      <c r="Q94" s="45">
        <f t="shared" si="29"/>
        <v>0.87785056122489868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8.9568594946236008E-2</v>
      </c>
      <c r="C96" s="44">
        <f t="shared" si="31"/>
        <v>8.2923854909919575E-2</v>
      </c>
      <c r="D96" s="44">
        <f t="shared" si="31"/>
        <v>9.1334171894141072E-2</v>
      </c>
      <c r="E96" s="44">
        <f t="shared" si="31"/>
        <v>9.0544042702047245E-2</v>
      </c>
      <c r="F96" s="44">
        <f t="shared" si="31"/>
        <v>8.6428453495246915E-2</v>
      </c>
      <c r="G96" s="44">
        <f t="shared" si="31"/>
        <v>8.8667204194163574E-2</v>
      </c>
      <c r="H96" s="44">
        <f t="shared" si="31"/>
        <v>9.2562996444883069E-2</v>
      </c>
      <c r="I96" s="44">
        <f t="shared" si="31"/>
        <v>9.6614942267641807E-2</v>
      </c>
      <c r="J96" s="44">
        <f t="shared" si="31"/>
        <v>9.4272777116806095E-2</v>
      </c>
      <c r="K96" s="44">
        <f t="shared" si="31"/>
        <v>9.7481078079758879E-2</v>
      </c>
      <c r="L96" s="44">
        <f t="shared" si="31"/>
        <v>0.10257716982033543</v>
      </c>
      <c r="M96" s="44">
        <f t="shared" si="31"/>
        <v>0.11513649372746454</v>
      </c>
      <c r="N96" s="44">
        <f t="shared" si="31"/>
        <v>0.10402445985541132</v>
      </c>
      <c r="O96" s="44">
        <f t="shared" si="31"/>
        <v>0.10337952184107363</v>
      </c>
      <c r="P96" s="44">
        <f t="shared" si="31"/>
        <v>0.10838674706658454</v>
      </c>
      <c r="Q96" s="44">
        <f t="shared" si="31"/>
        <v>9.7530211218151933E-2</v>
      </c>
    </row>
    <row r="97" spans="1:17" ht="12" customHeight="1" x14ac:dyDescent="0.25">
      <c r="A97" s="23" t="s">
        <v>62</v>
      </c>
      <c r="B97" s="43">
        <f t="shared" ref="B97:Q97" si="32">IF(B89=0,0,B89/B$84)</f>
        <v>3.1629895863027134E-2</v>
      </c>
      <c r="C97" s="43">
        <f t="shared" si="32"/>
        <v>4.243296073069236E-2</v>
      </c>
      <c r="D97" s="43">
        <f t="shared" si="32"/>
        <v>2.8286611829306869E-2</v>
      </c>
      <c r="E97" s="43">
        <f t="shared" si="32"/>
        <v>1.9558371251274423E-2</v>
      </c>
      <c r="F97" s="43">
        <f t="shared" si="32"/>
        <v>1.8935795388382932E-2</v>
      </c>
      <c r="G97" s="43">
        <f t="shared" si="32"/>
        <v>2.2315483118683341E-2</v>
      </c>
      <c r="H97" s="43">
        <f t="shared" si="32"/>
        <v>2.2575991063131899E-2</v>
      </c>
      <c r="I97" s="43">
        <f t="shared" si="32"/>
        <v>2.0622274870897146E-2</v>
      </c>
      <c r="J97" s="43">
        <f t="shared" si="32"/>
        <v>2.1304392098943758E-2</v>
      </c>
      <c r="K97" s="43">
        <f t="shared" si="32"/>
        <v>2.4188730331856253E-2</v>
      </c>
      <c r="L97" s="43">
        <f t="shared" si="32"/>
        <v>2.9640828326598454E-2</v>
      </c>
      <c r="M97" s="43">
        <f t="shared" si="32"/>
        <v>3.3711919607310563E-2</v>
      </c>
      <c r="N97" s="43">
        <f t="shared" si="32"/>
        <v>2.5745356346005919E-2</v>
      </c>
      <c r="O97" s="43">
        <f t="shared" si="32"/>
        <v>2.6729745082704894E-2</v>
      </c>
      <c r="P97" s="43">
        <f t="shared" si="32"/>
        <v>2.9889602051979488E-2</v>
      </c>
      <c r="Q97" s="43">
        <f t="shared" si="32"/>
        <v>2.4619227556949459E-2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32033.535958328979</v>
      </c>
      <c r="C102" s="26">
        <f t="shared" si="34"/>
        <v>34186.35677597313</v>
      </c>
      <c r="D102" s="26">
        <f t="shared" si="34"/>
        <v>32038.590364763204</v>
      </c>
      <c r="E102" s="26">
        <f t="shared" si="34"/>
        <v>32558.031893094845</v>
      </c>
      <c r="F102" s="26">
        <f t="shared" si="34"/>
        <v>34045.144330974123</v>
      </c>
      <c r="G102" s="26">
        <f t="shared" si="34"/>
        <v>33065.253280025143</v>
      </c>
      <c r="H102" s="26">
        <f t="shared" si="34"/>
        <v>31513.782850530777</v>
      </c>
      <c r="I102" s="26">
        <f t="shared" si="34"/>
        <v>30228.103298318154</v>
      </c>
      <c r="J102" s="26">
        <f t="shared" si="34"/>
        <v>30204.477407489445</v>
      </c>
      <c r="K102" s="26">
        <f t="shared" si="34"/>
        <v>30020.419260464103</v>
      </c>
      <c r="L102" s="26">
        <f t="shared" si="34"/>
        <v>29299.002173722798</v>
      </c>
      <c r="M102" s="26">
        <f t="shared" si="34"/>
        <v>25756.043935027319</v>
      </c>
      <c r="N102" s="26">
        <f t="shared" si="34"/>
        <v>26452.945483142852</v>
      </c>
      <c r="O102" s="26">
        <f t="shared" si="34"/>
        <v>26320.48209858056</v>
      </c>
      <c r="P102" s="26">
        <f t="shared" si="34"/>
        <v>23484.900452704991</v>
      </c>
      <c r="Q102" s="26">
        <f t="shared" si="34"/>
        <v>24261.934005455056</v>
      </c>
    </row>
    <row r="103" spans="1:17" ht="12" customHeight="1" x14ac:dyDescent="0.25">
      <c r="A103" s="25" t="s">
        <v>43</v>
      </c>
      <c r="B103" s="24">
        <f t="shared" ref="B103:Q103" si="35">B52/0.086*1000000/B$6</f>
        <v>29674.729311534968</v>
      </c>
      <c r="C103" s="24">
        <f t="shared" si="35"/>
        <v>31780.396484457815</v>
      </c>
      <c r="D103" s="24">
        <f t="shared" si="35"/>
        <v>29599.700721206671</v>
      </c>
      <c r="E103" s="24">
        <f t="shared" si="35"/>
        <v>30079.486835068132</v>
      </c>
      <c r="F103" s="24">
        <f t="shared" si="35"/>
        <v>31536.944084498336</v>
      </c>
      <c r="G103" s="24">
        <f t="shared" si="35"/>
        <v>30511.881371755157</v>
      </c>
      <c r="H103" s="24">
        <f t="shared" si="35"/>
        <v>28901.860751677974</v>
      </c>
      <c r="I103" s="24">
        <f t="shared" si="35"/>
        <v>27551.016984864204</v>
      </c>
      <c r="J103" s="24">
        <f t="shared" si="35"/>
        <v>27473.138906901819</v>
      </c>
      <c r="K103" s="24">
        <f t="shared" si="35"/>
        <v>27227.902687964674</v>
      </c>
      <c r="L103" s="24">
        <f t="shared" si="35"/>
        <v>26465.216938072565</v>
      </c>
      <c r="M103" s="24">
        <f t="shared" si="35"/>
        <v>22932.750311980155</v>
      </c>
      <c r="N103" s="24">
        <f t="shared" si="35"/>
        <v>23715.317814744802</v>
      </c>
      <c r="O103" s="24">
        <f t="shared" si="35"/>
        <v>23661.821801241942</v>
      </c>
      <c r="P103" s="24">
        <f t="shared" si="35"/>
        <v>20946.233904998957</v>
      </c>
      <c r="Q103" s="24">
        <f t="shared" si="35"/>
        <v>21847.968585142295</v>
      </c>
    </row>
    <row r="104" spans="1:17" ht="12" customHeight="1" x14ac:dyDescent="0.25">
      <c r="A104" s="23" t="s">
        <v>65</v>
      </c>
      <c r="B104" s="22">
        <f t="shared" ref="B104:Q104" si="36">B53/0.086*1000000/B$6</f>
        <v>26100.820113537193</v>
      </c>
      <c r="C104" s="22">
        <f t="shared" si="36"/>
        <v>27862.622478323541</v>
      </c>
      <c r="D104" s="22">
        <f t="shared" si="36"/>
        <v>25919.718240128728</v>
      </c>
      <c r="E104" s="22">
        <f t="shared" si="36"/>
        <v>26497.065429233287</v>
      </c>
      <c r="F104" s="22">
        <f t="shared" si="36"/>
        <v>27953.860677073179</v>
      </c>
      <c r="G104" s="22">
        <f t="shared" si="36"/>
        <v>26965.457083720677</v>
      </c>
      <c r="H104" s="22">
        <f t="shared" si="36"/>
        <v>25322.380258455432</v>
      </c>
      <c r="I104" s="22">
        <f t="shared" si="36"/>
        <v>23965.086338254783</v>
      </c>
      <c r="J104" s="22">
        <f t="shared" si="36"/>
        <v>23751.178632423955</v>
      </c>
      <c r="K104" s="22">
        <f t="shared" si="36"/>
        <v>23710.4988957887</v>
      </c>
      <c r="L104" s="22">
        <f t="shared" si="36"/>
        <v>22578.687507635612</v>
      </c>
      <c r="M104" s="22">
        <f t="shared" si="36"/>
        <v>19221.153691043899</v>
      </c>
      <c r="N104" s="22">
        <f t="shared" si="36"/>
        <v>20254.313005776956</v>
      </c>
      <c r="O104" s="22">
        <f t="shared" si="36"/>
        <v>20285.296603177965</v>
      </c>
      <c r="P104" s="22">
        <f t="shared" si="36"/>
        <v>17851.113681447121</v>
      </c>
      <c r="Q104" s="22">
        <f t="shared" si="36"/>
        <v>18669.546312399678</v>
      </c>
    </row>
    <row r="105" spans="1:17" ht="12" customHeight="1" x14ac:dyDescent="0.25">
      <c r="A105" s="23" t="s">
        <v>64</v>
      </c>
      <c r="B105" s="22">
        <f t="shared" ref="B105:Q105" si="37">B54/0.086*1000000/B$6</f>
        <v>42.033176599724285</v>
      </c>
      <c r="C105" s="22">
        <f t="shared" si="37"/>
        <v>42.860256434582894</v>
      </c>
      <c r="D105" s="22">
        <f t="shared" si="37"/>
        <v>46.416569374522062</v>
      </c>
      <c r="E105" s="22">
        <f t="shared" si="37"/>
        <v>50.168548893421679</v>
      </c>
      <c r="F105" s="22">
        <f t="shared" si="37"/>
        <v>49.451277518711017</v>
      </c>
      <c r="G105" s="22">
        <f t="shared" si="37"/>
        <v>48.971053919140751</v>
      </c>
      <c r="H105" s="22">
        <f t="shared" si="37"/>
        <v>50.047189957616077</v>
      </c>
      <c r="I105" s="22">
        <f t="shared" si="37"/>
        <v>53.011418109872018</v>
      </c>
      <c r="J105" s="22">
        <f t="shared" si="37"/>
        <v>56.4424637857338</v>
      </c>
      <c r="K105" s="22">
        <f t="shared" si="37"/>
        <v>59.447227873989213</v>
      </c>
      <c r="L105" s="22">
        <f t="shared" si="37"/>
        <v>62.342072440867547</v>
      </c>
      <c r="M105" s="22">
        <f t="shared" si="37"/>
        <v>66.538394801905625</v>
      </c>
      <c r="N105" s="22">
        <f t="shared" si="37"/>
        <v>71.50235531141422</v>
      </c>
      <c r="O105" s="22">
        <f t="shared" si="37"/>
        <v>77.236643758621042</v>
      </c>
      <c r="P105" s="22">
        <f t="shared" si="37"/>
        <v>65.325518229485041</v>
      </c>
      <c r="Q105" s="22">
        <f t="shared" si="37"/>
        <v>64.493983605302319</v>
      </c>
    </row>
    <row r="106" spans="1:17" ht="12" customHeight="1" x14ac:dyDescent="0.25">
      <c r="A106" s="23" t="s">
        <v>63</v>
      </c>
      <c r="B106" s="22">
        <f t="shared" ref="B106:Q106" si="38">B55/0.086*1000000/B$6</f>
        <v>2558.9823144737952</v>
      </c>
      <c r="C106" s="22">
        <f t="shared" si="38"/>
        <v>2527.2286656695437</v>
      </c>
      <c r="D106" s="22">
        <f t="shared" si="38"/>
        <v>2614.2654280582178</v>
      </c>
      <c r="E106" s="22">
        <f t="shared" si="38"/>
        <v>2640.5646070698458</v>
      </c>
      <c r="F106" s="22">
        <f t="shared" si="38"/>
        <v>2644.7081020729856</v>
      </c>
      <c r="G106" s="22">
        <f t="shared" si="38"/>
        <v>2611.7093472504048</v>
      </c>
      <c r="H106" s="22">
        <f t="shared" si="38"/>
        <v>2608.8297809203632</v>
      </c>
      <c r="I106" s="22">
        <f t="shared" si="38"/>
        <v>2608.6477754496027</v>
      </c>
      <c r="J106" s="22">
        <f t="shared" si="38"/>
        <v>2610.3917486715422</v>
      </c>
      <c r="K106" s="22">
        <f t="shared" si="38"/>
        <v>2564.0124199676929</v>
      </c>
      <c r="L106" s="22">
        <f t="shared" si="38"/>
        <v>2728.5081614903443</v>
      </c>
      <c r="M106" s="22">
        <f t="shared" si="38"/>
        <v>2623.1728936575778</v>
      </c>
      <c r="N106" s="22">
        <f t="shared" si="38"/>
        <v>2452.1752091472858</v>
      </c>
      <c r="O106" s="22">
        <f t="shared" si="38"/>
        <v>2460.9003235971754</v>
      </c>
      <c r="P106" s="22">
        <f t="shared" si="38"/>
        <v>2267.7202307680095</v>
      </c>
      <c r="Q106" s="22">
        <f t="shared" si="38"/>
        <v>2208.2762024536064</v>
      </c>
    </row>
    <row r="107" spans="1:17" ht="12" customHeight="1" x14ac:dyDescent="0.25">
      <c r="A107" s="21" t="s">
        <v>62</v>
      </c>
      <c r="B107" s="20">
        <f t="shared" ref="B107:Q107" si="39">B56/0.086*1000000/B$6</f>
        <v>972.89370692425189</v>
      </c>
      <c r="C107" s="20">
        <f t="shared" si="39"/>
        <v>1347.6850840301495</v>
      </c>
      <c r="D107" s="20">
        <f t="shared" si="39"/>
        <v>1019.3004836452099</v>
      </c>
      <c r="E107" s="20">
        <f t="shared" si="39"/>
        <v>891.68824987158314</v>
      </c>
      <c r="F107" s="20">
        <f t="shared" si="39"/>
        <v>888.92402783345813</v>
      </c>
      <c r="G107" s="20">
        <f t="shared" si="39"/>
        <v>885.74388686493126</v>
      </c>
      <c r="H107" s="20">
        <f t="shared" si="39"/>
        <v>920.60352234456514</v>
      </c>
      <c r="I107" s="20">
        <f t="shared" si="39"/>
        <v>924.27145304994485</v>
      </c>
      <c r="J107" s="20">
        <f t="shared" si="39"/>
        <v>1055.1260620205883</v>
      </c>
      <c r="K107" s="20">
        <f t="shared" si="39"/>
        <v>893.94414433429199</v>
      </c>
      <c r="L107" s="20">
        <f t="shared" si="39"/>
        <v>1095.6791965057353</v>
      </c>
      <c r="M107" s="20">
        <f t="shared" si="39"/>
        <v>1021.8853324767686</v>
      </c>
      <c r="N107" s="20">
        <f t="shared" si="39"/>
        <v>937.32724450914475</v>
      </c>
      <c r="O107" s="20">
        <f t="shared" si="39"/>
        <v>838.38823070818637</v>
      </c>
      <c r="P107" s="20">
        <f t="shared" si="39"/>
        <v>762.07447455434203</v>
      </c>
      <c r="Q107" s="20">
        <f t="shared" si="39"/>
        <v>905.65208668370508</v>
      </c>
    </row>
    <row r="108" spans="1:17" ht="12" customHeight="1" x14ac:dyDescent="0.25">
      <c r="A108" s="19" t="s">
        <v>66</v>
      </c>
      <c r="B108" s="18">
        <f t="shared" ref="B108:Q108" si="40">B57/0.086*1000000/B$6</f>
        <v>2358.8066467940166</v>
      </c>
      <c r="C108" s="18">
        <f t="shared" si="40"/>
        <v>2405.9602915153141</v>
      </c>
      <c r="D108" s="18">
        <f t="shared" si="40"/>
        <v>2438.8896435565348</v>
      </c>
      <c r="E108" s="18">
        <f t="shared" si="40"/>
        <v>2478.5450580267097</v>
      </c>
      <c r="F108" s="18">
        <f t="shared" si="40"/>
        <v>2508.2002464757811</v>
      </c>
      <c r="G108" s="18">
        <f t="shared" si="40"/>
        <v>2553.3719082699904</v>
      </c>
      <c r="H108" s="18">
        <f t="shared" si="40"/>
        <v>2611.9220988527995</v>
      </c>
      <c r="I108" s="18">
        <f t="shared" si="40"/>
        <v>2677.08631345395</v>
      </c>
      <c r="J108" s="18">
        <f t="shared" si="40"/>
        <v>2731.3385005876253</v>
      </c>
      <c r="K108" s="18">
        <f t="shared" si="40"/>
        <v>2792.516572499429</v>
      </c>
      <c r="L108" s="18">
        <f t="shared" si="40"/>
        <v>2833.7852356502353</v>
      </c>
      <c r="M108" s="18">
        <f t="shared" si="40"/>
        <v>2823.2936230471623</v>
      </c>
      <c r="N108" s="18">
        <f t="shared" si="40"/>
        <v>2737.6276683980541</v>
      </c>
      <c r="O108" s="18">
        <f t="shared" si="40"/>
        <v>2658.6602973386139</v>
      </c>
      <c r="P108" s="18">
        <f t="shared" si="40"/>
        <v>2538.6665477060342</v>
      </c>
      <c r="Q108" s="18">
        <f t="shared" si="40"/>
        <v>2413.9654203127593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18526.844017190695</v>
      </c>
      <c r="C110" s="31">
        <f t="shared" si="41"/>
        <v>19861.365211119992</v>
      </c>
      <c r="D110" s="31">
        <f t="shared" si="41"/>
        <v>18678.486898264244</v>
      </c>
      <c r="E110" s="31">
        <f t="shared" si="41"/>
        <v>19117.783659419474</v>
      </c>
      <c r="F110" s="31">
        <f t="shared" si="41"/>
        <v>20179.726011183393</v>
      </c>
      <c r="G110" s="31">
        <f t="shared" si="41"/>
        <v>19687.58124379014</v>
      </c>
      <c r="H110" s="31">
        <f t="shared" si="41"/>
        <v>18694.212768798738</v>
      </c>
      <c r="I110" s="31">
        <f t="shared" si="41"/>
        <v>17967.270000449385</v>
      </c>
      <c r="J110" s="31">
        <f t="shared" si="41"/>
        <v>17859.84875804199</v>
      </c>
      <c r="K110" s="31">
        <f t="shared" si="41"/>
        <v>18117.399018902521</v>
      </c>
      <c r="L110" s="31">
        <f t="shared" si="41"/>
        <v>17678.413660648926</v>
      </c>
      <c r="M110" s="31">
        <f t="shared" si="41"/>
        <v>15638.373392777879</v>
      </c>
      <c r="N110" s="31">
        <f t="shared" si="41"/>
        <v>16406.717804636763</v>
      </c>
      <c r="O110" s="31">
        <f t="shared" si="41"/>
        <v>16794.983527901833</v>
      </c>
      <c r="P110" s="31">
        <f t="shared" si="41"/>
        <v>15147.798120447544</v>
      </c>
      <c r="Q110" s="31">
        <f t="shared" si="41"/>
        <v>15821.648584308115</v>
      </c>
    </row>
    <row r="111" spans="1:17" ht="12" customHeight="1" x14ac:dyDescent="0.25">
      <c r="A111" s="23" t="s">
        <v>65</v>
      </c>
      <c r="B111" s="22">
        <v>16603.783557776442</v>
      </c>
      <c r="C111" s="22">
        <v>17789.501570586519</v>
      </c>
      <c r="D111" s="22">
        <v>16605.178677623961</v>
      </c>
      <c r="E111" s="22">
        <v>17023.530759491801</v>
      </c>
      <c r="F111" s="22">
        <v>18077.899557965571</v>
      </c>
      <c r="G111" s="22">
        <v>17625.267232161408</v>
      </c>
      <c r="H111" s="22">
        <v>16579.833230967462</v>
      </c>
      <c r="I111" s="22">
        <v>15793.087150672203</v>
      </c>
      <c r="J111" s="22">
        <v>15553.193359715537</v>
      </c>
      <c r="K111" s="22">
        <v>15977.177422544417</v>
      </c>
      <c r="L111" s="22">
        <v>15263.742237474667</v>
      </c>
      <c r="M111" s="22">
        <v>13301.13003781656</v>
      </c>
      <c r="N111" s="22">
        <v>14160.286806493183</v>
      </c>
      <c r="O111" s="22">
        <v>14583.328253417118</v>
      </c>
      <c r="P111" s="22">
        <v>13122.087656098574</v>
      </c>
      <c r="Q111" s="22">
        <v>13669.560952396139</v>
      </c>
    </row>
    <row r="112" spans="1:17" ht="12" customHeight="1" x14ac:dyDescent="0.25">
      <c r="A112" s="23" t="s">
        <v>64</v>
      </c>
      <c r="B112" s="30">
        <v>68.482643130819667</v>
      </c>
      <c r="C112" s="30">
        <v>72.266045489188258</v>
      </c>
      <c r="D112" s="30">
        <v>81.675029502573665</v>
      </c>
      <c r="E112" s="30">
        <v>91.689776323579181</v>
      </c>
      <c r="F112" s="30">
        <v>92.669651221012828</v>
      </c>
      <c r="G112" s="30">
        <v>94.324744175048195</v>
      </c>
      <c r="H112" s="30">
        <v>100.00280298747474</v>
      </c>
      <c r="I112" s="30">
        <v>110.35468008628261</v>
      </c>
      <c r="J112" s="30">
        <v>122.59507120885027</v>
      </c>
      <c r="K112" s="30">
        <v>135.22761316943334</v>
      </c>
      <c r="L112" s="30">
        <v>150.27040467296888</v>
      </c>
      <c r="M112" s="30">
        <v>171.07300882863231</v>
      </c>
      <c r="N112" s="30">
        <v>193.1226140237209</v>
      </c>
      <c r="O112" s="30">
        <v>217.69006977475422</v>
      </c>
      <c r="P112" s="30">
        <v>190.79334247583921</v>
      </c>
      <c r="Q112" s="30">
        <v>195.28853636379057</v>
      </c>
    </row>
    <row r="113" spans="1:17" ht="12" customHeight="1" x14ac:dyDescent="0.25">
      <c r="A113" s="23" t="s">
        <v>63</v>
      </c>
      <c r="B113" s="22">
        <v>1411.4348024593303</v>
      </c>
      <c r="C113" s="22">
        <v>1395.1297804189169</v>
      </c>
      <c r="D113" s="22">
        <v>1457.7007344863428</v>
      </c>
      <c r="E113" s="22">
        <v>1479.5261100468595</v>
      </c>
      <c r="F113" s="22">
        <v>1489.2934544266363</v>
      </c>
      <c r="G113" s="22">
        <v>1476.5698514039125</v>
      </c>
      <c r="H113" s="22">
        <v>1483.8849959971792</v>
      </c>
      <c r="I113" s="22">
        <v>1496.517379174529</v>
      </c>
      <c r="J113" s="22">
        <v>1512.1793217747791</v>
      </c>
      <c r="K113" s="22">
        <v>1485.596396568011</v>
      </c>
      <c r="L113" s="22">
        <v>1613.6699364552055</v>
      </c>
      <c r="M113" s="22">
        <v>1563.0730657650618</v>
      </c>
      <c r="N113" s="22">
        <v>1466.4402634931507</v>
      </c>
      <c r="O113" s="22">
        <v>1491.6241539313587</v>
      </c>
      <c r="P113" s="22">
        <v>1387.0685044678803</v>
      </c>
      <c r="Q113" s="22">
        <v>1362.0065208464937</v>
      </c>
    </row>
    <row r="114" spans="1:17" ht="12" customHeight="1" x14ac:dyDescent="0.25">
      <c r="A114" s="29" t="s">
        <v>62</v>
      </c>
      <c r="B114" s="18">
        <v>443.1430138241011</v>
      </c>
      <c r="C114" s="18">
        <v>604.46781462536637</v>
      </c>
      <c r="D114" s="18">
        <v>533.93245665136612</v>
      </c>
      <c r="E114" s="18">
        <v>523.0370135572357</v>
      </c>
      <c r="F114" s="18">
        <v>519.86334757017005</v>
      </c>
      <c r="G114" s="18">
        <v>491.41941604976967</v>
      </c>
      <c r="H114" s="18">
        <v>530.49173884662423</v>
      </c>
      <c r="I114" s="18">
        <v>567.31079051637073</v>
      </c>
      <c r="J114" s="18">
        <v>671.88100534282262</v>
      </c>
      <c r="K114" s="18">
        <v>519.39758662065958</v>
      </c>
      <c r="L114" s="18">
        <v>650.73108204608548</v>
      </c>
      <c r="M114" s="18">
        <v>603.09728036762533</v>
      </c>
      <c r="N114" s="18">
        <v>586.8681206267072</v>
      </c>
      <c r="O114" s="18">
        <v>502.34105077860119</v>
      </c>
      <c r="P114" s="18">
        <v>447.84861740524821</v>
      </c>
      <c r="Q114" s="18">
        <v>594.79257470169262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6334.1618735768061</v>
      </c>
      <c r="C116" s="26">
        <f t="shared" si="42"/>
        <v>6822.328925723602</v>
      </c>
      <c r="D116" s="26">
        <f t="shared" si="42"/>
        <v>6305.5854884809169</v>
      </c>
      <c r="E116" s="26">
        <f t="shared" si="42"/>
        <v>6402.2685390190718</v>
      </c>
      <c r="F116" s="26">
        <f t="shared" si="42"/>
        <v>6724.6323216060564</v>
      </c>
      <c r="G116" s="26">
        <f t="shared" si="42"/>
        <v>6493.1173880952974</v>
      </c>
      <c r="H116" s="26">
        <f t="shared" si="42"/>
        <v>6231.3408293683515</v>
      </c>
      <c r="I116" s="26">
        <f t="shared" si="42"/>
        <v>5931.2092597435312</v>
      </c>
      <c r="J116" s="26">
        <f t="shared" si="42"/>
        <v>5982.7967858453685</v>
      </c>
      <c r="K116" s="26">
        <f t="shared" si="42"/>
        <v>5786.7626678973438</v>
      </c>
      <c r="L116" s="26">
        <f t="shared" si="42"/>
        <v>5589.0585522445572</v>
      </c>
      <c r="M116" s="26">
        <f t="shared" si="42"/>
        <v>4746.4176458881748</v>
      </c>
      <c r="N116" s="26">
        <f t="shared" si="42"/>
        <v>4959.0224479743038</v>
      </c>
      <c r="O116" s="26">
        <f t="shared" si="42"/>
        <v>4817.7284485049304</v>
      </c>
      <c r="P116" s="26">
        <f t="shared" si="42"/>
        <v>4121.770286862683</v>
      </c>
      <c r="Q116" s="26">
        <f t="shared" si="42"/>
        <v>4456.5457438349258</v>
      </c>
    </row>
    <row r="117" spans="1:17" ht="12" customHeight="1" x14ac:dyDescent="0.25">
      <c r="A117" s="25" t="s">
        <v>43</v>
      </c>
      <c r="B117" s="24">
        <f t="shared" ref="B117:Q117" si="43">B85*1000000/B$6</f>
        <v>6334.1618735768061</v>
      </c>
      <c r="C117" s="24">
        <f t="shared" si="43"/>
        <v>6822.328925723602</v>
      </c>
      <c r="D117" s="24">
        <f t="shared" si="43"/>
        <v>6305.5854884809169</v>
      </c>
      <c r="E117" s="24">
        <f t="shared" si="43"/>
        <v>6402.2685390190718</v>
      </c>
      <c r="F117" s="24">
        <f t="shared" si="43"/>
        <v>6724.6323216060564</v>
      </c>
      <c r="G117" s="24">
        <f t="shared" si="43"/>
        <v>6493.1173880952974</v>
      </c>
      <c r="H117" s="24">
        <f t="shared" si="43"/>
        <v>6231.3408293683515</v>
      </c>
      <c r="I117" s="24">
        <f t="shared" si="43"/>
        <v>5931.2092597435312</v>
      </c>
      <c r="J117" s="24">
        <f t="shared" si="43"/>
        <v>5982.7967858453685</v>
      </c>
      <c r="K117" s="24">
        <f t="shared" si="43"/>
        <v>5786.7626678973438</v>
      </c>
      <c r="L117" s="24">
        <f t="shared" si="43"/>
        <v>5589.0585522445572</v>
      </c>
      <c r="M117" s="24">
        <f t="shared" si="43"/>
        <v>4746.4176458881748</v>
      </c>
      <c r="N117" s="24">
        <f t="shared" si="43"/>
        <v>4959.0224479743038</v>
      </c>
      <c r="O117" s="24">
        <f t="shared" si="43"/>
        <v>4817.7284485049304</v>
      </c>
      <c r="P117" s="24">
        <f t="shared" si="43"/>
        <v>4121.770286862683</v>
      </c>
      <c r="Q117" s="24">
        <f t="shared" si="43"/>
        <v>4456.5457438349258</v>
      </c>
    </row>
    <row r="118" spans="1:17" ht="12" customHeight="1" x14ac:dyDescent="0.25">
      <c r="A118" s="23" t="s">
        <v>65</v>
      </c>
      <c r="B118" s="22">
        <f t="shared" ref="B118:Q118" si="44">B86*1000000/B$6</f>
        <v>5566.4710139577219</v>
      </c>
      <c r="C118" s="22">
        <f t="shared" si="44"/>
        <v>5967.1034963420543</v>
      </c>
      <c r="D118" s="22">
        <f t="shared" si="44"/>
        <v>5551.30641051363</v>
      </c>
      <c r="E118" s="22">
        <f t="shared" si="44"/>
        <v>5697.3633180956676</v>
      </c>
      <c r="F118" s="22">
        <f t="shared" si="44"/>
        <v>6016.0964880214542</v>
      </c>
      <c r="G118" s="22">
        <f t="shared" si="44"/>
        <v>5772.4937713267072</v>
      </c>
      <c r="H118" s="22">
        <f t="shared" si="44"/>
        <v>5513.8705554575245</v>
      </c>
      <c r="I118" s="22">
        <f t="shared" si="44"/>
        <v>5235.8507918648666</v>
      </c>
      <c r="J118" s="22">
        <f t="shared" si="44"/>
        <v>5291.3220693442736</v>
      </c>
      <c r="K118" s="22">
        <f t="shared" si="44"/>
        <v>5082.6883627707884</v>
      </c>
      <c r="L118" s="22">
        <f t="shared" si="44"/>
        <v>4850.0844189407817</v>
      </c>
      <c r="M118" s="22">
        <f t="shared" si="44"/>
        <v>4039.9209102735413</v>
      </c>
      <c r="N118" s="22">
        <f t="shared" si="44"/>
        <v>4315.4910163619761</v>
      </c>
      <c r="O118" s="22">
        <f t="shared" si="44"/>
        <v>4190.8973318321205</v>
      </c>
      <c r="P118" s="22">
        <f t="shared" si="44"/>
        <v>3551.826939689935</v>
      </c>
      <c r="Q118" s="22">
        <f t="shared" si="44"/>
        <v>3912.1811823499229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567.34197917829226</v>
      </c>
      <c r="C120" s="22">
        <f t="shared" si="46"/>
        <v>565.73381398445156</v>
      </c>
      <c r="D120" s="22">
        <f t="shared" si="46"/>
        <v>575.91542889811763</v>
      </c>
      <c r="E120" s="22">
        <f t="shared" si="46"/>
        <v>579.68727598691646</v>
      </c>
      <c r="F120" s="22">
        <f t="shared" si="46"/>
        <v>581.19957188056333</v>
      </c>
      <c r="G120" s="22">
        <f t="shared" si="46"/>
        <v>575.72656530691972</v>
      </c>
      <c r="H120" s="22">
        <f t="shared" si="46"/>
        <v>576.79157903567739</v>
      </c>
      <c r="I120" s="22">
        <f t="shared" si="46"/>
        <v>573.04344020742371</v>
      </c>
      <c r="J120" s="22">
        <f t="shared" si="46"/>
        <v>564.01486792714434</v>
      </c>
      <c r="K120" s="22">
        <f t="shared" si="46"/>
        <v>564.09986345833488</v>
      </c>
      <c r="L120" s="22">
        <f t="shared" si="46"/>
        <v>573.30980824938797</v>
      </c>
      <c r="M120" s="22">
        <f t="shared" si="46"/>
        <v>546.48588551373075</v>
      </c>
      <c r="N120" s="22">
        <f t="shared" si="46"/>
        <v>515.85963156138666</v>
      </c>
      <c r="O120" s="22">
        <f t="shared" si="46"/>
        <v>498.05446336657724</v>
      </c>
      <c r="P120" s="22">
        <f t="shared" si="46"/>
        <v>446.7452735487492</v>
      </c>
      <c r="Q120" s="22">
        <f t="shared" si="46"/>
        <v>434.64784769957629</v>
      </c>
    </row>
    <row r="121" spans="1:17" ht="12" customHeight="1" x14ac:dyDescent="0.25">
      <c r="A121" s="21" t="s">
        <v>62</v>
      </c>
      <c r="B121" s="20">
        <f t="shared" ref="B121:Q121" si="47">B89*1000000/B$6</f>
        <v>200.34888044079125</v>
      </c>
      <c r="C121" s="20">
        <f t="shared" si="47"/>
        <v>289.49161539709621</v>
      </c>
      <c r="D121" s="20">
        <f t="shared" si="47"/>
        <v>178.36364906917007</v>
      </c>
      <c r="E121" s="20">
        <f t="shared" si="47"/>
        <v>125.21794493648932</v>
      </c>
      <c r="F121" s="20">
        <f t="shared" si="47"/>
        <v>127.33626170403879</v>
      </c>
      <c r="G121" s="20">
        <f t="shared" si="47"/>
        <v>144.89705146166986</v>
      </c>
      <c r="H121" s="20">
        <f t="shared" si="47"/>
        <v>140.67869487514884</v>
      </c>
      <c r="I121" s="20">
        <f t="shared" si="47"/>
        <v>122.31502767124149</v>
      </c>
      <c r="J121" s="20">
        <f t="shared" si="47"/>
        <v>127.45984857395018</v>
      </c>
      <c r="K121" s="20">
        <f t="shared" si="47"/>
        <v>139.97444166822191</v>
      </c>
      <c r="L121" s="20">
        <f t="shared" si="47"/>
        <v>165.6643250543878</v>
      </c>
      <c r="M121" s="20">
        <f t="shared" si="47"/>
        <v>160.01085010090239</v>
      </c>
      <c r="N121" s="20">
        <f t="shared" si="47"/>
        <v>127.67180005094106</v>
      </c>
      <c r="O121" s="20">
        <f t="shared" si="47"/>
        <v>128.77665330623213</v>
      </c>
      <c r="P121" s="20">
        <f t="shared" si="47"/>
        <v>123.19807362399894</v>
      </c>
      <c r="Q121" s="20">
        <f t="shared" si="47"/>
        <v>109.71671378542663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0.62433068294203653</v>
      </c>
      <c r="C124" s="39">
        <f t="shared" si="49"/>
        <v>0.62495649545571852</v>
      </c>
      <c r="D124" s="39">
        <f t="shared" si="49"/>
        <v>0.63103634304255185</v>
      </c>
      <c r="E124" s="39">
        <f t="shared" si="49"/>
        <v>0.63557545925720482</v>
      </c>
      <c r="F124" s="39">
        <f t="shared" si="49"/>
        <v>0.63987575832062094</v>
      </c>
      <c r="G124" s="39">
        <f t="shared" si="49"/>
        <v>0.64524311050890915</v>
      </c>
      <c r="H124" s="39">
        <f t="shared" si="49"/>
        <v>0.64681692744344832</v>
      </c>
      <c r="I124" s="39">
        <f t="shared" si="49"/>
        <v>0.65214543660294377</v>
      </c>
      <c r="J124" s="39">
        <f t="shared" si="49"/>
        <v>0.65008402638532237</v>
      </c>
      <c r="K124" s="39">
        <f t="shared" si="49"/>
        <v>0.66539825804911545</v>
      </c>
      <c r="L124" s="39">
        <f t="shared" si="49"/>
        <v>0.6679867277119107</v>
      </c>
      <c r="M124" s="39">
        <f t="shared" si="49"/>
        <v>0.68192315269783987</v>
      </c>
      <c r="N124" s="39">
        <f t="shared" si="49"/>
        <v>0.69181943639971055</v>
      </c>
      <c r="O124" s="39">
        <f t="shared" si="49"/>
        <v>0.7097924948036044</v>
      </c>
      <c r="P124" s="39">
        <f t="shared" si="49"/>
        <v>0.72317525857631249</v>
      </c>
      <c r="Q124" s="39">
        <f t="shared" si="49"/>
        <v>0.72417023681861314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0.63614030078560202</v>
      </c>
      <c r="C125" s="38">
        <f t="shared" si="50"/>
        <v>0.63847190207692506</v>
      </c>
      <c r="D125" s="38">
        <f t="shared" si="50"/>
        <v>0.64063885740532234</v>
      </c>
      <c r="E125" s="38">
        <f t="shared" si="50"/>
        <v>0.64246853316482111</v>
      </c>
      <c r="F125" s="38">
        <f t="shared" si="50"/>
        <v>0.64670493163015796</v>
      </c>
      <c r="G125" s="38">
        <f t="shared" si="50"/>
        <v>0.65362390028989947</v>
      </c>
      <c r="H125" s="38">
        <f t="shared" si="50"/>
        <v>0.65475018784741879</v>
      </c>
      <c r="I125" s="38">
        <f t="shared" si="50"/>
        <v>0.65900397468888516</v>
      </c>
      <c r="J125" s="38">
        <f t="shared" si="50"/>
        <v>0.65483880191457422</v>
      </c>
      <c r="K125" s="38">
        <f t="shared" si="50"/>
        <v>0.6738440001944529</v>
      </c>
      <c r="L125" s="38">
        <f t="shared" si="50"/>
        <v>0.67602433632658265</v>
      </c>
      <c r="M125" s="38">
        <f t="shared" si="50"/>
        <v>0.69200476993294235</v>
      </c>
      <c r="N125" s="38">
        <f t="shared" si="50"/>
        <v>0.69912451745237525</v>
      </c>
      <c r="O125" s="38">
        <f t="shared" si="50"/>
        <v>0.71891126556820684</v>
      </c>
      <c r="P125" s="38">
        <f t="shared" si="50"/>
        <v>0.73508509834523761</v>
      </c>
      <c r="Q125" s="38">
        <f t="shared" si="50"/>
        <v>0.73218495638093151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1.6292521448704611</v>
      </c>
      <c r="C126" s="37">
        <f t="shared" si="51"/>
        <v>1.6860852337523242</v>
      </c>
      <c r="D126" s="37">
        <f t="shared" si="51"/>
        <v>1.7596093507807771</v>
      </c>
      <c r="E126" s="37">
        <f t="shared" si="51"/>
        <v>1.8276346106475077</v>
      </c>
      <c r="F126" s="37">
        <f t="shared" si="51"/>
        <v>1.8739586896607303</v>
      </c>
      <c r="G126" s="37">
        <f t="shared" si="51"/>
        <v>1.9261326156221557</v>
      </c>
      <c r="H126" s="37">
        <f t="shared" si="51"/>
        <v>1.9981701884194703</v>
      </c>
      <c r="I126" s="37">
        <f t="shared" si="51"/>
        <v>2.0817152987222554</v>
      </c>
      <c r="J126" s="37">
        <f t="shared" si="51"/>
        <v>2.1720361406306465</v>
      </c>
      <c r="K126" s="37">
        <f t="shared" si="51"/>
        <v>2.2747505309427791</v>
      </c>
      <c r="L126" s="37">
        <f t="shared" si="51"/>
        <v>2.4104172156853263</v>
      </c>
      <c r="M126" s="37">
        <f t="shared" si="51"/>
        <v>2.5710420177394009</v>
      </c>
      <c r="N126" s="37">
        <f t="shared" si="51"/>
        <v>2.7009266083979186</v>
      </c>
      <c r="O126" s="37">
        <f t="shared" si="51"/>
        <v>2.8184817358853191</v>
      </c>
      <c r="P126" s="37">
        <f t="shared" si="51"/>
        <v>2.9206556281052749</v>
      </c>
      <c r="Q126" s="37">
        <f t="shared" si="51"/>
        <v>3.0280116911205202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0.55156098362858919</v>
      </c>
      <c r="C127" s="37">
        <f t="shared" si="52"/>
        <v>0.55203939373222577</v>
      </c>
      <c r="D127" s="37">
        <f t="shared" si="52"/>
        <v>0.55759477168661886</v>
      </c>
      <c r="E127" s="37">
        <f t="shared" si="52"/>
        <v>0.56030672610152288</v>
      </c>
      <c r="F127" s="37">
        <f t="shared" si="52"/>
        <v>0.56312205239560931</v>
      </c>
      <c r="G127" s="37">
        <f t="shared" si="52"/>
        <v>0.56536530489445092</v>
      </c>
      <c r="H127" s="37">
        <f t="shared" si="52"/>
        <v>0.56879333670964261</v>
      </c>
      <c r="I127" s="37">
        <f t="shared" si="52"/>
        <v>0.57367552387044773</v>
      </c>
      <c r="J127" s="37">
        <f t="shared" si="52"/>
        <v>0.57929210148030241</v>
      </c>
      <c r="K127" s="37">
        <f t="shared" si="52"/>
        <v>0.57940296427531723</v>
      </c>
      <c r="L127" s="37">
        <f t="shared" si="52"/>
        <v>0.59141107189278097</v>
      </c>
      <c r="M127" s="37">
        <f t="shared" si="52"/>
        <v>0.59587115647021527</v>
      </c>
      <c r="N127" s="37">
        <f t="shared" si="52"/>
        <v>0.59801610342642997</v>
      </c>
      <c r="O127" s="37">
        <f t="shared" si="52"/>
        <v>0.60612944767750887</v>
      </c>
      <c r="P127" s="37">
        <f t="shared" si="52"/>
        <v>0.61165768406895649</v>
      </c>
      <c r="Q127" s="37">
        <f t="shared" si="52"/>
        <v>0.6167736261130623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0.4554896497635621</v>
      </c>
      <c r="C128" s="36">
        <f t="shared" si="53"/>
        <v>0.44852304279999261</v>
      </c>
      <c r="D128" s="36">
        <f t="shared" si="53"/>
        <v>0.52382243040042853</v>
      </c>
      <c r="E128" s="36">
        <f t="shared" si="53"/>
        <v>0.58656936842283292</v>
      </c>
      <c r="F128" s="36">
        <f t="shared" si="53"/>
        <v>0.58482314718977035</v>
      </c>
      <c r="G128" s="36">
        <f t="shared" si="53"/>
        <v>0.55480983085204982</v>
      </c>
      <c r="H128" s="36">
        <f t="shared" si="53"/>
        <v>0.57624343810415146</v>
      </c>
      <c r="I128" s="36">
        <f t="shared" si="53"/>
        <v>0.61379239685953491</v>
      </c>
      <c r="J128" s="36">
        <f t="shared" si="53"/>
        <v>0.63677794486106865</v>
      </c>
      <c r="K128" s="36">
        <f t="shared" si="53"/>
        <v>0.5810179415711122</v>
      </c>
      <c r="L128" s="36">
        <f t="shared" si="53"/>
        <v>0.59390657787548795</v>
      </c>
      <c r="M128" s="36">
        <f t="shared" si="53"/>
        <v>0.59018097354023435</v>
      </c>
      <c r="N128" s="36">
        <f t="shared" si="53"/>
        <v>0.62610803650974167</v>
      </c>
      <c r="O128" s="36">
        <f t="shared" si="53"/>
        <v>0.59917474074543464</v>
      </c>
      <c r="P128" s="36">
        <f t="shared" si="53"/>
        <v>0.58767040802297987</v>
      </c>
      <c r="Q128" s="36">
        <f t="shared" si="53"/>
        <v>0.65675614670053895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253.46492882120756</v>
      </c>
      <c r="C132" s="26">
        <f t="shared" si="54"/>
        <v>270.26424618549953</v>
      </c>
      <c r="D132" s="26">
        <f t="shared" si="54"/>
        <v>252.96675736342959</v>
      </c>
      <c r="E132" s="26">
        <f t="shared" si="54"/>
        <v>256.7214118508607</v>
      </c>
      <c r="F132" s="26">
        <f t="shared" si="54"/>
        <v>267.97252931351335</v>
      </c>
      <c r="G132" s="26">
        <f t="shared" si="54"/>
        <v>259.71057263376753</v>
      </c>
      <c r="H132" s="26">
        <f t="shared" si="54"/>
        <v>246.67165877224852</v>
      </c>
      <c r="I132" s="26">
        <f t="shared" si="54"/>
        <v>236.00938578311286</v>
      </c>
      <c r="J132" s="26">
        <f t="shared" si="54"/>
        <v>235.05423620209092</v>
      </c>
      <c r="K132" s="26">
        <f t="shared" si="54"/>
        <v>232.68674813530848</v>
      </c>
      <c r="L132" s="26">
        <f t="shared" si="54"/>
        <v>226.48163513444584</v>
      </c>
      <c r="M132" s="26">
        <f t="shared" si="54"/>
        <v>198.14939751911012</v>
      </c>
      <c r="N132" s="26">
        <f t="shared" si="54"/>
        <v>201.77685341832839</v>
      </c>
      <c r="O132" s="26">
        <f t="shared" si="54"/>
        <v>199.81772461469163</v>
      </c>
      <c r="P132" s="26">
        <f t="shared" si="54"/>
        <v>176.84429158352631</v>
      </c>
      <c r="Q132" s="26">
        <f t="shared" si="54"/>
        <v>181.62333913878157</v>
      </c>
    </row>
    <row r="133" spans="1:17" ht="12" customHeight="1" x14ac:dyDescent="0.25">
      <c r="A133" s="25" t="s">
        <v>43</v>
      </c>
      <c r="B133" s="24">
        <f t="shared" ref="B133:Q133" si="55">IF(B103=0,0,B103/B$19)</f>
        <v>234.80090248298549</v>
      </c>
      <c r="C133" s="24">
        <f t="shared" si="55"/>
        <v>251.24364540022847</v>
      </c>
      <c r="D133" s="24">
        <f t="shared" si="55"/>
        <v>233.71004233091395</v>
      </c>
      <c r="E133" s="24">
        <f t="shared" si="55"/>
        <v>237.17798279096286</v>
      </c>
      <c r="F133" s="24">
        <f t="shared" si="55"/>
        <v>248.23024954701535</v>
      </c>
      <c r="G133" s="24">
        <f t="shared" si="55"/>
        <v>239.65514844488408</v>
      </c>
      <c r="H133" s="24">
        <f t="shared" si="55"/>
        <v>226.22704379969016</v>
      </c>
      <c r="I133" s="24">
        <f t="shared" si="55"/>
        <v>215.10772714144088</v>
      </c>
      <c r="J133" s="24">
        <f t="shared" si="55"/>
        <v>213.79868933718154</v>
      </c>
      <c r="K133" s="24">
        <f t="shared" si="55"/>
        <v>211.04209371755388</v>
      </c>
      <c r="L133" s="24">
        <f t="shared" si="55"/>
        <v>204.57644157240969</v>
      </c>
      <c r="M133" s="24">
        <f t="shared" si="55"/>
        <v>176.42890613318224</v>
      </c>
      <c r="N133" s="24">
        <f t="shared" si="55"/>
        <v>180.8948727287933</v>
      </c>
      <c r="O133" s="24">
        <f t="shared" si="55"/>
        <v>179.6339206422609</v>
      </c>
      <c r="P133" s="24">
        <f t="shared" si="55"/>
        <v>157.72780913983939</v>
      </c>
      <c r="Q133" s="24">
        <f t="shared" si="55"/>
        <v>163.55254312951956</v>
      </c>
    </row>
    <row r="134" spans="1:17" ht="12" customHeight="1" x14ac:dyDescent="0.25">
      <c r="A134" s="23" t="s">
        <v>65</v>
      </c>
      <c r="B134" s="22">
        <f t="shared" ref="B134:Q134" si="56">IF(B104=0,0,B104/B$19)</f>
        <v>206.52239330865149</v>
      </c>
      <c r="C134" s="22">
        <f t="shared" si="56"/>
        <v>220.27122428405985</v>
      </c>
      <c r="D134" s="22">
        <f t="shared" si="56"/>
        <v>204.65404377436209</v>
      </c>
      <c r="E134" s="22">
        <f t="shared" si="56"/>
        <v>208.93044362242608</v>
      </c>
      <c r="F134" s="22">
        <f t="shared" si="56"/>
        <v>220.02746344352263</v>
      </c>
      <c r="G134" s="22">
        <f t="shared" si="56"/>
        <v>211.7998081319719</v>
      </c>
      <c r="H134" s="22">
        <f t="shared" si="56"/>
        <v>198.2089415301545</v>
      </c>
      <c r="I134" s="22">
        <f t="shared" si="56"/>
        <v>187.11016206053097</v>
      </c>
      <c r="J134" s="22">
        <f t="shared" si="56"/>
        <v>184.83402566533169</v>
      </c>
      <c r="K134" s="22">
        <f t="shared" si="56"/>
        <v>183.77887520021275</v>
      </c>
      <c r="L134" s="22">
        <f t="shared" si="56"/>
        <v>174.53352286874983</v>
      </c>
      <c r="M134" s="22">
        <f t="shared" si="56"/>
        <v>147.87441864559503</v>
      </c>
      <c r="N134" s="22">
        <f t="shared" si="56"/>
        <v>154.49514115771896</v>
      </c>
      <c r="O134" s="22">
        <f t="shared" si="56"/>
        <v>154.00028750232309</v>
      </c>
      <c r="P134" s="22">
        <f t="shared" si="56"/>
        <v>134.4211596438299</v>
      </c>
      <c r="Q134" s="22">
        <f t="shared" si="56"/>
        <v>139.75907034871014</v>
      </c>
    </row>
    <row r="135" spans="1:17" ht="12" customHeight="1" x14ac:dyDescent="0.25">
      <c r="A135" s="23" t="s">
        <v>64</v>
      </c>
      <c r="B135" s="22">
        <f t="shared" ref="B135:Q135" si="57">IF(B105=0,0,B105/B$19)</f>
        <v>0.33258695289953633</v>
      </c>
      <c r="C135" s="22">
        <f t="shared" si="57"/>
        <v>0.33883677551598418</v>
      </c>
      <c r="D135" s="22">
        <f t="shared" si="57"/>
        <v>0.36649081338864026</v>
      </c>
      <c r="E135" s="22">
        <f t="shared" si="57"/>
        <v>0.39558105799262694</v>
      </c>
      <c r="F135" s="22">
        <f t="shared" si="57"/>
        <v>0.38923565092415363</v>
      </c>
      <c r="G135" s="22">
        <f t="shared" si="57"/>
        <v>0.38464246283279879</v>
      </c>
      <c r="H135" s="22">
        <f t="shared" si="57"/>
        <v>0.39174044646712569</v>
      </c>
      <c r="I135" s="22">
        <f t="shared" si="57"/>
        <v>0.41389273101692703</v>
      </c>
      <c r="J135" s="22">
        <f t="shared" si="57"/>
        <v>0.4392408461677329</v>
      </c>
      <c r="K135" s="22">
        <f t="shared" si="57"/>
        <v>0.4607724502327078</v>
      </c>
      <c r="L135" s="22">
        <f t="shared" si="57"/>
        <v>0.4819049611437235</v>
      </c>
      <c r="M135" s="22">
        <f t="shared" si="57"/>
        <v>0.51190092993884717</v>
      </c>
      <c r="N135" s="22">
        <f t="shared" si="57"/>
        <v>0.54540316789789645</v>
      </c>
      <c r="O135" s="22">
        <f t="shared" si="57"/>
        <v>0.58635895630329204</v>
      </c>
      <c r="P135" s="22">
        <f t="shared" si="57"/>
        <v>0.49190947250915029</v>
      </c>
      <c r="Q135" s="22">
        <f t="shared" si="57"/>
        <v>0.48279797703361788</v>
      </c>
    </row>
    <row r="136" spans="1:17" ht="12" customHeight="1" x14ac:dyDescent="0.25">
      <c r="A136" s="23" t="s">
        <v>63</v>
      </c>
      <c r="B136" s="22">
        <f t="shared" ref="B136:Q136" si="58">IF(B106=0,0,B106/B$19)</f>
        <v>20.247913656381261</v>
      </c>
      <c r="C136" s="22">
        <f t="shared" si="58"/>
        <v>19.979302115796241</v>
      </c>
      <c r="D136" s="22">
        <f t="shared" si="58"/>
        <v>20.641427749909479</v>
      </c>
      <c r="E136" s="22">
        <f t="shared" si="58"/>
        <v>20.820959824483619</v>
      </c>
      <c r="F136" s="22">
        <f t="shared" si="58"/>
        <v>20.816745921786531</v>
      </c>
      <c r="G136" s="22">
        <f t="shared" si="58"/>
        <v>20.513634793087242</v>
      </c>
      <c r="H136" s="22">
        <f t="shared" si="58"/>
        <v>20.420410096949976</v>
      </c>
      <c r="I136" s="22">
        <f t="shared" si="58"/>
        <v>20.367316901507316</v>
      </c>
      <c r="J136" s="22">
        <f t="shared" si="58"/>
        <v>20.314327256663173</v>
      </c>
      <c r="K136" s="22">
        <f t="shared" si="58"/>
        <v>19.873530312967453</v>
      </c>
      <c r="L136" s="22">
        <f t="shared" si="58"/>
        <v>21.091400527156409</v>
      </c>
      <c r="M136" s="22">
        <f t="shared" si="58"/>
        <v>20.180899278550577</v>
      </c>
      <c r="N136" s="22">
        <f t="shared" si="58"/>
        <v>18.704616393190587</v>
      </c>
      <c r="O136" s="22">
        <f t="shared" si="58"/>
        <v>18.682465667726678</v>
      </c>
      <c r="P136" s="22">
        <f t="shared" si="58"/>
        <v>17.076222167831606</v>
      </c>
      <c r="Q136" s="22">
        <f t="shared" si="58"/>
        <v>16.531019231202031</v>
      </c>
    </row>
    <row r="137" spans="1:17" ht="12" customHeight="1" x14ac:dyDescent="0.25">
      <c r="A137" s="21" t="s">
        <v>62</v>
      </c>
      <c r="B137" s="20">
        <f t="shared" ref="B137:Q137" si="59">IF(B107=0,0,B107/B$19)</f>
        <v>7.698008565053204</v>
      </c>
      <c r="C137" s="20">
        <f t="shared" si="59"/>
        <v>10.654282224856409</v>
      </c>
      <c r="D137" s="20">
        <f t="shared" si="59"/>
        <v>8.0480799932537845</v>
      </c>
      <c r="E137" s="20">
        <f t="shared" si="59"/>
        <v>7.0309982860605906</v>
      </c>
      <c r="F137" s="20">
        <f t="shared" si="59"/>
        <v>6.9968045307820246</v>
      </c>
      <c r="G137" s="20">
        <f t="shared" si="59"/>
        <v>6.9570630569921157</v>
      </c>
      <c r="H137" s="20">
        <f t="shared" si="59"/>
        <v>7.2059517261185881</v>
      </c>
      <c r="I137" s="20">
        <f t="shared" si="59"/>
        <v>7.2163554483856585</v>
      </c>
      <c r="J137" s="20">
        <f t="shared" si="59"/>
        <v>8.2110955690189442</v>
      </c>
      <c r="K137" s="20">
        <f t="shared" si="59"/>
        <v>6.9289157541409878</v>
      </c>
      <c r="L137" s="20">
        <f t="shared" si="59"/>
        <v>8.4696132153596846</v>
      </c>
      <c r="M137" s="20">
        <f t="shared" si="59"/>
        <v>7.8616872790977581</v>
      </c>
      <c r="N137" s="20">
        <f t="shared" si="59"/>
        <v>7.1497120099858487</v>
      </c>
      <c r="O137" s="20">
        <f t="shared" si="59"/>
        <v>6.3648085159078978</v>
      </c>
      <c r="P137" s="20">
        <f t="shared" si="59"/>
        <v>5.7385178556687491</v>
      </c>
      <c r="Q137" s="20">
        <f t="shared" si="59"/>
        <v>6.779655572573744</v>
      </c>
    </row>
    <row r="138" spans="1:17" ht="12" customHeight="1" x14ac:dyDescent="0.25">
      <c r="A138" s="19" t="s">
        <v>66</v>
      </c>
      <c r="B138" s="18">
        <f t="shared" ref="B138:Q138" si="60">IF(B108=0,0,B108/B$19)</f>
        <v>18.664026338222097</v>
      </c>
      <c r="C138" s="18">
        <f t="shared" si="60"/>
        <v>19.020600785271057</v>
      </c>
      <c r="D138" s="18">
        <f t="shared" si="60"/>
        <v>19.256715032515668</v>
      </c>
      <c r="E138" s="18">
        <f t="shared" si="60"/>
        <v>19.543429059897839</v>
      </c>
      <c r="F138" s="18">
        <f t="shared" si="60"/>
        <v>19.742279766497944</v>
      </c>
      <c r="G138" s="18">
        <f t="shared" si="60"/>
        <v>20.055424188883475</v>
      </c>
      <c r="H138" s="18">
        <f t="shared" si="60"/>
        <v>20.444614972558313</v>
      </c>
      <c r="I138" s="18">
        <f t="shared" si="60"/>
        <v>20.901658641671972</v>
      </c>
      <c r="J138" s="18">
        <f t="shared" si="60"/>
        <v>21.25554686490938</v>
      </c>
      <c r="K138" s="18">
        <f t="shared" si="60"/>
        <v>21.644654417754598</v>
      </c>
      <c r="L138" s="18">
        <f t="shared" si="60"/>
        <v>21.905193562036164</v>
      </c>
      <c r="M138" s="18">
        <f t="shared" si="60"/>
        <v>21.720491385927879</v>
      </c>
      <c r="N138" s="18">
        <f t="shared" si="60"/>
        <v>20.881980689535119</v>
      </c>
      <c r="O138" s="18">
        <f t="shared" si="60"/>
        <v>20.183803972430695</v>
      </c>
      <c r="P138" s="18">
        <f t="shared" si="60"/>
        <v>19.116482443686923</v>
      </c>
      <c r="Q138" s="18">
        <f t="shared" si="60"/>
        <v>18.070796009262018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146.59340780260885</v>
      </c>
      <c r="C140" s="31">
        <f t="shared" si="61"/>
        <v>157.01634813484603</v>
      </c>
      <c r="D140" s="31">
        <f t="shared" si="61"/>
        <v>147.47953044481994</v>
      </c>
      <c r="E140" s="31">
        <f t="shared" si="61"/>
        <v>150.74450533806365</v>
      </c>
      <c r="F140" s="31">
        <f t="shared" si="61"/>
        <v>158.83651916701342</v>
      </c>
      <c r="G140" s="31">
        <f t="shared" si="61"/>
        <v>154.63583343205138</v>
      </c>
      <c r="H140" s="31">
        <f t="shared" si="61"/>
        <v>146.32748137512999</v>
      </c>
      <c r="I140" s="31">
        <f t="shared" si="61"/>
        <v>140.28152263332186</v>
      </c>
      <c r="J140" s="31">
        <f t="shared" si="61"/>
        <v>138.98711280021968</v>
      </c>
      <c r="K140" s="31">
        <f t="shared" si="61"/>
        <v>140.42704153469853</v>
      </c>
      <c r="L140" s="31">
        <f t="shared" si="61"/>
        <v>136.65434777290085</v>
      </c>
      <c r="M140" s="31">
        <f t="shared" si="61"/>
        <v>120.3109558973709</v>
      </c>
      <c r="N140" s="31">
        <f t="shared" si="61"/>
        <v>125.14658889883114</v>
      </c>
      <c r="O140" s="31">
        <f t="shared" si="61"/>
        <v>127.50280868402305</v>
      </c>
      <c r="P140" s="31">
        <f t="shared" si="61"/>
        <v>114.06484915937861</v>
      </c>
      <c r="Q140" s="31">
        <f t="shared" si="61"/>
        <v>118.4398838903906</v>
      </c>
    </row>
    <row r="141" spans="1:17" ht="12" customHeight="1" x14ac:dyDescent="0.25">
      <c r="A141" s="23" t="s">
        <v>65</v>
      </c>
      <c r="B141" s="22">
        <f t="shared" ref="B141:Q141" si="62">IF(B111=0,0,B111/B$19)</f>
        <v>131.37721739832796</v>
      </c>
      <c r="C141" s="22">
        <f t="shared" si="62"/>
        <v>140.63698754145668</v>
      </c>
      <c r="D141" s="22">
        <f t="shared" si="62"/>
        <v>131.10933276698614</v>
      </c>
      <c r="E141" s="22">
        <f t="shared" si="62"/>
        <v>134.23123564757543</v>
      </c>
      <c r="F141" s="22">
        <f t="shared" si="62"/>
        <v>142.29284570300038</v>
      </c>
      <c r="G141" s="22">
        <f t="shared" si="62"/>
        <v>138.43741667187186</v>
      </c>
      <c r="H141" s="22">
        <f t="shared" si="62"/>
        <v>129.77734169990669</v>
      </c>
      <c r="I141" s="22">
        <f t="shared" si="62"/>
        <v>123.30634050257136</v>
      </c>
      <c r="J141" s="22">
        <f t="shared" si="62"/>
        <v>121.03649191973345</v>
      </c>
      <c r="K141" s="22">
        <f t="shared" si="62"/>
        <v>123.83829241614849</v>
      </c>
      <c r="L141" s="22">
        <f t="shared" si="62"/>
        <v>117.98890896408705</v>
      </c>
      <c r="M141" s="22">
        <f t="shared" si="62"/>
        <v>102.3298030538126</v>
      </c>
      <c r="N141" s="22">
        <f t="shared" si="62"/>
        <v>108.01134101062688</v>
      </c>
      <c r="O141" s="22">
        <f t="shared" si="62"/>
        <v>110.71254158616279</v>
      </c>
      <c r="P141" s="22">
        <f t="shared" si="62"/>
        <v>98.810991356465593</v>
      </c>
      <c r="Q141" s="22">
        <f t="shared" si="62"/>
        <v>102.32948882710987</v>
      </c>
    </row>
    <row r="142" spans="1:17" ht="12" customHeight="1" x14ac:dyDescent="0.25">
      <c r="A142" s="23" t="s">
        <v>64</v>
      </c>
      <c r="B142" s="30">
        <f t="shared" ref="B142:Q142" si="63">IF(B112=0,0,B112/B$19)</f>
        <v>0.54186800636750054</v>
      </c>
      <c r="C142" s="30">
        <f t="shared" si="63"/>
        <v>0.57130768384975195</v>
      </c>
      <c r="D142" s="30">
        <f t="shared" si="63"/>
        <v>0.64488066221390417</v>
      </c>
      <c r="E142" s="30">
        <f t="shared" si="63"/>
        <v>0.72297763290388395</v>
      </c>
      <c r="F142" s="30">
        <f t="shared" si="63"/>
        <v>0.72941153037506834</v>
      </c>
      <c r="G142" s="30">
        <f t="shared" si="63"/>
        <v>0.74087239301548657</v>
      </c>
      <c r="H142" s="30">
        <f t="shared" si="63"/>
        <v>0.7827640817287439</v>
      </c>
      <c r="I142" s="30">
        <f t="shared" si="63"/>
        <v>0.86160683018787232</v>
      </c>
      <c r="J142" s="30">
        <f t="shared" si="63"/>
        <v>0.95404699231750212</v>
      </c>
      <c r="K142" s="30">
        <f t="shared" si="63"/>
        <v>1.0481423758106574</v>
      </c>
      <c r="L142" s="30">
        <f t="shared" si="63"/>
        <v>1.1615920146649994</v>
      </c>
      <c r="M142" s="30">
        <f t="shared" si="63"/>
        <v>1.3161187997926493</v>
      </c>
      <c r="N142" s="30">
        <f t="shared" si="63"/>
        <v>1.4730939284799458</v>
      </c>
      <c r="O142" s="30">
        <f t="shared" si="63"/>
        <v>1.6526420090136065</v>
      </c>
      <c r="P142" s="30">
        <f t="shared" si="63"/>
        <v>1.4366981694021468</v>
      </c>
      <c r="Q142" s="30">
        <f t="shared" si="63"/>
        <v>1.4619179189071312</v>
      </c>
    </row>
    <row r="143" spans="1:17" ht="12" customHeight="1" x14ac:dyDescent="0.25">
      <c r="A143" s="23" t="s">
        <v>63</v>
      </c>
      <c r="B143" s="22">
        <f t="shared" ref="B143:Q143" si="64">IF(B113=0,0,B113/B$19)</f>
        <v>11.167959172740392</v>
      </c>
      <c r="C143" s="22">
        <f t="shared" si="64"/>
        <v>11.029361827197132</v>
      </c>
      <c r="D143" s="22">
        <f t="shared" si="64"/>
        <v>11.509552193496612</v>
      </c>
      <c r="E143" s="22">
        <f t="shared" si="64"/>
        <v>11.666123833547754</v>
      </c>
      <c r="F143" s="22">
        <f t="shared" si="64"/>
        <v>11.722368687674361</v>
      </c>
      <c r="G143" s="22">
        <f t="shared" si="64"/>
        <v>11.597697389287186</v>
      </c>
      <c r="H143" s="22">
        <f t="shared" si="64"/>
        <v>11.614993196023452</v>
      </c>
      <c r="I143" s="22">
        <f t="shared" si="64"/>
        <v>11.684231193307635</v>
      </c>
      <c r="J143" s="22">
        <f t="shared" si="64"/>
        <v>11.767929326670995</v>
      </c>
      <c r="K143" s="22">
        <f t="shared" si="64"/>
        <v>11.514782373948718</v>
      </c>
      <c r="L143" s="22">
        <f t="shared" si="64"/>
        <v>12.473687793485537</v>
      </c>
      <c r="M143" s="22">
        <f t="shared" si="64"/>
        <v>12.025215791718864</v>
      </c>
      <c r="N143" s="22">
        <f t="shared" si="64"/>
        <v>11.185661811541959</v>
      </c>
      <c r="O143" s="22">
        <f t="shared" si="64"/>
        <v>11.323992596433191</v>
      </c>
      <c r="P143" s="22">
        <f t="shared" si="64"/>
        <v>10.444802503822855</v>
      </c>
      <c r="Q143" s="22">
        <f t="shared" si="64"/>
        <v>10.195896674573245</v>
      </c>
    </row>
    <row r="144" spans="1:17" ht="12" customHeight="1" x14ac:dyDescent="0.25">
      <c r="A144" s="29" t="s">
        <v>62</v>
      </c>
      <c r="B144" s="18">
        <f t="shared" ref="B144:Q144" si="65">IF(B114=0,0,B114/B$19)</f>
        <v>3.506363225172985</v>
      </c>
      <c r="C144" s="18">
        <f t="shared" si="65"/>
        <v>4.7786910823424718</v>
      </c>
      <c r="D144" s="18">
        <f t="shared" si="65"/>
        <v>4.2157648221232629</v>
      </c>
      <c r="E144" s="18">
        <f t="shared" si="65"/>
        <v>4.1241682240365813</v>
      </c>
      <c r="F144" s="18">
        <f t="shared" si="65"/>
        <v>4.0918932459635888</v>
      </c>
      <c r="G144" s="18">
        <f t="shared" si="65"/>
        <v>3.8598469778768405</v>
      </c>
      <c r="H144" s="18">
        <f t="shared" si="65"/>
        <v>4.1523823974711203</v>
      </c>
      <c r="I144" s="18">
        <f t="shared" si="65"/>
        <v>4.4293441072549973</v>
      </c>
      <c r="J144" s="18">
        <f t="shared" si="65"/>
        <v>5.2286445614977097</v>
      </c>
      <c r="K144" s="18">
        <f t="shared" si="65"/>
        <v>4.025824368790647</v>
      </c>
      <c r="L144" s="18">
        <f t="shared" si="65"/>
        <v>5.0301590006632777</v>
      </c>
      <c r="M144" s="18">
        <f t="shared" si="65"/>
        <v>4.6398182520467905</v>
      </c>
      <c r="N144" s="18">
        <f t="shared" si="65"/>
        <v>4.4764921481823583</v>
      </c>
      <c r="O144" s="18">
        <f t="shared" si="65"/>
        <v>3.8136324924134493</v>
      </c>
      <c r="P144" s="18">
        <f t="shared" si="65"/>
        <v>3.3723571296880093</v>
      </c>
      <c r="Q144" s="18">
        <f t="shared" si="65"/>
        <v>4.4525804698003677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50.118971896098529</v>
      </c>
      <c r="C146" s="26">
        <f t="shared" si="66"/>
        <v>53.934720111389602</v>
      </c>
      <c r="D146" s="26">
        <f t="shared" si="66"/>
        <v>49.786944311171915</v>
      </c>
      <c r="E146" s="26">
        <f t="shared" si="66"/>
        <v>50.482149037206099</v>
      </c>
      <c r="F146" s="26">
        <f t="shared" si="66"/>
        <v>52.930212731825939</v>
      </c>
      <c r="G146" s="26">
        <f t="shared" si="66"/>
        <v>51.000100339749167</v>
      </c>
      <c r="H146" s="26">
        <f t="shared" si="66"/>
        <v>48.775330655984426</v>
      </c>
      <c r="I146" s="26">
        <f t="shared" si="66"/>
        <v>46.308597020742155</v>
      </c>
      <c r="J146" s="26">
        <f t="shared" si="66"/>
        <v>46.558717433744064</v>
      </c>
      <c r="K146" s="26">
        <f t="shared" si="66"/>
        <v>44.852904143052221</v>
      </c>
      <c r="L146" s="26">
        <f t="shared" si="66"/>
        <v>43.203489056353348</v>
      </c>
      <c r="M146" s="26">
        <f t="shared" si="66"/>
        <v>36.515693142911907</v>
      </c>
      <c r="N146" s="26">
        <f t="shared" si="66"/>
        <v>37.826258184395911</v>
      </c>
      <c r="O146" s="26">
        <f t="shared" si="66"/>
        <v>36.574844365925941</v>
      </c>
      <c r="P146" s="26">
        <f t="shared" si="66"/>
        <v>31.037455232913416</v>
      </c>
      <c r="Q146" s="26">
        <f t="shared" si="66"/>
        <v>33.3614261269541</v>
      </c>
    </row>
    <row r="147" spans="1:17" ht="12" customHeight="1" x14ac:dyDescent="0.25">
      <c r="A147" s="25" t="s">
        <v>43</v>
      </c>
      <c r="B147" s="24">
        <f t="shared" ref="B147:Q147" si="67">IF(B117=0,0,B117/B$19)</f>
        <v>50.118971896098529</v>
      </c>
      <c r="C147" s="24">
        <f t="shared" si="67"/>
        <v>53.934720111389602</v>
      </c>
      <c r="D147" s="24">
        <f t="shared" si="67"/>
        <v>49.786944311171915</v>
      </c>
      <c r="E147" s="24">
        <f t="shared" si="67"/>
        <v>50.482149037206099</v>
      </c>
      <c r="F147" s="24">
        <f t="shared" si="67"/>
        <v>52.930212731825939</v>
      </c>
      <c r="G147" s="24">
        <f t="shared" si="67"/>
        <v>51.000100339749167</v>
      </c>
      <c r="H147" s="24">
        <f t="shared" si="67"/>
        <v>48.775330655984426</v>
      </c>
      <c r="I147" s="24">
        <f t="shared" si="67"/>
        <v>46.308597020742155</v>
      </c>
      <c r="J147" s="24">
        <f t="shared" si="67"/>
        <v>46.558717433744064</v>
      </c>
      <c r="K147" s="24">
        <f t="shared" si="67"/>
        <v>44.852904143052221</v>
      </c>
      <c r="L147" s="24">
        <f t="shared" si="67"/>
        <v>43.203489056353348</v>
      </c>
      <c r="M147" s="24">
        <f t="shared" si="67"/>
        <v>36.515693142911907</v>
      </c>
      <c r="N147" s="24">
        <f t="shared" si="67"/>
        <v>37.826258184395911</v>
      </c>
      <c r="O147" s="24">
        <f t="shared" si="67"/>
        <v>36.574844365925941</v>
      </c>
      <c r="P147" s="24">
        <f t="shared" si="67"/>
        <v>31.037455232913416</v>
      </c>
      <c r="Q147" s="24">
        <f t="shared" si="67"/>
        <v>33.3614261269541</v>
      </c>
    </row>
    <row r="148" spans="1:17" ht="12" customHeight="1" x14ac:dyDescent="0.25">
      <c r="A148" s="23" t="s">
        <v>65</v>
      </c>
      <c r="B148" s="22">
        <f t="shared" ref="B148:Q148" si="68">IF(B118=0,0,B118/B$19)</f>
        <v>44.044628141379512</v>
      </c>
      <c r="C148" s="22">
        <f t="shared" si="68"/>
        <v>47.173635345758129</v>
      </c>
      <c r="D148" s="22">
        <f t="shared" si="68"/>
        <v>43.831391013473876</v>
      </c>
      <c r="E148" s="22">
        <f t="shared" si="68"/>
        <v>44.923942566658368</v>
      </c>
      <c r="F148" s="22">
        <f t="shared" si="68"/>
        <v>47.35326062408636</v>
      </c>
      <c r="G148" s="22">
        <f t="shared" si="68"/>
        <v>45.339972150818966</v>
      </c>
      <c r="H148" s="22">
        <f t="shared" si="68"/>
        <v>43.15938846888573</v>
      </c>
      <c r="I148" s="22">
        <f t="shared" si="68"/>
        <v>40.879505976440313</v>
      </c>
      <c r="J148" s="22">
        <f t="shared" si="68"/>
        <v>41.177592670435942</v>
      </c>
      <c r="K148" s="22">
        <f t="shared" si="68"/>
        <v>39.395659889262525</v>
      </c>
      <c r="L148" s="22">
        <f t="shared" si="68"/>
        <v>37.491210220359349</v>
      </c>
      <c r="M148" s="22">
        <f t="shared" si="68"/>
        <v>31.080390156769937</v>
      </c>
      <c r="N148" s="22">
        <f t="shared" si="68"/>
        <v>32.917551612219498</v>
      </c>
      <c r="O148" s="22">
        <f t="shared" si="68"/>
        <v>31.81611817762402</v>
      </c>
      <c r="P148" s="22">
        <f t="shared" si="68"/>
        <v>26.74570923737528</v>
      </c>
      <c r="Q148" s="22">
        <f t="shared" si="68"/>
        <v>29.286346648809651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4.489085892883435</v>
      </c>
      <c r="C150" s="22">
        <f t="shared" si="70"/>
        <v>4.4724749051239936</v>
      </c>
      <c r="D150" s="22">
        <f t="shared" si="70"/>
        <v>4.5472493298006054</v>
      </c>
      <c r="E150" s="22">
        <f t="shared" si="70"/>
        <v>4.5708578581159029</v>
      </c>
      <c r="F150" s="22">
        <f t="shared" si="70"/>
        <v>4.5746764295861446</v>
      </c>
      <c r="G150" s="22">
        <f t="shared" si="70"/>
        <v>4.52203631074737</v>
      </c>
      <c r="H150" s="22">
        <f t="shared" si="70"/>
        <v>4.5147907581078819</v>
      </c>
      <c r="I150" s="22">
        <f t="shared" si="70"/>
        <v>4.4741024276544925</v>
      </c>
      <c r="J150" s="22">
        <f t="shared" si="70"/>
        <v>4.3892195914757091</v>
      </c>
      <c r="K150" s="22">
        <f t="shared" si="70"/>
        <v>4.3723094508728151</v>
      </c>
      <c r="L150" s="22">
        <f t="shared" si="70"/>
        <v>4.4316916337645607</v>
      </c>
      <c r="M150" s="22">
        <f t="shared" si="70"/>
        <v>4.2042888745028959</v>
      </c>
      <c r="N150" s="22">
        <f t="shared" si="70"/>
        <v>3.9348560759831175</v>
      </c>
      <c r="O150" s="22">
        <f t="shared" si="70"/>
        <v>3.7810899219611094</v>
      </c>
      <c r="P150" s="22">
        <f t="shared" si="70"/>
        <v>3.3640488099202273</v>
      </c>
      <c r="Q150" s="22">
        <f t="shared" si="70"/>
        <v>3.2537469367006051</v>
      </c>
    </row>
    <row r="151" spans="1:17" ht="12" customHeight="1" x14ac:dyDescent="0.25">
      <c r="A151" s="21" t="s">
        <v>62</v>
      </c>
      <c r="B151" s="20">
        <f t="shared" ref="B151:Q151" si="71">IF(B121=0,0,B121/B$19)</f>
        <v>1.5852578618355804</v>
      </c>
      <c r="C151" s="20">
        <f t="shared" si="71"/>
        <v>2.2886098605074787</v>
      </c>
      <c r="D151" s="20">
        <f t="shared" si="71"/>
        <v>1.4083039678974381</v>
      </c>
      <c r="E151" s="20">
        <f t="shared" si="71"/>
        <v>0.98734861243184269</v>
      </c>
      <c r="F151" s="20">
        <f t="shared" si="71"/>
        <v>1.0022756781534374</v>
      </c>
      <c r="G151" s="20">
        <f t="shared" si="71"/>
        <v>1.1380918781828291</v>
      </c>
      <c r="H151" s="20">
        <f t="shared" si="71"/>
        <v>1.1011514289908078</v>
      </c>
      <c r="I151" s="20">
        <f t="shared" si="71"/>
        <v>0.95498861664735346</v>
      </c>
      <c r="J151" s="20">
        <f t="shared" si="71"/>
        <v>0.99190517183241211</v>
      </c>
      <c r="K151" s="20">
        <f t="shared" si="71"/>
        <v>1.0849348029168884</v>
      </c>
      <c r="L151" s="20">
        <f t="shared" si="71"/>
        <v>1.2805872022294447</v>
      </c>
      <c r="M151" s="20">
        <f t="shared" si="71"/>
        <v>1.2310141116390676</v>
      </c>
      <c r="N151" s="20">
        <f t="shared" si="71"/>
        <v>0.97385049619329567</v>
      </c>
      <c r="O151" s="20">
        <f t="shared" si="71"/>
        <v>0.97763626634080558</v>
      </c>
      <c r="P151" s="20">
        <f t="shared" si="71"/>
        <v>0.92769718561791048</v>
      </c>
      <c r="Q151" s="20">
        <f t="shared" si="71"/>
        <v>0.82133254144384205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12668.39171016231</v>
      </c>
      <c r="C156" s="26">
        <f t="shared" si="73"/>
        <v>13570.971287810562</v>
      </c>
      <c r="D156" s="26">
        <f t="shared" si="73"/>
        <v>12766.734313912904</v>
      </c>
      <c r="E156" s="26">
        <f t="shared" si="73"/>
        <v>13023.212757237938</v>
      </c>
      <c r="F156" s="26">
        <f t="shared" si="73"/>
        <v>13607.207227008976</v>
      </c>
      <c r="G156" s="26">
        <f t="shared" si="73"/>
        <v>13226.101312010058</v>
      </c>
      <c r="H156" s="26">
        <f t="shared" si="73"/>
        <v>12800.043161619893</v>
      </c>
      <c r="I156" s="26">
        <f t="shared" si="73"/>
        <v>12247.984852149886</v>
      </c>
      <c r="J156" s="26">
        <f t="shared" si="73"/>
        <v>12263.305388644725</v>
      </c>
      <c r="K156" s="26">
        <f t="shared" si="73"/>
        <v>12183.606182700694</v>
      </c>
      <c r="L156" s="26">
        <f t="shared" si="73"/>
        <v>11752.490803531875</v>
      </c>
      <c r="M156" s="26">
        <f t="shared" si="73"/>
        <v>10331.351860629091</v>
      </c>
      <c r="N156" s="26">
        <f t="shared" si="73"/>
        <v>10868.099155977055</v>
      </c>
      <c r="O156" s="26">
        <f t="shared" si="73"/>
        <v>10769.441503089898</v>
      </c>
      <c r="P156" s="26">
        <f t="shared" si="73"/>
        <v>9838.6813439625912</v>
      </c>
      <c r="Q156" s="26">
        <f t="shared" si="73"/>
        <v>10215.553428467203</v>
      </c>
    </row>
    <row r="157" spans="1:17" ht="12" customHeight="1" x14ac:dyDescent="0.25">
      <c r="A157" s="25" t="s">
        <v>43</v>
      </c>
      <c r="B157" s="24">
        <f t="shared" ref="B157:Q157" si="74">IF(B103=0,0,B103/B$17)</f>
        <v>11735.547873971589</v>
      </c>
      <c r="C157" s="24">
        <f t="shared" si="74"/>
        <v>12615.876299194677</v>
      </c>
      <c r="D157" s="24">
        <f t="shared" si="74"/>
        <v>11794.885810413049</v>
      </c>
      <c r="E157" s="24">
        <f t="shared" si="74"/>
        <v>12031.794734027253</v>
      </c>
      <c r="F157" s="24">
        <f t="shared" si="74"/>
        <v>12604.726515256491</v>
      </c>
      <c r="G157" s="24">
        <f t="shared" si="74"/>
        <v>12204.752548702063</v>
      </c>
      <c r="H157" s="24">
        <f t="shared" si="74"/>
        <v>11739.151304914672</v>
      </c>
      <c r="I157" s="24">
        <f t="shared" si="74"/>
        <v>11163.268676229378</v>
      </c>
      <c r="J157" s="24">
        <f t="shared" si="74"/>
        <v>11154.35595374526</v>
      </c>
      <c r="K157" s="24">
        <f t="shared" si="74"/>
        <v>11050.280166071563</v>
      </c>
      <c r="L157" s="24">
        <f t="shared" si="74"/>
        <v>10615.795610852823</v>
      </c>
      <c r="M157" s="24">
        <f t="shared" si="74"/>
        <v>9198.862729178958</v>
      </c>
      <c r="N157" s="24">
        <f t="shared" si="74"/>
        <v>9743.3545043367958</v>
      </c>
      <c r="O157" s="24">
        <f t="shared" si="74"/>
        <v>9681.6085963241076</v>
      </c>
      <c r="P157" s="24">
        <f t="shared" si="74"/>
        <v>8775.1413365541121</v>
      </c>
      <c r="Q157" s="24">
        <f t="shared" si="74"/>
        <v>9199.1467100195823</v>
      </c>
    </row>
    <row r="158" spans="1:17" ht="12" customHeight="1" x14ac:dyDescent="0.25">
      <c r="A158" s="23" t="s">
        <v>65</v>
      </c>
      <c r="B158" s="22">
        <f t="shared" ref="B158:Q158" si="75">IF(B104=0,0,B104/B$17)</f>
        <v>10322.164046607511</v>
      </c>
      <c r="C158" s="22">
        <f t="shared" si="75"/>
        <v>11060.636034846113</v>
      </c>
      <c r="D158" s="22">
        <f t="shared" si="75"/>
        <v>10328.486755994996</v>
      </c>
      <c r="E158" s="22">
        <f t="shared" si="75"/>
        <v>10598.826171693316</v>
      </c>
      <c r="F158" s="22">
        <f t="shared" si="75"/>
        <v>11172.635114423927</v>
      </c>
      <c r="G158" s="22">
        <f t="shared" si="75"/>
        <v>10786.18283348827</v>
      </c>
      <c r="H158" s="22">
        <f t="shared" si="75"/>
        <v>10285.263492501404</v>
      </c>
      <c r="I158" s="22">
        <f t="shared" si="75"/>
        <v>9710.3020839464971</v>
      </c>
      <c r="J158" s="22">
        <f t="shared" si="75"/>
        <v>9643.2046474489198</v>
      </c>
      <c r="K158" s="22">
        <f t="shared" si="75"/>
        <v>9622.7630412242033</v>
      </c>
      <c r="L158" s="22">
        <f t="shared" si="75"/>
        <v>9056.8209700771131</v>
      </c>
      <c r="M158" s="22">
        <f t="shared" si="75"/>
        <v>7710.0544808180566</v>
      </c>
      <c r="N158" s="22">
        <f t="shared" si="75"/>
        <v>8321.412911210773</v>
      </c>
      <c r="O158" s="22">
        <f t="shared" si="75"/>
        <v>8300.0499125559218</v>
      </c>
      <c r="P158" s="22">
        <f t="shared" si="75"/>
        <v>7478.4825892834451</v>
      </c>
      <c r="Q158" s="22">
        <f t="shared" si="75"/>
        <v>7860.8633506578781</v>
      </c>
    </row>
    <row r="159" spans="1:17" ht="12" customHeight="1" x14ac:dyDescent="0.25">
      <c r="A159" s="23" t="s">
        <v>64</v>
      </c>
      <c r="B159" s="22">
        <f t="shared" ref="B159:Q159" si="76">IF(B105=0,0,B105/B$17)</f>
        <v>16.622977453392345</v>
      </c>
      <c r="C159" s="22">
        <f t="shared" si="76"/>
        <v>17.014252594202187</v>
      </c>
      <c r="D159" s="22">
        <f t="shared" si="76"/>
        <v>18.496069965037286</v>
      </c>
      <c r="E159" s="22">
        <f t="shared" si="76"/>
        <v>20.067419557368673</v>
      </c>
      <c r="F159" s="22">
        <f t="shared" si="76"/>
        <v>19.764750423608433</v>
      </c>
      <c r="G159" s="22">
        <f t="shared" si="76"/>
        <v>19.588421567656301</v>
      </c>
      <c r="H159" s="22">
        <f t="shared" si="76"/>
        <v>20.327810044692427</v>
      </c>
      <c r="I159" s="22">
        <f t="shared" si="76"/>
        <v>21.479450417149451</v>
      </c>
      <c r="J159" s="22">
        <f t="shared" si="76"/>
        <v>22.9161776565068</v>
      </c>
      <c r="K159" s="22">
        <f t="shared" si="76"/>
        <v>24.126299062845099</v>
      </c>
      <c r="L159" s="22">
        <f t="shared" si="76"/>
        <v>25.00681179141052</v>
      </c>
      <c r="M159" s="22">
        <f t="shared" si="76"/>
        <v>26.690107016204372</v>
      </c>
      <c r="N159" s="22">
        <f t="shared" si="76"/>
        <v>29.376489960467968</v>
      </c>
      <c r="O159" s="22">
        <f t="shared" si="76"/>
        <v>31.602594273845796</v>
      </c>
      <c r="P159" s="22">
        <f t="shared" si="76"/>
        <v>27.367242147074741</v>
      </c>
      <c r="Q159" s="22">
        <f t="shared" si="76"/>
        <v>27.155367547637365</v>
      </c>
    </row>
    <row r="160" spans="1:17" ht="12" customHeight="1" x14ac:dyDescent="0.25">
      <c r="A160" s="23" t="s">
        <v>63</v>
      </c>
      <c r="B160" s="22">
        <f t="shared" ref="B160:Q160" si="77">IF(B106=0,0,B106/B$17)</f>
        <v>1012.0078651730234</v>
      </c>
      <c r="C160" s="22">
        <f t="shared" si="77"/>
        <v>1003.2349420643084</v>
      </c>
      <c r="D160" s="22">
        <f t="shared" si="77"/>
        <v>1041.7322287304614</v>
      </c>
      <c r="E160" s="22">
        <f t="shared" si="77"/>
        <v>1056.2258428279383</v>
      </c>
      <c r="F160" s="22">
        <f t="shared" si="77"/>
        <v>1057.0403476632002</v>
      </c>
      <c r="G160" s="22">
        <f t="shared" si="77"/>
        <v>1044.6837389001619</v>
      </c>
      <c r="H160" s="22">
        <f t="shared" si="77"/>
        <v>1059.6358411011133</v>
      </c>
      <c r="I160" s="22">
        <f t="shared" si="77"/>
        <v>1056.9858824082726</v>
      </c>
      <c r="J160" s="22">
        <f t="shared" si="77"/>
        <v>1059.8439021500769</v>
      </c>
      <c r="K160" s="22">
        <f t="shared" si="77"/>
        <v>1040.5889838314274</v>
      </c>
      <c r="L160" s="22">
        <f t="shared" si="77"/>
        <v>1094.4661830168552</v>
      </c>
      <c r="M160" s="22">
        <f t="shared" si="77"/>
        <v>1052.2160244797808</v>
      </c>
      <c r="N160" s="22">
        <f t="shared" si="77"/>
        <v>1007.4675176654528</v>
      </c>
      <c r="O160" s="22">
        <f t="shared" si="77"/>
        <v>1006.9162859803407</v>
      </c>
      <c r="P160" s="22">
        <f t="shared" si="77"/>
        <v>950.03071325405324</v>
      </c>
      <c r="Q160" s="22">
        <f t="shared" si="77"/>
        <v>929.80071275049045</v>
      </c>
    </row>
    <row r="161" spans="1:17" ht="12" customHeight="1" x14ac:dyDescent="0.25">
      <c r="A161" s="21" t="s">
        <v>62</v>
      </c>
      <c r="B161" s="20">
        <f t="shared" ref="B161:Q161" si="78">IF(B107=0,0,B107/B$17)</f>
        <v>384.75298473766128</v>
      </c>
      <c r="C161" s="20">
        <f t="shared" si="78"/>
        <v>534.99106969005493</v>
      </c>
      <c r="D161" s="20">
        <f t="shared" si="78"/>
        <v>406.17075572255749</v>
      </c>
      <c r="E161" s="20">
        <f t="shared" si="78"/>
        <v>356.67529994863327</v>
      </c>
      <c r="F161" s="20">
        <f t="shared" si="78"/>
        <v>355.28630274575391</v>
      </c>
      <c r="G161" s="20">
        <f t="shared" si="78"/>
        <v>354.29755474597249</v>
      </c>
      <c r="H161" s="20">
        <f t="shared" si="78"/>
        <v>373.9241612674648</v>
      </c>
      <c r="I161" s="20">
        <f t="shared" si="78"/>
        <v>374.50125945745799</v>
      </c>
      <c r="J161" s="20">
        <f t="shared" si="78"/>
        <v>428.39122648975729</v>
      </c>
      <c r="K161" s="20">
        <f t="shared" si="78"/>
        <v>362.80184195308885</v>
      </c>
      <c r="L161" s="20">
        <f t="shared" si="78"/>
        <v>439.50164596744258</v>
      </c>
      <c r="M161" s="20">
        <f t="shared" si="78"/>
        <v>409.90211686491449</v>
      </c>
      <c r="N161" s="20">
        <f t="shared" si="78"/>
        <v>385.09758550010179</v>
      </c>
      <c r="O161" s="20">
        <f t="shared" si="78"/>
        <v>343.03980351400077</v>
      </c>
      <c r="P161" s="20">
        <f t="shared" si="78"/>
        <v>319.26079186953939</v>
      </c>
      <c r="Q161" s="20">
        <f t="shared" si="78"/>
        <v>381.32727906357496</v>
      </c>
    </row>
    <row r="162" spans="1:17" ht="12" customHeight="1" x14ac:dyDescent="0.25">
      <c r="A162" s="19" t="s">
        <v>66</v>
      </c>
      <c r="B162" s="18">
        <f t="shared" ref="B162:Q162" si="79">IF(B108=0,0,B108/B$17)</f>
        <v>932.8438361907231</v>
      </c>
      <c r="C162" s="18">
        <f t="shared" si="79"/>
        <v>955.09498861588554</v>
      </c>
      <c r="D162" s="18">
        <f t="shared" si="79"/>
        <v>971.84850349985606</v>
      </c>
      <c r="E162" s="18">
        <f t="shared" si="79"/>
        <v>991.41802321068394</v>
      </c>
      <c r="F162" s="18">
        <f t="shared" si="79"/>
        <v>1002.4807117524828</v>
      </c>
      <c r="G162" s="18">
        <f t="shared" si="79"/>
        <v>1021.3487633079961</v>
      </c>
      <c r="H162" s="18">
        <f t="shared" si="79"/>
        <v>1060.8918567052181</v>
      </c>
      <c r="I162" s="18">
        <f t="shared" si="79"/>
        <v>1084.7161759205078</v>
      </c>
      <c r="J162" s="18">
        <f t="shared" si="79"/>
        <v>1108.9494348994633</v>
      </c>
      <c r="K162" s="18">
        <f t="shared" si="79"/>
        <v>1133.32601662913</v>
      </c>
      <c r="L162" s="18">
        <f t="shared" si="79"/>
        <v>1136.6951926790518</v>
      </c>
      <c r="M162" s="18">
        <f t="shared" si="79"/>
        <v>1132.4891314501328</v>
      </c>
      <c r="N162" s="18">
        <f t="shared" si="79"/>
        <v>1124.7446516402613</v>
      </c>
      <c r="O162" s="18">
        <f t="shared" si="79"/>
        <v>1087.8329067657887</v>
      </c>
      <c r="P162" s="18">
        <f t="shared" si="79"/>
        <v>1063.5400074084798</v>
      </c>
      <c r="Q162" s="18">
        <f t="shared" si="79"/>
        <v>1016.4067184476194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7326.8626188556473</v>
      </c>
      <c r="C164" s="31">
        <f t="shared" si="80"/>
        <v>7884.3738390475646</v>
      </c>
      <c r="D164" s="31">
        <f t="shared" si="80"/>
        <v>7443.0016084075369</v>
      </c>
      <c r="E164" s="31">
        <f t="shared" si="80"/>
        <v>7647.1134637677897</v>
      </c>
      <c r="F164" s="31">
        <f t="shared" si="80"/>
        <v>8065.4589373737845</v>
      </c>
      <c r="G164" s="31">
        <f t="shared" si="80"/>
        <v>7875.0324975160565</v>
      </c>
      <c r="H164" s="31">
        <f t="shared" si="80"/>
        <v>7593.0817778386554</v>
      </c>
      <c r="I164" s="31">
        <f t="shared" si="80"/>
        <v>7280.0747247755735</v>
      </c>
      <c r="J164" s="31">
        <f t="shared" si="80"/>
        <v>7251.2686301458125</v>
      </c>
      <c r="K164" s="31">
        <f t="shared" si="80"/>
        <v>7352.8371734587081</v>
      </c>
      <c r="L164" s="31">
        <f t="shared" si="80"/>
        <v>7091.210572152042</v>
      </c>
      <c r="M164" s="31">
        <f t="shared" si="80"/>
        <v>6272.9174735163706</v>
      </c>
      <c r="N164" s="31">
        <f t="shared" si="80"/>
        <v>6740.6420218328631</v>
      </c>
      <c r="O164" s="31">
        <f t="shared" si="80"/>
        <v>6871.9331192969103</v>
      </c>
      <c r="P164" s="31">
        <f t="shared" si="80"/>
        <v>6345.9651051062083</v>
      </c>
      <c r="Q164" s="31">
        <f t="shared" si="80"/>
        <v>6661.7482515240463</v>
      </c>
    </row>
    <row r="165" spans="1:17" ht="12" customHeight="1" x14ac:dyDescent="0.25">
      <c r="A165" s="23" t="s">
        <v>65</v>
      </c>
      <c r="B165" s="22">
        <f t="shared" ref="B165:Q165" si="81">IF(B111=0,0,B111/B$17)</f>
        <v>6566.3445413672298</v>
      </c>
      <c r="C165" s="22">
        <f t="shared" si="81"/>
        <v>7061.9053273487752</v>
      </c>
      <c r="D165" s="22">
        <f t="shared" si="81"/>
        <v>6616.8299540866383</v>
      </c>
      <c r="E165" s="22">
        <f t="shared" si="81"/>
        <v>6809.4123037967202</v>
      </c>
      <c r="F165" s="22">
        <f t="shared" si="81"/>
        <v>7225.3982278022277</v>
      </c>
      <c r="G165" s="22">
        <f t="shared" si="81"/>
        <v>7050.1068928645636</v>
      </c>
      <c r="H165" s="22">
        <f t="shared" si="81"/>
        <v>6734.2782037754923</v>
      </c>
      <c r="I165" s="22">
        <f t="shared" si="81"/>
        <v>6399.127668750506</v>
      </c>
      <c r="J165" s="22">
        <f t="shared" si="81"/>
        <v>6314.7445779525042</v>
      </c>
      <c r="K165" s="22">
        <f t="shared" si="81"/>
        <v>6484.2411406218562</v>
      </c>
      <c r="L165" s="22">
        <f t="shared" si="81"/>
        <v>6122.6313855250573</v>
      </c>
      <c r="M165" s="22">
        <f t="shared" si="81"/>
        <v>5335.3944771689512</v>
      </c>
      <c r="N165" s="22">
        <f t="shared" si="81"/>
        <v>5817.7037860721975</v>
      </c>
      <c r="O165" s="22">
        <f t="shared" si="81"/>
        <v>5966.999386914862</v>
      </c>
      <c r="P165" s="22">
        <f t="shared" si="81"/>
        <v>5497.3211096165687</v>
      </c>
      <c r="Q165" s="22">
        <f t="shared" si="81"/>
        <v>5755.6058895179021</v>
      </c>
    </row>
    <row r="166" spans="1:17" ht="12" customHeight="1" x14ac:dyDescent="0.25">
      <c r="A166" s="23" t="s">
        <v>64</v>
      </c>
      <c r="B166" s="30">
        <f t="shared" ref="B166:Q166" si="82">IF(B112=0,0,B112/B$17)</f>
        <v>27.083021670072792</v>
      </c>
      <c r="C166" s="30">
        <f t="shared" si="82"/>
        <v>28.687480062416483</v>
      </c>
      <c r="D166" s="30">
        <f t="shared" si="82"/>
        <v>32.545857663175084</v>
      </c>
      <c r="E166" s="30">
        <f t="shared" si="82"/>
        <v>36.675910529431675</v>
      </c>
      <c r="F166" s="30">
        <f t="shared" si="82"/>
        <v>37.038325805296623</v>
      </c>
      <c r="G166" s="30">
        <f t="shared" si="82"/>
        <v>37.729897670019277</v>
      </c>
      <c r="H166" s="30">
        <f t="shared" si="82"/>
        <v>40.618424027158262</v>
      </c>
      <c r="I166" s="30">
        <f t="shared" si="82"/>
        <v>44.714100541526143</v>
      </c>
      <c r="J166" s="30">
        <f t="shared" si="82"/>
        <v>49.774766075045285</v>
      </c>
      <c r="K166" s="30">
        <f t="shared" si="82"/>
        <v>54.881311602891159</v>
      </c>
      <c r="L166" s="30">
        <f t="shared" si="82"/>
        <v>60.276849651418743</v>
      </c>
      <c r="M166" s="30">
        <f t="shared" si="82"/>
        <v>68.621386596622642</v>
      </c>
      <c r="N166" s="30">
        <f t="shared" si="82"/>
        <v>79.343743395562257</v>
      </c>
      <c r="O166" s="30">
        <f t="shared" si="82"/>
        <v>89.07133476742834</v>
      </c>
      <c r="P166" s="30">
        <f t="shared" si="82"/>
        <v>79.930289802573725</v>
      </c>
      <c r="Q166" s="30">
        <f t="shared" si="82"/>
        <v>82.226770410920707</v>
      </c>
    </row>
    <row r="167" spans="1:17" ht="12" customHeight="1" x14ac:dyDescent="0.25">
      <c r="A167" s="23" t="s">
        <v>63</v>
      </c>
      <c r="B167" s="22">
        <f t="shared" ref="B167:Q167" si="83">IF(B113=0,0,B113/B$17)</f>
        <v>558.18405355470145</v>
      </c>
      <c r="C167" s="22">
        <f t="shared" si="83"/>
        <v>553.82520918816545</v>
      </c>
      <c r="D167" s="22">
        <f t="shared" si="83"/>
        <v>580.86444423755415</v>
      </c>
      <c r="E167" s="22">
        <f t="shared" si="83"/>
        <v>591.81044401874374</v>
      </c>
      <c r="F167" s="22">
        <f t="shared" si="83"/>
        <v>595.24273004106976</v>
      </c>
      <c r="G167" s="22">
        <f t="shared" si="83"/>
        <v>590.62794056156497</v>
      </c>
      <c r="H167" s="22">
        <f t="shared" si="83"/>
        <v>602.71380575703085</v>
      </c>
      <c r="I167" s="22">
        <f t="shared" si="83"/>
        <v>606.36692981423323</v>
      </c>
      <c r="J167" s="22">
        <f t="shared" si="83"/>
        <v>613.95920131760204</v>
      </c>
      <c r="K167" s="22">
        <f t="shared" si="83"/>
        <v>602.92034182416921</v>
      </c>
      <c r="L167" s="22">
        <f t="shared" si="83"/>
        <v>647.27941844839893</v>
      </c>
      <c r="M167" s="22">
        <f t="shared" si="83"/>
        <v>626.98517936325925</v>
      </c>
      <c r="N167" s="22">
        <f t="shared" si="83"/>
        <v>602.481799242992</v>
      </c>
      <c r="O167" s="22">
        <f t="shared" si="83"/>
        <v>610.32161227875247</v>
      </c>
      <c r="P167" s="22">
        <f t="shared" si="83"/>
        <v>581.09358586335304</v>
      </c>
      <c r="Q167" s="22">
        <f t="shared" si="83"/>
        <v>573.47655716562986</v>
      </c>
    </row>
    <row r="168" spans="1:17" ht="12" customHeight="1" x14ac:dyDescent="0.25">
      <c r="A168" s="29" t="s">
        <v>62</v>
      </c>
      <c r="B168" s="18">
        <f t="shared" ref="B168:Q168" si="84">IF(B114=0,0,B114/B$17)</f>
        <v>175.25100226364248</v>
      </c>
      <c r="C168" s="18">
        <f t="shared" si="84"/>
        <v>239.95582244820636</v>
      </c>
      <c r="D168" s="18">
        <f t="shared" si="84"/>
        <v>212.76135242016886</v>
      </c>
      <c r="E168" s="18">
        <f t="shared" si="84"/>
        <v>209.21480542289427</v>
      </c>
      <c r="F168" s="18">
        <f t="shared" si="84"/>
        <v>207.77965372518935</v>
      </c>
      <c r="G168" s="18">
        <f t="shared" si="84"/>
        <v>196.56776641990785</v>
      </c>
      <c r="H168" s="18">
        <f t="shared" si="84"/>
        <v>215.4713442789751</v>
      </c>
      <c r="I168" s="18">
        <f t="shared" si="84"/>
        <v>229.8660256693077</v>
      </c>
      <c r="J168" s="18">
        <f t="shared" si="84"/>
        <v>272.79008480066022</v>
      </c>
      <c r="K168" s="18">
        <f t="shared" si="84"/>
        <v>210.79437940979167</v>
      </c>
      <c r="L168" s="18">
        <f t="shared" si="84"/>
        <v>261.02291852716803</v>
      </c>
      <c r="M168" s="18">
        <f t="shared" si="84"/>
        <v>241.91643038753816</v>
      </c>
      <c r="N168" s="18">
        <f t="shared" si="84"/>
        <v>241.11269312211112</v>
      </c>
      <c r="O168" s="18">
        <f t="shared" si="84"/>
        <v>205.54078533586625</v>
      </c>
      <c r="P168" s="18">
        <f t="shared" si="84"/>
        <v>187.62011982371189</v>
      </c>
      <c r="Q168" s="18">
        <f t="shared" si="84"/>
        <v>250.43903442959459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2504.9886429781595</v>
      </c>
      <c r="C170" s="26">
        <f t="shared" si="85"/>
        <v>2708.2625555486379</v>
      </c>
      <c r="D170" s="26">
        <f t="shared" si="85"/>
        <v>2512.6490806423958</v>
      </c>
      <c r="E170" s="26">
        <f t="shared" si="85"/>
        <v>2560.9074156076285</v>
      </c>
      <c r="F170" s="26">
        <f t="shared" si="85"/>
        <v>2687.7097255330659</v>
      </c>
      <c r="G170" s="26">
        <f t="shared" si="85"/>
        <v>2597.246955238119</v>
      </c>
      <c r="H170" s="26">
        <f t="shared" si="85"/>
        <v>2531.0014969953313</v>
      </c>
      <c r="I170" s="26">
        <f t="shared" si="85"/>
        <v>2403.2391464108759</v>
      </c>
      <c r="J170" s="26">
        <f t="shared" si="85"/>
        <v>2429.0724541663958</v>
      </c>
      <c r="K170" s="26">
        <f t="shared" si="85"/>
        <v>2348.5227440266499</v>
      </c>
      <c r="L170" s="26">
        <f t="shared" si="85"/>
        <v>2241.8974832721819</v>
      </c>
      <c r="M170" s="26">
        <f t="shared" si="85"/>
        <v>1903.8991741461143</v>
      </c>
      <c r="N170" s="26">
        <f t="shared" si="85"/>
        <v>2037.3968454910062</v>
      </c>
      <c r="O170" s="26">
        <f t="shared" si="85"/>
        <v>1971.2497859886832</v>
      </c>
      <c r="P170" s="26">
        <f t="shared" si="85"/>
        <v>1726.7599029053729</v>
      </c>
      <c r="Q170" s="26">
        <f t="shared" si="85"/>
        <v>1876.4407298411456</v>
      </c>
    </row>
    <row r="171" spans="1:17" ht="12" customHeight="1" x14ac:dyDescent="0.25">
      <c r="A171" s="25" t="s">
        <v>43</v>
      </c>
      <c r="B171" s="24">
        <f t="shared" ref="B171:Q171" si="86">IF(B117=0,0,B117/B$17)</f>
        <v>2504.9886429781595</v>
      </c>
      <c r="C171" s="24">
        <f t="shared" si="86"/>
        <v>2708.2625555486379</v>
      </c>
      <c r="D171" s="24">
        <f t="shared" si="86"/>
        <v>2512.6490806423958</v>
      </c>
      <c r="E171" s="24">
        <f t="shared" si="86"/>
        <v>2560.9074156076285</v>
      </c>
      <c r="F171" s="24">
        <f t="shared" si="86"/>
        <v>2687.7097255330659</v>
      </c>
      <c r="G171" s="24">
        <f t="shared" si="86"/>
        <v>2597.246955238119</v>
      </c>
      <c r="H171" s="24">
        <f t="shared" si="86"/>
        <v>2531.0014969953313</v>
      </c>
      <c r="I171" s="24">
        <f t="shared" si="86"/>
        <v>2403.2391464108759</v>
      </c>
      <c r="J171" s="24">
        <f t="shared" si="86"/>
        <v>2429.0724541663958</v>
      </c>
      <c r="K171" s="24">
        <f t="shared" si="86"/>
        <v>2348.5227440266499</v>
      </c>
      <c r="L171" s="24">
        <f t="shared" si="86"/>
        <v>2241.8974832721819</v>
      </c>
      <c r="M171" s="24">
        <f t="shared" si="86"/>
        <v>1903.8991741461143</v>
      </c>
      <c r="N171" s="24">
        <f t="shared" si="86"/>
        <v>2037.3968454910062</v>
      </c>
      <c r="O171" s="24">
        <f t="shared" si="86"/>
        <v>1971.2497859886832</v>
      </c>
      <c r="P171" s="24">
        <f t="shared" si="86"/>
        <v>1726.7599029053729</v>
      </c>
      <c r="Q171" s="24">
        <f t="shared" si="86"/>
        <v>1876.4407298411456</v>
      </c>
    </row>
    <row r="172" spans="1:17" ht="12" customHeight="1" x14ac:dyDescent="0.25">
      <c r="A172" s="23" t="s">
        <v>65</v>
      </c>
      <c r="B172" s="22">
        <f t="shared" ref="B172:Q172" si="87">IF(B118=0,0,B118/B$17)</f>
        <v>2201.3877999548622</v>
      </c>
      <c r="C172" s="22">
        <f t="shared" si="87"/>
        <v>2368.7633856663547</v>
      </c>
      <c r="D172" s="22">
        <f t="shared" si="87"/>
        <v>2212.0840283939519</v>
      </c>
      <c r="E172" s="22">
        <f t="shared" si="87"/>
        <v>2278.9453272382671</v>
      </c>
      <c r="F172" s="22">
        <f t="shared" si="87"/>
        <v>2404.5212090850473</v>
      </c>
      <c r="G172" s="22">
        <f t="shared" si="87"/>
        <v>2308.9975085306828</v>
      </c>
      <c r="H172" s="22">
        <f t="shared" si="87"/>
        <v>2239.5845472500182</v>
      </c>
      <c r="I172" s="22">
        <f t="shared" si="87"/>
        <v>2121.4900767672675</v>
      </c>
      <c r="J172" s="22">
        <f t="shared" si="87"/>
        <v>2148.3271360938893</v>
      </c>
      <c r="K172" s="22">
        <f t="shared" si="87"/>
        <v>2062.778431710607</v>
      </c>
      <c r="L172" s="22">
        <f t="shared" si="87"/>
        <v>1945.4782859832851</v>
      </c>
      <c r="M172" s="22">
        <f t="shared" si="87"/>
        <v>1620.5068029250763</v>
      </c>
      <c r="N172" s="22">
        <f t="shared" si="87"/>
        <v>1773.0042313222909</v>
      </c>
      <c r="O172" s="22">
        <f t="shared" si="87"/>
        <v>1714.7719214100402</v>
      </c>
      <c r="P172" s="22">
        <f t="shared" si="87"/>
        <v>1487.989847727292</v>
      </c>
      <c r="Q172" s="22">
        <f t="shared" si="87"/>
        <v>1647.2345477963081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224.36831310783214</v>
      </c>
      <c r="C174" s="22">
        <f t="shared" si="89"/>
        <v>224.57957121428331</v>
      </c>
      <c r="D174" s="22">
        <f t="shared" si="89"/>
        <v>229.49072304104814</v>
      </c>
      <c r="E174" s="22">
        <f t="shared" si="89"/>
        <v>231.87491039476657</v>
      </c>
      <c r="F174" s="22">
        <f t="shared" si="89"/>
        <v>232.29459502195743</v>
      </c>
      <c r="G174" s="22">
        <f t="shared" si="89"/>
        <v>230.29062612276789</v>
      </c>
      <c r="H174" s="22">
        <f t="shared" si="89"/>
        <v>234.27708256837258</v>
      </c>
      <c r="I174" s="22">
        <f t="shared" si="89"/>
        <v>232.18881138582353</v>
      </c>
      <c r="J174" s="22">
        <f t="shared" si="89"/>
        <v>228.99540607220186</v>
      </c>
      <c r="K174" s="22">
        <f t="shared" si="89"/>
        <v>228.93652898255147</v>
      </c>
      <c r="L174" s="22">
        <f t="shared" si="89"/>
        <v>229.96749886139321</v>
      </c>
      <c r="M174" s="22">
        <f t="shared" si="89"/>
        <v>219.20827532179896</v>
      </c>
      <c r="N174" s="22">
        <f t="shared" si="89"/>
        <v>211.93910636332089</v>
      </c>
      <c r="O174" s="22">
        <f t="shared" si="89"/>
        <v>203.78686030482879</v>
      </c>
      <c r="P174" s="22">
        <f t="shared" si="89"/>
        <v>187.15788884092473</v>
      </c>
      <c r="Q174" s="22">
        <f t="shared" si="89"/>
        <v>183.00966071975009</v>
      </c>
    </row>
    <row r="175" spans="1:17" ht="12" customHeight="1" x14ac:dyDescent="0.25">
      <c r="A175" s="21" t="s">
        <v>62</v>
      </c>
      <c r="B175" s="20">
        <f t="shared" ref="B175:Q175" si="90">IF(B121=0,0,B121/B$17)</f>
        <v>79.232529915464852</v>
      </c>
      <c r="C175" s="20">
        <f t="shared" si="90"/>
        <v>114.91959866799989</v>
      </c>
      <c r="D175" s="20">
        <f t="shared" si="90"/>
        <v>71.074329207396232</v>
      </c>
      <c r="E175" s="20">
        <f t="shared" si="90"/>
        <v>50.087177974595726</v>
      </c>
      <c r="F175" s="20">
        <f t="shared" si="90"/>
        <v>50.893921426060992</v>
      </c>
      <c r="G175" s="20">
        <f t="shared" si="90"/>
        <v>57.958820584667947</v>
      </c>
      <c r="H175" s="20">
        <f t="shared" si="90"/>
        <v>57.139867176940065</v>
      </c>
      <c r="I175" s="20">
        <f t="shared" si="90"/>
        <v>49.560258257785321</v>
      </c>
      <c r="J175" s="20">
        <f t="shared" si="90"/>
        <v>51.749912000304491</v>
      </c>
      <c r="K175" s="20">
        <f t="shared" si="90"/>
        <v>56.807783333491706</v>
      </c>
      <c r="L175" s="20">
        <f t="shared" si="90"/>
        <v>66.451698427503871</v>
      </c>
      <c r="M175" s="20">
        <f t="shared" si="90"/>
        <v>64.18409589923877</v>
      </c>
      <c r="N175" s="20">
        <f t="shared" si="90"/>
        <v>52.453507805394317</v>
      </c>
      <c r="O175" s="20">
        <f t="shared" si="90"/>
        <v>52.69100427381408</v>
      </c>
      <c r="P175" s="20">
        <f t="shared" si="90"/>
        <v>51.612166337156339</v>
      </c>
      <c r="Q175" s="20">
        <f t="shared" si="90"/>
        <v>46.196521325087488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171477</v>
      </c>
      <c r="C3" s="93">
        <f t="shared" si="0"/>
        <v>174270</v>
      </c>
      <c r="D3" s="93">
        <f t="shared" si="0"/>
        <v>176945</v>
      </c>
      <c r="E3" s="93">
        <f t="shared" si="0"/>
        <v>179320</v>
      </c>
      <c r="F3" s="93">
        <f t="shared" si="0"/>
        <v>181839.00000000003</v>
      </c>
      <c r="G3" s="93">
        <f t="shared" si="0"/>
        <v>184492</v>
      </c>
      <c r="H3" s="93">
        <f t="shared" si="0"/>
        <v>190530</v>
      </c>
      <c r="I3" s="93">
        <f t="shared" si="0"/>
        <v>192944</v>
      </c>
      <c r="J3" s="93">
        <f t="shared" si="0"/>
        <v>196427</v>
      </c>
      <c r="K3" s="93">
        <f t="shared" si="0"/>
        <v>200284</v>
      </c>
      <c r="L3" s="93">
        <f t="shared" si="0"/>
        <v>201390.00000000006</v>
      </c>
      <c r="M3" s="93">
        <f t="shared" si="0"/>
        <v>205311.00000000003</v>
      </c>
      <c r="N3" s="93">
        <f t="shared" si="0"/>
        <v>215634</v>
      </c>
      <c r="O3" s="93">
        <f t="shared" si="0"/>
        <v>219738.00000000003</v>
      </c>
      <c r="P3" s="93">
        <f t="shared" si="0"/>
        <v>230281</v>
      </c>
      <c r="Q3" s="93">
        <f t="shared" si="0"/>
        <v>237034.99999999997</v>
      </c>
    </row>
    <row r="4" spans="1:17" ht="12.95" customHeight="1" x14ac:dyDescent="0.25">
      <c r="A4" s="89" t="s">
        <v>65</v>
      </c>
      <c r="B4" s="88">
        <f t="shared" ref="B4" si="1">SUM(B5:B13)</f>
        <v>171477</v>
      </c>
      <c r="C4" s="88">
        <f t="shared" ref="C4:Q4" si="2">SUM(C5:C13)</f>
        <v>174270</v>
      </c>
      <c r="D4" s="88">
        <f t="shared" si="2"/>
        <v>176945</v>
      </c>
      <c r="E4" s="88">
        <f t="shared" si="2"/>
        <v>179320</v>
      </c>
      <c r="F4" s="88">
        <f t="shared" si="2"/>
        <v>181839.00000000003</v>
      </c>
      <c r="G4" s="88">
        <f t="shared" si="2"/>
        <v>184492</v>
      </c>
      <c r="H4" s="88">
        <f t="shared" si="2"/>
        <v>190530</v>
      </c>
      <c r="I4" s="88">
        <f t="shared" si="2"/>
        <v>192944</v>
      </c>
      <c r="J4" s="88">
        <f t="shared" si="2"/>
        <v>196427</v>
      </c>
      <c r="K4" s="88">
        <f t="shared" si="2"/>
        <v>200284</v>
      </c>
      <c r="L4" s="88">
        <f t="shared" si="2"/>
        <v>201390.00000000006</v>
      </c>
      <c r="M4" s="88">
        <f t="shared" si="2"/>
        <v>205311.00000000003</v>
      </c>
      <c r="N4" s="88">
        <f t="shared" si="2"/>
        <v>215634</v>
      </c>
      <c r="O4" s="88">
        <f t="shared" si="2"/>
        <v>219738.00000000003</v>
      </c>
      <c r="P4" s="88">
        <f t="shared" si="2"/>
        <v>230281</v>
      </c>
      <c r="Q4" s="88">
        <f t="shared" si="2"/>
        <v>237034.99999999997</v>
      </c>
    </row>
    <row r="5" spans="1:17" ht="12" customHeight="1" x14ac:dyDescent="0.25">
      <c r="A5" s="87" t="s">
        <v>58</v>
      </c>
      <c r="B5" s="86">
        <v>566</v>
      </c>
      <c r="C5" s="86">
        <v>378</v>
      </c>
      <c r="D5" s="86">
        <v>374</v>
      </c>
      <c r="E5" s="86">
        <v>191</v>
      </c>
      <c r="F5" s="86">
        <v>181.00000000000003</v>
      </c>
      <c r="G5" s="86">
        <v>180</v>
      </c>
      <c r="H5" s="86">
        <v>193</v>
      </c>
      <c r="I5" s="86">
        <v>200.99999999999997</v>
      </c>
      <c r="J5" s="86">
        <v>204</v>
      </c>
      <c r="K5" s="86">
        <v>213</v>
      </c>
      <c r="L5" s="86">
        <v>213.00000000000006</v>
      </c>
      <c r="M5" s="86">
        <v>245.00000000000006</v>
      </c>
      <c r="N5" s="86">
        <v>235.00000000000006</v>
      </c>
      <c r="O5" s="86">
        <v>231.00000000000006</v>
      </c>
      <c r="P5" s="86">
        <v>0</v>
      </c>
      <c r="Q5" s="86">
        <v>580.00000000000011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91994</v>
      </c>
      <c r="C7" s="86">
        <v>92902.000000000015</v>
      </c>
      <c r="D7" s="86">
        <v>91034</v>
      </c>
      <c r="E7" s="86">
        <v>90489</v>
      </c>
      <c r="F7" s="86">
        <v>90733.000000000029</v>
      </c>
      <c r="G7" s="86">
        <v>91674</v>
      </c>
      <c r="H7" s="86">
        <v>97703.999999999985</v>
      </c>
      <c r="I7" s="86">
        <v>98319</v>
      </c>
      <c r="J7" s="86">
        <v>96776.999999999985</v>
      </c>
      <c r="K7" s="86">
        <v>98590.999999999985</v>
      </c>
      <c r="L7" s="86">
        <v>84103.000000000029</v>
      </c>
      <c r="M7" s="86">
        <v>80920.000000000015</v>
      </c>
      <c r="N7" s="86">
        <v>89389.000000000015</v>
      </c>
      <c r="O7" s="86">
        <v>88824.000000000029</v>
      </c>
      <c r="P7" s="86">
        <v>87652.000000000015</v>
      </c>
      <c r="Q7" s="86">
        <v>89776</v>
      </c>
    </row>
    <row r="8" spans="1:17" ht="12" customHeight="1" x14ac:dyDescent="0.25">
      <c r="A8" s="87" t="s">
        <v>109</v>
      </c>
      <c r="B8" s="86">
        <v>66851</v>
      </c>
      <c r="C8" s="86">
        <v>68874</v>
      </c>
      <c r="D8" s="86">
        <v>73571</v>
      </c>
      <c r="E8" s="86">
        <v>76677</v>
      </c>
      <c r="F8" s="86">
        <v>79163</v>
      </c>
      <c r="G8" s="86">
        <v>80963</v>
      </c>
      <c r="H8" s="86">
        <v>81023</v>
      </c>
      <c r="I8" s="86">
        <v>82867.000000000015</v>
      </c>
      <c r="J8" s="86">
        <v>87482</v>
      </c>
      <c r="K8" s="86">
        <v>88294</v>
      </c>
      <c r="L8" s="86">
        <v>103837.00000000001</v>
      </c>
      <c r="M8" s="86">
        <v>109982.00000000001</v>
      </c>
      <c r="N8" s="86">
        <v>110095</v>
      </c>
      <c r="O8" s="86">
        <v>110555</v>
      </c>
      <c r="P8" s="86">
        <v>116744.99999999999</v>
      </c>
      <c r="Q8" s="86">
        <v>120969.99999999997</v>
      </c>
    </row>
    <row r="9" spans="1:17" ht="12" customHeight="1" x14ac:dyDescent="0.25">
      <c r="A9" s="87" t="s">
        <v>55</v>
      </c>
      <c r="B9" s="86">
        <v>5339</v>
      </c>
      <c r="C9" s="86">
        <v>5328.9999999999991</v>
      </c>
      <c r="D9" s="86">
        <v>5275</v>
      </c>
      <c r="E9" s="86">
        <v>5255</v>
      </c>
      <c r="F9" s="86">
        <v>5250.9999999999991</v>
      </c>
      <c r="G9" s="86">
        <v>5248</v>
      </c>
      <c r="H9" s="86">
        <v>5234</v>
      </c>
      <c r="I9" s="86">
        <v>5188</v>
      </c>
      <c r="J9" s="86">
        <v>5598.0000000000009</v>
      </c>
      <c r="K9" s="86">
        <v>6437</v>
      </c>
      <c r="L9" s="86">
        <v>6520</v>
      </c>
      <c r="M9" s="86">
        <v>6566.0000000000009</v>
      </c>
      <c r="N9" s="86">
        <v>7391.0000000000009</v>
      </c>
      <c r="O9" s="86">
        <v>8195.0000000000036</v>
      </c>
      <c r="P9" s="86">
        <v>10385.000000000005</v>
      </c>
      <c r="Q9" s="86">
        <v>9361.0000000000036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0</v>
      </c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>
        <v>574</v>
      </c>
      <c r="C12" s="86">
        <v>694</v>
      </c>
      <c r="D12" s="86">
        <v>784</v>
      </c>
      <c r="E12" s="86">
        <v>862</v>
      </c>
      <c r="F12" s="86">
        <v>975.99999999999989</v>
      </c>
      <c r="G12" s="86">
        <v>1120</v>
      </c>
      <c r="H12" s="86">
        <v>1228</v>
      </c>
      <c r="I12" s="86">
        <v>1293</v>
      </c>
      <c r="J12" s="86">
        <v>1369</v>
      </c>
      <c r="K12" s="86">
        <v>1832.0000000000002</v>
      </c>
      <c r="L12" s="86">
        <v>1983.0000000000005</v>
      </c>
      <c r="M12" s="86">
        <v>3137.0000000000005</v>
      </c>
      <c r="N12" s="86">
        <v>4198.0000000000009</v>
      </c>
      <c r="O12" s="86">
        <v>7728.0000000000018</v>
      </c>
      <c r="P12" s="86">
        <v>11449.000000000002</v>
      </c>
      <c r="Q12" s="86">
        <v>12618.000000000002</v>
      </c>
    </row>
    <row r="13" spans="1:17" ht="12" customHeight="1" x14ac:dyDescent="0.25">
      <c r="A13" s="51" t="s">
        <v>114</v>
      </c>
      <c r="B13" s="92">
        <v>6153</v>
      </c>
      <c r="C13" s="92">
        <v>6093</v>
      </c>
      <c r="D13" s="92">
        <v>5907</v>
      </c>
      <c r="E13" s="92">
        <v>5846</v>
      </c>
      <c r="F13" s="92">
        <v>5535</v>
      </c>
      <c r="G13" s="92">
        <v>5307</v>
      </c>
      <c r="H13" s="92">
        <v>5148</v>
      </c>
      <c r="I13" s="92">
        <v>5075.9999999999991</v>
      </c>
      <c r="J13" s="92">
        <v>4996.9999999999991</v>
      </c>
      <c r="K13" s="92">
        <v>4916.9999999999982</v>
      </c>
      <c r="L13" s="92">
        <v>4734.0000000000009</v>
      </c>
      <c r="M13" s="92">
        <v>4461.0000000000009</v>
      </c>
      <c r="N13" s="92">
        <v>4326</v>
      </c>
      <c r="O13" s="92">
        <v>4205</v>
      </c>
      <c r="P13" s="92">
        <v>4049.9999999999995</v>
      </c>
      <c r="Q13" s="92">
        <v>3729.9999999999991</v>
      </c>
    </row>
    <row r="14" spans="1:17" ht="12" hidden="1" customHeight="1" x14ac:dyDescent="0.25">
      <c r="A14" s="91" t="s">
        <v>113</v>
      </c>
      <c r="B14" s="90">
        <f t="shared" ref="B14" si="3">SUM(B5:B11)</f>
        <v>164750</v>
      </c>
      <c r="C14" s="90">
        <f t="shared" ref="C14:Q14" si="4">SUM(C5:C11)</f>
        <v>167483</v>
      </c>
      <c r="D14" s="90">
        <f t="shared" si="4"/>
        <v>170254</v>
      </c>
      <c r="E14" s="90">
        <f t="shared" si="4"/>
        <v>172612</v>
      </c>
      <c r="F14" s="90">
        <f t="shared" si="4"/>
        <v>175328.00000000003</v>
      </c>
      <c r="G14" s="90">
        <f t="shared" si="4"/>
        <v>178065</v>
      </c>
      <c r="H14" s="90">
        <f t="shared" si="4"/>
        <v>184154</v>
      </c>
      <c r="I14" s="90">
        <f t="shared" si="4"/>
        <v>186575</v>
      </c>
      <c r="J14" s="90">
        <f t="shared" si="4"/>
        <v>190061</v>
      </c>
      <c r="K14" s="90">
        <f t="shared" si="4"/>
        <v>193535</v>
      </c>
      <c r="L14" s="90">
        <f t="shared" si="4"/>
        <v>194673.00000000006</v>
      </c>
      <c r="M14" s="90">
        <f t="shared" si="4"/>
        <v>197713.00000000003</v>
      </c>
      <c r="N14" s="90">
        <f t="shared" si="4"/>
        <v>207110</v>
      </c>
      <c r="O14" s="90">
        <f t="shared" si="4"/>
        <v>207805.00000000003</v>
      </c>
      <c r="P14" s="90">
        <f t="shared" si="4"/>
        <v>214782</v>
      </c>
      <c r="Q14" s="90">
        <f t="shared" si="4"/>
        <v>220686.99999999997</v>
      </c>
    </row>
    <row r="15" spans="1:17" ht="12.95" customHeight="1" x14ac:dyDescent="0.25">
      <c r="A15" s="89" t="s">
        <v>112</v>
      </c>
      <c r="B15" s="88">
        <f t="shared" ref="B15:Q15" si="5">B16</f>
        <v>5832.4</v>
      </c>
      <c r="C15" s="88">
        <f t="shared" si="5"/>
        <v>6216.4</v>
      </c>
      <c r="D15" s="88">
        <f t="shared" si="5"/>
        <v>7086.4</v>
      </c>
      <c r="E15" s="88">
        <f t="shared" si="5"/>
        <v>8003.2</v>
      </c>
      <c r="F15" s="88">
        <f t="shared" si="5"/>
        <v>8160.6</v>
      </c>
      <c r="G15" s="88">
        <f t="shared" si="5"/>
        <v>8330</v>
      </c>
      <c r="H15" s="88">
        <f t="shared" si="5"/>
        <v>8974.7999999999993</v>
      </c>
      <c r="I15" s="88">
        <f t="shared" si="5"/>
        <v>9895.7999999999993</v>
      </c>
      <c r="J15" s="88">
        <f t="shared" si="5"/>
        <v>11066.4</v>
      </c>
      <c r="K15" s="88">
        <f t="shared" si="5"/>
        <v>12307.2</v>
      </c>
      <c r="L15" s="88">
        <f t="shared" si="5"/>
        <v>13514.800000000001</v>
      </c>
      <c r="M15" s="88">
        <f t="shared" si="5"/>
        <v>15358.200000000003</v>
      </c>
      <c r="N15" s="88">
        <f t="shared" si="5"/>
        <v>18199.800000000003</v>
      </c>
      <c r="O15" s="88">
        <f t="shared" si="5"/>
        <v>20951.800000000003</v>
      </c>
      <c r="P15" s="88">
        <f t="shared" si="5"/>
        <v>22145.400000000005</v>
      </c>
      <c r="Q15" s="88">
        <f t="shared" si="5"/>
        <v>22855.800000000003</v>
      </c>
    </row>
    <row r="16" spans="1:17" ht="12" customHeight="1" x14ac:dyDescent="0.25">
      <c r="A16" s="87" t="s">
        <v>111</v>
      </c>
      <c r="B16" s="86">
        <v>5832.4</v>
      </c>
      <c r="C16" s="86">
        <v>6216.4</v>
      </c>
      <c r="D16" s="86">
        <v>7086.4</v>
      </c>
      <c r="E16" s="86">
        <v>8003.2</v>
      </c>
      <c r="F16" s="86">
        <v>8160.6</v>
      </c>
      <c r="G16" s="86">
        <v>8330</v>
      </c>
      <c r="H16" s="86">
        <v>8974.7999999999993</v>
      </c>
      <c r="I16" s="86">
        <v>9895.7999999999993</v>
      </c>
      <c r="J16" s="86">
        <v>11066.4</v>
      </c>
      <c r="K16" s="86">
        <v>12307.2</v>
      </c>
      <c r="L16" s="86">
        <v>13514.800000000001</v>
      </c>
      <c r="M16" s="86">
        <v>15358.200000000003</v>
      </c>
      <c r="N16" s="86">
        <v>18199.800000000003</v>
      </c>
      <c r="O16" s="86">
        <v>20951.800000000003</v>
      </c>
      <c r="P16" s="86">
        <v>22145.400000000005</v>
      </c>
      <c r="Q16" s="86">
        <v>22855.800000000003</v>
      </c>
    </row>
    <row r="17" spans="1:17" ht="12.95" customHeight="1" x14ac:dyDescent="0.25">
      <c r="A17" s="89" t="s">
        <v>63</v>
      </c>
      <c r="B17" s="88">
        <f t="shared" ref="B17" si="6">SUM(B18:B25)</f>
        <v>171477</v>
      </c>
      <c r="C17" s="88">
        <f t="shared" ref="C17:Q17" si="7">SUM(C18:C25)</f>
        <v>174270</v>
      </c>
      <c r="D17" s="88">
        <f t="shared" si="7"/>
        <v>176945</v>
      </c>
      <c r="E17" s="88">
        <f t="shared" si="7"/>
        <v>179320</v>
      </c>
      <c r="F17" s="88">
        <f t="shared" si="7"/>
        <v>181839</v>
      </c>
      <c r="G17" s="88">
        <f t="shared" si="7"/>
        <v>184492</v>
      </c>
      <c r="H17" s="88">
        <f t="shared" si="7"/>
        <v>190530</v>
      </c>
      <c r="I17" s="88">
        <f t="shared" si="7"/>
        <v>192944</v>
      </c>
      <c r="J17" s="88">
        <f t="shared" si="7"/>
        <v>196427</v>
      </c>
      <c r="K17" s="88">
        <f t="shared" si="7"/>
        <v>200284</v>
      </c>
      <c r="L17" s="88">
        <f t="shared" si="7"/>
        <v>201390.00000000006</v>
      </c>
      <c r="M17" s="88">
        <f t="shared" si="7"/>
        <v>205311.00000000003</v>
      </c>
      <c r="N17" s="88">
        <f t="shared" si="7"/>
        <v>215634</v>
      </c>
      <c r="O17" s="88">
        <f t="shared" si="7"/>
        <v>219738.00000000003</v>
      </c>
      <c r="P17" s="88">
        <f t="shared" si="7"/>
        <v>230281</v>
      </c>
      <c r="Q17" s="88">
        <f t="shared" si="7"/>
        <v>237035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5591</v>
      </c>
      <c r="C19" s="86">
        <v>5274</v>
      </c>
      <c r="D19" s="86">
        <v>5024</v>
      </c>
      <c r="E19" s="86">
        <v>4938.0000000000009</v>
      </c>
      <c r="F19" s="86">
        <v>4891</v>
      </c>
      <c r="G19" s="86">
        <v>4538</v>
      </c>
      <c r="H19" s="86">
        <v>3950.0000000000005</v>
      </c>
      <c r="I19" s="86">
        <v>1954</v>
      </c>
      <c r="J19" s="86">
        <v>1222</v>
      </c>
      <c r="K19" s="86">
        <v>1185.9999999999995</v>
      </c>
      <c r="L19" s="86">
        <v>1047.0000000000002</v>
      </c>
      <c r="M19" s="86">
        <v>490.00000000000011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>
        <v>77058</v>
      </c>
      <c r="C20" s="86">
        <v>79409.000000000015</v>
      </c>
      <c r="D20" s="86">
        <v>80770</v>
      </c>
      <c r="E20" s="86">
        <v>81753</v>
      </c>
      <c r="F20" s="86">
        <v>82614.000000000015</v>
      </c>
      <c r="G20" s="86">
        <v>82745</v>
      </c>
      <c r="H20" s="86">
        <v>91371.999999999985</v>
      </c>
      <c r="I20" s="86">
        <v>92282</v>
      </c>
      <c r="J20" s="86">
        <v>92932.999999999985</v>
      </c>
      <c r="K20" s="86">
        <v>95899.999999999985</v>
      </c>
      <c r="L20" s="86">
        <v>80372.000000000029</v>
      </c>
      <c r="M20" s="86">
        <v>79534.000000000015</v>
      </c>
      <c r="N20" s="86">
        <v>87354.000000000015</v>
      </c>
      <c r="O20" s="86">
        <v>87780.000000000029</v>
      </c>
      <c r="P20" s="86">
        <v>86782.000000000015</v>
      </c>
      <c r="Q20" s="86">
        <v>89346</v>
      </c>
    </row>
    <row r="21" spans="1:17" ht="12" customHeight="1" x14ac:dyDescent="0.25">
      <c r="A21" s="87" t="s">
        <v>109</v>
      </c>
      <c r="B21" s="86">
        <v>60110</v>
      </c>
      <c r="C21" s="86">
        <v>62202.999999999993</v>
      </c>
      <c r="D21" s="86">
        <v>69100</v>
      </c>
      <c r="E21" s="86">
        <v>72597</v>
      </c>
      <c r="F21" s="86">
        <v>75171</v>
      </c>
      <c r="G21" s="86">
        <v>77034</v>
      </c>
      <c r="H21" s="86">
        <v>77843</v>
      </c>
      <c r="I21" s="86">
        <v>80593.000000000015</v>
      </c>
      <c r="J21" s="86">
        <v>85458</v>
      </c>
      <c r="K21" s="86">
        <v>86582</v>
      </c>
      <c r="L21" s="86">
        <v>102898.00000000001</v>
      </c>
      <c r="M21" s="86">
        <v>105135</v>
      </c>
      <c r="N21" s="86">
        <v>105706</v>
      </c>
      <c r="O21" s="86">
        <v>106792</v>
      </c>
      <c r="P21" s="86">
        <v>116351.99999999999</v>
      </c>
      <c r="Q21" s="86">
        <v>119697.99999999999</v>
      </c>
    </row>
    <row r="22" spans="1:17" ht="12" customHeight="1" x14ac:dyDescent="0.25">
      <c r="A22" s="87" t="s">
        <v>55</v>
      </c>
      <c r="B22" s="86">
        <v>3442</v>
      </c>
      <c r="C22" s="86">
        <v>3554.9999999999995</v>
      </c>
      <c r="D22" s="86">
        <v>3665.9999999999995</v>
      </c>
      <c r="E22" s="86">
        <v>3744</v>
      </c>
      <c r="F22" s="86">
        <v>3805.9999999999995</v>
      </c>
      <c r="G22" s="86">
        <v>3844</v>
      </c>
      <c r="H22" s="86">
        <v>4055</v>
      </c>
      <c r="I22" s="86">
        <v>4079</v>
      </c>
      <c r="J22" s="86">
        <v>4433.0000000000009</v>
      </c>
      <c r="K22" s="86">
        <v>5119</v>
      </c>
      <c r="L22" s="86">
        <v>5547</v>
      </c>
      <c r="M22" s="86">
        <v>5650.0000000000009</v>
      </c>
      <c r="N22" s="86">
        <v>6922.0000000000009</v>
      </c>
      <c r="O22" s="86">
        <v>7923.0000000000027</v>
      </c>
      <c r="P22" s="86">
        <v>10175.000000000005</v>
      </c>
      <c r="Q22" s="86">
        <v>9132.0000000000036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>
        <v>25276</v>
      </c>
      <c r="C25" s="92">
        <v>23829</v>
      </c>
      <c r="D25" s="92">
        <v>18385</v>
      </c>
      <c r="E25" s="92">
        <v>16288</v>
      </c>
      <c r="F25" s="92">
        <v>15357.000000000007</v>
      </c>
      <c r="G25" s="92">
        <v>16331.000000000002</v>
      </c>
      <c r="H25" s="92">
        <v>13310</v>
      </c>
      <c r="I25" s="92">
        <v>14035.999999999993</v>
      </c>
      <c r="J25" s="92">
        <v>12381</v>
      </c>
      <c r="K25" s="92">
        <v>11497</v>
      </c>
      <c r="L25" s="92">
        <v>11525.999999999995</v>
      </c>
      <c r="M25" s="92">
        <v>14502.000000000018</v>
      </c>
      <c r="N25" s="92">
        <v>15652.000000000004</v>
      </c>
      <c r="O25" s="92">
        <v>17243</v>
      </c>
      <c r="P25" s="92">
        <v>16972.000000000004</v>
      </c>
      <c r="Q25" s="92">
        <v>18858.999999999993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2500.0000000000009</v>
      </c>
      <c r="E26" s="90">
        <v>2510</v>
      </c>
      <c r="F26" s="90">
        <v>4932</v>
      </c>
      <c r="G26" s="90">
        <v>5865</v>
      </c>
      <c r="H26" s="90">
        <v>7404</v>
      </c>
      <c r="I26" s="90">
        <v>9820</v>
      </c>
      <c r="J26" s="90">
        <v>12372</v>
      </c>
      <c r="K26" s="90">
        <v>17115</v>
      </c>
      <c r="L26" s="90">
        <v>20881.000000000004</v>
      </c>
      <c r="M26" s="90">
        <v>26510.000000000004</v>
      </c>
      <c r="N26" s="90">
        <v>34342</v>
      </c>
      <c r="O26" s="90">
        <v>41068</v>
      </c>
      <c r="P26" s="90">
        <v>47533.000000000015</v>
      </c>
      <c r="Q26" s="90">
        <v>52428.000000000015</v>
      </c>
    </row>
    <row r="27" spans="1:17" ht="12.95" customHeight="1" x14ac:dyDescent="0.25">
      <c r="A27" s="89" t="s">
        <v>62</v>
      </c>
      <c r="B27" s="88">
        <f t="shared" ref="B27" si="8">SUM(B28:B32)</f>
        <v>171477</v>
      </c>
      <c r="C27" s="88">
        <f t="shared" ref="C27:Q27" si="9">SUM(C28:C32)</f>
        <v>174270</v>
      </c>
      <c r="D27" s="88">
        <f t="shared" si="9"/>
        <v>176945</v>
      </c>
      <c r="E27" s="88">
        <f t="shared" si="9"/>
        <v>179320</v>
      </c>
      <c r="F27" s="88">
        <f t="shared" si="9"/>
        <v>181839</v>
      </c>
      <c r="G27" s="88">
        <f t="shared" si="9"/>
        <v>184492</v>
      </c>
      <c r="H27" s="88">
        <f t="shared" si="9"/>
        <v>190530.00000000003</v>
      </c>
      <c r="I27" s="88">
        <f t="shared" si="9"/>
        <v>192944.00000000003</v>
      </c>
      <c r="J27" s="88">
        <f t="shared" si="9"/>
        <v>196427.00000000003</v>
      </c>
      <c r="K27" s="88">
        <f t="shared" si="9"/>
        <v>200284</v>
      </c>
      <c r="L27" s="88">
        <f t="shared" si="9"/>
        <v>201390.00000000006</v>
      </c>
      <c r="M27" s="88">
        <f t="shared" si="9"/>
        <v>205311.00000000006</v>
      </c>
      <c r="N27" s="88">
        <f t="shared" si="9"/>
        <v>215634.00000000006</v>
      </c>
      <c r="O27" s="88">
        <f t="shared" si="9"/>
        <v>219738.00000000006</v>
      </c>
      <c r="P27" s="88">
        <f t="shared" si="9"/>
        <v>230281.00000000006</v>
      </c>
      <c r="Q27" s="88">
        <f t="shared" si="9"/>
        <v>237035.00000000006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80319</v>
      </c>
      <c r="C29" s="86">
        <v>100766</v>
      </c>
      <c r="D29" s="86">
        <v>40567</v>
      </c>
      <c r="E29" s="86">
        <v>7877</v>
      </c>
      <c r="F29" s="86">
        <v>7986.0000000000036</v>
      </c>
      <c r="G29" s="86">
        <v>18012.999999999996</v>
      </c>
      <c r="H29" s="86">
        <v>19149</v>
      </c>
      <c r="I29" s="86">
        <v>5040</v>
      </c>
      <c r="J29" s="86">
        <v>6592.0000000000009</v>
      </c>
      <c r="K29" s="86">
        <v>15667.999999999987</v>
      </c>
      <c r="L29" s="86">
        <v>15638.000000000005</v>
      </c>
      <c r="M29" s="86">
        <v>8075.0000000000018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>
        <v>51295</v>
      </c>
      <c r="C30" s="86">
        <v>56733</v>
      </c>
      <c r="D30" s="86">
        <v>59880</v>
      </c>
      <c r="E30" s="86">
        <v>69395</v>
      </c>
      <c r="F30" s="86">
        <v>72025</v>
      </c>
      <c r="G30" s="86">
        <v>76317.000000000015</v>
      </c>
      <c r="H30" s="86">
        <v>76848.000000000015</v>
      </c>
      <c r="I30" s="86">
        <v>77691.000000000015</v>
      </c>
      <c r="J30" s="86">
        <v>83102.000000000015</v>
      </c>
      <c r="K30" s="86">
        <v>84969.000000000015</v>
      </c>
      <c r="L30" s="86">
        <v>101137.00000000004</v>
      </c>
      <c r="M30" s="86">
        <v>106026.00000000006</v>
      </c>
      <c r="N30" s="86">
        <v>106405.00000000004</v>
      </c>
      <c r="O30" s="86">
        <v>107157.00000000004</v>
      </c>
      <c r="P30" s="86">
        <v>113301.00000000003</v>
      </c>
      <c r="Q30" s="86">
        <v>115995.00000000007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39863</v>
      </c>
      <c r="C32" s="85">
        <v>16771</v>
      </c>
      <c r="D32" s="85">
        <v>76498</v>
      </c>
      <c r="E32" s="85">
        <v>102048</v>
      </c>
      <c r="F32" s="85">
        <v>101828</v>
      </c>
      <c r="G32" s="85">
        <v>90162</v>
      </c>
      <c r="H32" s="85">
        <v>94533.000000000015</v>
      </c>
      <c r="I32" s="85">
        <v>110213.00000000001</v>
      </c>
      <c r="J32" s="85">
        <v>106733.00000000001</v>
      </c>
      <c r="K32" s="85">
        <v>99647.000000000015</v>
      </c>
      <c r="L32" s="85">
        <v>84615.000000000015</v>
      </c>
      <c r="M32" s="85">
        <v>91210</v>
      </c>
      <c r="N32" s="85">
        <v>109229.00000000001</v>
      </c>
      <c r="O32" s="85">
        <v>112581.00000000001</v>
      </c>
      <c r="P32" s="85">
        <v>116980.00000000001</v>
      </c>
      <c r="Q32" s="85">
        <v>121040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437.61388600125093</v>
      </c>
      <c r="C3" s="100">
        <f t="shared" ref="C3:Q3" si="1">SUM(C4,C15,C17,C27)</f>
        <v>476.29979379979568</v>
      </c>
      <c r="D3" s="100">
        <f t="shared" si="1"/>
        <v>450.42663779379649</v>
      </c>
      <c r="E3" s="100">
        <f t="shared" si="1"/>
        <v>463.87140781673997</v>
      </c>
      <c r="F3" s="100">
        <f t="shared" si="1"/>
        <v>493.17958828277375</v>
      </c>
      <c r="G3" s="100">
        <f t="shared" si="1"/>
        <v>484.11102955125523</v>
      </c>
      <c r="H3" s="100">
        <f t="shared" si="1"/>
        <v>473.5737514954796</v>
      </c>
      <c r="I3" s="100">
        <f t="shared" si="1"/>
        <v>457.15909421697694</v>
      </c>
      <c r="J3" s="100">
        <f t="shared" si="1"/>
        <v>464.09609802167631</v>
      </c>
      <c r="K3" s="100">
        <f t="shared" si="1"/>
        <v>468.98494052824321</v>
      </c>
      <c r="L3" s="100">
        <f t="shared" si="1"/>
        <v>458.36538336762538</v>
      </c>
      <c r="M3" s="100">
        <f t="shared" si="1"/>
        <v>404.91774734005429</v>
      </c>
      <c r="N3" s="100">
        <f t="shared" si="1"/>
        <v>439.78928038316252</v>
      </c>
      <c r="O3" s="100">
        <f t="shared" si="1"/>
        <v>447.14852031067198</v>
      </c>
      <c r="P3" s="100">
        <f t="shared" si="1"/>
        <v>414.82269332942741</v>
      </c>
      <c r="Q3" s="100">
        <f t="shared" si="1"/>
        <v>445.37105808781143</v>
      </c>
    </row>
    <row r="4" spans="1:17" ht="12.95" customHeight="1" x14ac:dyDescent="0.25">
      <c r="A4" s="89" t="s">
        <v>65</v>
      </c>
      <c r="B4" s="96">
        <f t="shared" ref="B4" si="2">SUM(B5:B14)</f>
        <v>384.90936843237546</v>
      </c>
      <c r="C4" s="96">
        <f t="shared" ref="C4:Q4" si="3">SUM(C5:C14)</f>
        <v>417.58325285957994</v>
      </c>
      <c r="D4" s="96">
        <f t="shared" si="3"/>
        <v>394.4273507839635</v>
      </c>
      <c r="E4" s="96">
        <f t="shared" si="3"/>
        <v>408.62502445822975</v>
      </c>
      <c r="F4" s="96">
        <f t="shared" si="3"/>
        <v>437.1467781626144</v>
      </c>
      <c r="G4" s="96">
        <f t="shared" si="3"/>
        <v>427.84235531292239</v>
      </c>
      <c r="H4" s="96">
        <f t="shared" si="3"/>
        <v>414.92188751534212</v>
      </c>
      <c r="I4" s="96">
        <f t="shared" si="3"/>
        <v>397.65708718654787</v>
      </c>
      <c r="J4" s="96">
        <f t="shared" si="3"/>
        <v>401.22205780987804</v>
      </c>
      <c r="K4" s="96">
        <f t="shared" si="3"/>
        <v>408.39968623259637</v>
      </c>
      <c r="L4" s="96">
        <f t="shared" si="3"/>
        <v>391.0524814359955</v>
      </c>
      <c r="M4" s="96">
        <f t="shared" si="3"/>
        <v>339.3830285497246</v>
      </c>
      <c r="N4" s="96">
        <f t="shared" si="3"/>
        <v>375.60659363914289</v>
      </c>
      <c r="O4" s="96">
        <f t="shared" si="3"/>
        <v>383.34074342906422</v>
      </c>
      <c r="P4" s="96">
        <f t="shared" si="3"/>
        <v>353.52641863224972</v>
      </c>
      <c r="Q4" s="96">
        <f t="shared" si="3"/>
        <v>380.57888827373046</v>
      </c>
    </row>
    <row r="5" spans="1:17" ht="12" customHeight="1" x14ac:dyDescent="0.25">
      <c r="A5" s="87" t="s">
        <v>58</v>
      </c>
      <c r="B5" s="95">
        <v>1.4331662135228731</v>
      </c>
      <c r="C5" s="95">
        <v>0.99934999999999996</v>
      </c>
      <c r="D5" s="95">
        <v>0.97528000000000015</v>
      </c>
      <c r="E5" s="95">
        <v>0.49994</v>
      </c>
      <c r="F5" s="95">
        <v>0.4999599999999999</v>
      </c>
      <c r="G5" s="95">
        <v>0.47769660650016976</v>
      </c>
      <c r="H5" s="95">
        <v>0.48530999999999991</v>
      </c>
      <c r="I5" s="95">
        <v>0.48571999999999993</v>
      </c>
      <c r="J5" s="95">
        <v>0.48524</v>
      </c>
      <c r="K5" s="95">
        <v>0.49999999999999994</v>
      </c>
      <c r="L5" s="95">
        <v>0.47771053459395668</v>
      </c>
      <c r="M5" s="95">
        <v>0.47771228751481382</v>
      </c>
      <c r="N5" s="95">
        <v>0.47771105091641886</v>
      </c>
      <c r="O5" s="95">
        <v>0.47775067078053673</v>
      </c>
      <c r="P5" s="95">
        <v>0</v>
      </c>
      <c r="Q5" s="95">
        <v>1.1703519401369471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201.77414660781486</v>
      </c>
      <c r="C7" s="95">
        <v>218.7632526535651</v>
      </c>
      <c r="D7" s="95">
        <v>200.39679586733925</v>
      </c>
      <c r="E7" s="95">
        <v>205.26475505039511</v>
      </c>
      <c r="F7" s="95">
        <v>217.37400976537464</v>
      </c>
      <c r="G7" s="95">
        <v>208.36749937433837</v>
      </c>
      <c r="H7" s="95">
        <v>214.66860275703996</v>
      </c>
      <c r="I7" s="95">
        <v>203.35756470703035</v>
      </c>
      <c r="J7" s="95">
        <v>203.69416250996997</v>
      </c>
      <c r="K7" s="95">
        <v>200.20664807111044</v>
      </c>
      <c r="L7" s="95">
        <v>167.28058968161866</v>
      </c>
      <c r="M7" s="95">
        <v>131.56959425337757</v>
      </c>
      <c r="N7" s="95">
        <v>172.21778447780869</v>
      </c>
      <c r="O7" s="95">
        <v>161.49692335777769</v>
      </c>
      <c r="P7" s="95">
        <v>135.17737356487214</v>
      </c>
      <c r="Q7" s="95">
        <v>151.43329876813769</v>
      </c>
    </row>
    <row r="8" spans="1:17" ht="12" customHeight="1" x14ac:dyDescent="0.25">
      <c r="A8" s="87" t="s">
        <v>109</v>
      </c>
      <c r="B8" s="95">
        <v>137.42015945554391</v>
      </c>
      <c r="C8" s="95">
        <v>152.07667380142854</v>
      </c>
      <c r="D8" s="95">
        <v>151.84967314810467</v>
      </c>
      <c r="E8" s="95">
        <v>163.01001406034661</v>
      </c>
      <c r="F8" s="95">
        <v>177.80146645536519</v>
      </c>
      <c r="G8" s="95">
        <v>177.39905891343909</v>
      </c>
      <c r="H8" s="95">
        <v>162.92116830696392</v>
      </c>
      <c r="I8" s="95">
        <v>160.68925060282143</v>
      </c>
      <c r="J8" s="95">
        <v>172.61325175477282</v>
      </c>
      <c r="K8" s="95">
        <v>168.09268403880498</v>
      </c>
      <c r="L8" s="95">
        <v>194.07143541128508</v>
      </c>
      <c r="M8" s="95">
        <v>178.55603548711144</v>
      </c>
      <c r="N8" s="95">
        <v>167.92070035287708</v>
      </c>
      <c r="O8" s="95">
        <v>177.96556647095554</v>
      </c>
      <c r="P8" s="95">
        <v>169.67911986881754</v>
      </c>
      <c r="Q8" s="95">
        <v>192.78986428668765</v>
      </c>
    </row>
    <row r="9" spans="1:17" ht="12" customHeight="1" x14ac:dyDescent="0.25">
      <c r="A9" s="87" t="s">
        <v>55</v>
      </c>
      <c r="B9" s="95">
        <v>14.080777693230973</v>
      </c>
      <c r="C9" s="95">
        <v>15.268480725185078</v>
      </c>
      <c r="D9" s="95">
        <v>14.048802950355359</v>
      </c>
      <c r="E9" s="95">
        <v>14.332119711773521</v>
      </c>
      <c r="F9" s="95">
        <v>15.218078437360248</v>
      </c>
      <c r="G9" s="95">
        <v>14.619664053077654</v>
      </c>
      <c r="H9" s="95">
        <v>14.575327604441313</v>
      </c>
      <c r="I9" s="95">
        <v>12.980472177858831</v>
      </c>
      <c r="J9" s="95">
        <v>14.252505880642273</v>
      </c>
      <c r="K9" s="95">
        <v>15.811729563420405</v>
      </c>
      <c r="L9" s="95">
        <v>16.205722015872585</v>
      </c>
      <c r="M9" s="95">
        <v>12.291717628322557</v>
      </c>
      <c r="N9" s="95">
        <v>15.530934069299221</v>
      </c>
      <c r="O9" s="95">
        <v>17.101555421563699</v>
      </c>
      <c r="P9" s="95">
        <v>18.834300019530595</v>
      </c>
      <c r="Q9" s="95">
        <v>18.438865514495507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0.62779655190733297</v>
      </c>
      <c r="C12" s="95">
        <v>0.79465456784966637</v>
      </c>
      <c r="D12" s="95">
        <v>0.81700866055795029</v>
      </c>
      <c r="E12" s="95">
        <v>0.89887463190418793</v>
      </c>
      <c r="F12" s="95">
        <v>1.0467284553997152</v>
      </c>
      <c r="G12" s="95">
        <v>1.1268052004787095</v>
      </c>
      <c r="H12" s="95">
        <v>1.1201216209873694</v>
      </c>
      <c r="I12" s="95">
        <v>1.0898899581926991</v>
      </c>
      <c r="J12" s="95">
        <v>1.331449492284325</v>
      </c>
      <c r="K12" s="95">
        <v>1.3261459462747109</v>
      </c>
      <c r="L12" s="95">
        <v>1.591457002804183</v>
      </c>
      <c r="M12" s="95">
        <v>1.8394917558628812</v>
      </c>
      <c r="N12" s="95">
        <v>2.3964679138024163</v>
      </c>
      <c r="O12" s="95">
        <v>3.9596012092037776</v>
      </c>
      <c r="P12" s="95">
        <v>4.3306439636696323</v>
      </c>
      <c r="Q12" s="95">
        <v>5.6554267364170654</v>
      </c>
    </row>
    <row r="13" spans="1:17" ht="12" customHeight="1" x14ac:dyDescent="0.25">
      <c r="A13" s="51" t="s">
        <v>114</v>
      </c>
      <c r="B13" s="22">
        <v>4.5254077302386753</v>
      </c>
      <c r="C13" s="22">
        <v>4.5674585999720092</v>
      </c>
      <c r="D13" s="22">
        <v>5.8602584629939374</v>
      </c>
      <c r="E13" s="22">
        <v>6.8908530917550248</v>
      </c>
      <c r="F13" s="22">
        <v>6.7199331540047513</v>
      </c>
      <c r="G13" s="22">
        <v>5.4559516054583668</v>
      </c>
      <c r="H13" s="22">
        <v>5.8909089441925007</v>
      </c>
      <c r="I13" s="22">
        <v>6.0256896716142618</v>
      </c>
      <c r="J13" s="22">
        <v>8.1803035604600094</v>
      </c>
      <c r="K13" s="22">
        <v>4.6929691010296732</v>
      </c>
      <c r="L13" s="22">
        <v>6.5680342497128192</v>
      </c>
      <c r="M13" s="22">
        <v>4.3834339509095601</v>
      </c>
      <c r="N13" s="22">
        <v>4.4355500575066973</v>
      </c>
      <c r="O13" s="22">
        <v>3.8668880692107637</v>
      </c>
      <c r="P13" s="22">
        <v>2.9565825733999551</v>
      </c>
      <c r="Q13" s="22">
        <v>4.5292873099818722</v>
      </c>
    </row>
    <row r="14" spans="1:17" ht="12" customHeight="1" x14ac:dyDescent="0.25">
      <c r="A14" s="99" t="s">
        <v>117</v>
      </c>
      <c r="B14" s="98">
        <v>25.04791418011682</v>
      </c>
      <c r="C14" s="98">
        <v>25.113382511579577</v>
      </c>
      <c r="D14" s="98">
        <v>20.479531694612241</v>
      </c>
      <c r="E14" s="98">
        <v>17.728467912055269</v>
      </c>
      <c r="F14" s="98">
        <v>18.486601895109867</v>
      </c>
      <c r="G14" s="98">
        <v>20.39567955963004</v>
      </c>
      <c r="H14" s="98">
        <v>15.260448281716997</v>
      </c>
      <c r="I14" s="98">
        <v>13.028500069030322</v>
      </c>
      <c r="J14" s="98">
        <v>0.66514461174864103</v>
      </c>
      <c r="K14" s="98">
        <v>17.769509511956105</v>
      </c>
      <c r="L14" s="98">
        <v>4.8575325401082212</v>
      </c>
      <c r="M14" s="98">
        <v>10.265043186625864</v>
      </c>
      <c r="N14" s="98">
        <v>12.627445716932339</v>
      </c>
      <c r="O14" s="98">
        <v>18.472458229572286</v>
      </c>
      <c r="P14" s="98">
        <v>22.548398641959878</v>
      </c>
      <c r="Q14" s="98">
        <v>6.5617937178737584</v>
      </c>
    </row>
    <row r="15" spans="1:17" ht="12.95" customHeight="1" x14ac:dyDescent="0.25">
      <c r="A15" s="89" t="s">
        <v>112</v>
      </c>
      <c r="B15" s="96">
        <f t="shared" ref="B15:Q15" si="4">B16</f>
        <v>0.61986418004601918</v>
      </c>
      <c r="C15" s="96">
        <f t="shared" si="4"/>
        <v>0.64235609244150937</v>
      </c>
      <c r="D15" s="96">
        <f t="shared" si="4"/>
        <v>0.70633346864583335</v>
      </c>
      <c r="E15" s="96">
        <f t="shared" si="4"/>
        <v>0.77367528013088027</v>
      </c>
      <c r="F15" s="96">
        <f t="shared" si="4"/>
        <v>0.77332669333434068</v>
      </c>
      <c r="G15" s="96">
        <f t="shared" si="4"/>
        <v>0.77699002044990984</v>
      </c>
      <c r="H15" s="96">
        <f t="shared" si="4"/>
        <v>0.82005223482571477</v>
      </c>
      <c r="I15" s="96">
        <f t="shared" si="4"/>
        <v>0.87962821479803865</v>
      </c>
      <c r="J15" s="96">
        <f t="shared" si="4"/>
        <v>0.95346684972746854</v>
      </c>
      <c r="K15" s="96">
        <f t="shared" si="4"/>
        <v>1.0239442585262086</v>
      </c>
      <c r="L15" s="96">
        <f t="shared" si="4"/>
        <v>1.079736017322503</v>
      </c>
      <c r="M15" s="96">
        <f t="shared" si="4"/>
        <v>1.1748515362649679</v>
      </c>
      <c r="N15" s="96">
        <f t="shared" si="4"/>
        <v>1.3259771441290484</v>
      </c>
      <c r="O15" s="96">
        <f t="shared" si="4"/>
        <v>1.4595770038559408</v>
      </c>
      <c r="P15" s="96">
        <f t="shared" si="4"/>
        <v>1.2937174070527477</v>
      </c>
      <c r="Q15" s="96">
        <f t="shared" si="4"/>
        <v>1.3147105007339237</v>
      </c>
    </row>
    <row r="16" spans="1:17" ht="12" customHeight="1" x14ac:dyDescent="0.25">
      <c r="A16" s="87" t="s">
        <v>111</v>
      </c>
      <c r="B16" s="97">
        <v>0.61986418004601918</v>
      </c>
      <c r="C16" s="97">
        <v>0.64235609244150937</v>
      </c>
      <c r="D16" s="97">
        <v>0.70633346864583335</v>
      </c>
      <c r="E16" s="97">
        <v>0.77367528013088027</v>
      </c>
      <c r="F16" s="97">
        <v>0.77332669333434068</v>
      </c>
      <c r="G16" s="97">
        <v>0.77699002044990984</v>
      </c>
      <c r="H16" s="97">
        <v>0.82005223482571477</v>
      </c>
      <c r="I16" s="97">
        <v>0.87962821479803865</v>
      </c>
      <c r="J16" s="97">
        <v>0.95346684972746854</v>
      </c>
      <c r="K16" s="97">
        <v>1.0239442585262086</v>
      </c>
      <c r="L16" s="97">
        <v>1.079736017322503</v>
      </c>
      <c r="M16" s="97">
        <v>1.1748515362649679</v>
      </c>
      <c r="N16" s="97">
        <v>1.3259771441290484</v>
      </c>
      <c r="O16" s="97">
        <v>1.4595770038559408</v>
      </c>
      <c r="P16" s="97">
        <v>1.2937174070527477</v>
      </c>
      <c r="Q16" s="97">
        <v>1.3147105007339237</v>
      </c>
    </row>
    <row r="17" spans="1:17" ht="12.95" customHeight="1" x14ac:dyDescent="0.25">
      <c r="A17" s="89" t="s">
        <v>63</v>
      </c>
      <c r="B17" s="96">
        <f t="shared" ref="B17" si="5">SUM(B18:B26)</f>
        <v>37.737368489155976</v>
      </c>
      <c r="C17" s="96">
        <f t="shared" ref="C17:Q17" si="6">SUM(C18:C26)</f>
        <v>37.876132002695897</v>
      </c>
      <c r="D17" s="96">
        <f t="shared" si="6"/>
        <v>39.781982870427463</v>
      </c>
      <c r="E17" s="96">
        <f t="shared" si="6"/>
        <v>40.721519899219757</v>
      </c>
      <c r="F17" s="96">
        <f t="shared" si="6"/>
        <v>41.358352585265067</v>
      </c>
      <c r="G17" s="96">
        <f t="shared" si="6"/>
        <v>41.438195356791262</v>
      </c>
      <c r="H17" s="96">
        <f t="shared" si="6"/>
        <v>42.747189081653097</v>
      </c>
      <c r="I17" s="96">
        <f t="shared" si="6"/>
        <v>43.285772529225937</v>
      </c>
      <c r="J17" s="96">
        <f t="shared" si="6"/>
        <v>44.09662212140222</v>
      </c>
      <c r="K17" s="96">
        <f t="shared" si="6"/>
        <v>44.163637062789597</v>
      </c>
      <c r="L17" s="96">
        <f t="shared" si="6"/>
        <v>47.256506243258485</v>
      </c>
      <c r="M17" s="96">
        <f t="shared" si="6"/>
        <v>46.316697497396859</v>
      </c>
      <c r="N17" s="96">
        <f t="shared" si="6"/>
        <v>45.474422018236865</v>
      </c>
      <c r="O17" s="96">
        <f t="shared" si="6"/>
        <v>46.504785116367252</v>
      </c>
      <c r="P17" s="96">
        <f t="shared" si="6"/>
        <v>44.910307891687957</v>
      </c>
      <c r="Q17" s="96">
        <f t="shared" si="6"/>
        <v>45.01573246977879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1.3729722167354657</v>
      </c>
      <c r="C19" s="95">
        <v>1.2757595551080703</v>
      </c>
      <c r="D19" s="95">
        <v>1.1996426284994746</v>
      </c>
      <c r="E19" s="95">
        <v>1.1730037070300128</v>
      </c>
      <c r="F19" s="95">
        <v>1.1588871816360438</v>
      </c>
      <c r="G19" s="95">
        <v>1.0687453486795182</v>
      </c>
      <c r="H19" s="95">
        <v>0.91345527449589692</v>
      </c>
      <c r="I19" s="95">
        <v>0.44893594718920643</v>
      </c>
      <c r="J19" s="95">
        <v>0.274947413634057</v>
      </c>
      <c r="K19" s="95">
        <v>0.26570369170741154</v>
      </c>
      <c r="L19" s="95">
        <v>0.24600513554391545</v>
      </c>
      <c r="M19" s="95">
        <v>0.11123080286390487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>
        <v>19.463490293462133</v>
      </c>
      <c r="C20" s="95">
        <v>19.758297346434791</v>
      </c>
      <c r="D20" s="95">
        <v>19.836594132660771</v>
      </c>
      <c r="E20" s="95">
        <v>19.975564949604887</v>
      </c>
      <c r="F20" s="95">
        <v>20.135120234625308</v>
      </c>
      <c r="G20" s="95">
        <v>19.972024525142157</v>
      </c>
      <c r="H20" s="95">
        <v>21.732807242959964</v>
      </c>
      <c r="I20" s="95">
        <v>21.803675292969626</v>
      </c>
      <c r="J20" s="95">
        <v>21.503507490029996</v>
      </c>
      <c r="K20" s="95">
        <v>22.094941928889611</v>
      </c>
      <c r="L20" s="95">
        <v>19.429380739968273</v>
      </c>
      <c r="M20" s="95">
        <v>17.645751976267</v>
      </c>
      <c r="N20" s="95">
        <v>20.619776779286461</v>
      </c>
      <c r="O20" s="95">
        <v>19.164562842019446</v>
      </c>
      <c r="P20" s="95">
        <v>17.021506214636869</v>
      </c>
      <c r="Q20" s="95">
        <v>17.047436384051778</v>
      </c>
    </row>
    <row r="21" spans="1:17" ht="12" customHeight="1" x14ac:dyDescent="0.25">
      <c r="A21" s="87" t="s">
        <v>109</v>
      </c>
      <c r="B21" s="95">
        <v>14.170460117539131</v>
      </c>
      <c r="C21" s="95">
        <v>14.445347318680838</v>
      </c>
      <c r="D21" s="95">
        <v>15.839156697012344</v>
      </c>
      <c r="E21" s="95">
        <v>16.555809130121315</v>
      </c>
      <c r="F21" s="95">
        <v>17.099557797623071</v>
      </c>
      <c r="G21" s="95">
        <v>17.643235900824052</v>
      </c>
      <c r="H21" s="95">
        <v>17.058564222066433</v>
      </c>
      <c r="I21" s="95">
        <v>17.772540025086329</v>
      </c>
      <c r="J21" s="95">
        <v>18.455629676845316</v>
      </c>
      <c r="K21" s="95">
        <v>18.618254350367131</v>
      </c>
      <c r="L21" s="95">
        <v>23.216533185046739</v>
      </c>
      <c r="M21" s="95">
        <v>24.341266737701822</v>
      </c>
      <c r="N21" s="95">
        <v>20.127787770990981</v>
      </c>
      <c r="O21" s="95">
        <v>21.285495041166136</v>
      </c>
      <c r="P21" s="95">
        <v>21.316935584783</v>
      </c>
      <c r="Q21" s="95">
        <v>21.350634824282913</v>
      </c>
    </row>
    <row r="22" spans="1:17" ht="12" customHeight="1" x14ac:dyDescent="0.25">
      <c r="A22" s="87" t="s">
        <v>55</v>
      </c>
      <c r="B22" s="95">
        <v>1.0141826743531117</v>
      </c>
      <c r="C22" s="95">
        <v>1.031959274814918</v>
      </c>
      <c r="D22" s="95">
        <v>1.0504770496446412</v>
      </c>
      <c r="E22" s="95">
        <v>1.0673602882264803</v>
      </c>
      <c r="F22" s="95">
        <v>1.08212156263975</v>
      </c>
      <c r="G22" s="95">
        <v>1.0722339714192017</v>
      </c>
      <c r="H22" s="95">
        <v>1.1392323955586854</v>
      </c>
      <c r="I22" s="95">
        <v>1.0829178221411675</v>
      </c>
      <c r="J22" s="95">
        <v>1.1965841193577311</v>
      </c>
      <c r="K22" s="95">
        <v>1.3759004365795966</v>
      </c>
      <c r="L22" s="95">
        <v>1.5645171772466724</v>
      </c>
      <c r="M22" s="95">
        <v>1.5374597864094401</v>
      </c>
      <c r="N22" s="95">
        <v>1.7375231488813634</v>
      </c>
      <c r="O22" s="95">
        <v>1.9583471293104966</v>
      </c>
      <c r="P22" s="95">
        <v>2.3035618320028064</v>
      </c>
      <c r="Q22" s="95">
        <v>2.0064539841360256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1.7162631870661367</v>
      </c>
      <c r="C25" s="22">
        <v>1.364768507657278</v>
      </c>
      <c r="D25" s="22">
        <v>1.7561123626102333</v>
      </c>
      <c r="E25" s="22">
        <v>1.8497818242370629</v>
      </c>
      <c r="F25" s="22">
        <v>1.682665808740891</v>
      </c>
      <c r="G25" s="22">
        <v>1.4431097140988343</v>
      </c>
      <c r="H25" s="22">
        <v>1.6031299465721254</v>
      </c>
      <c r="I25" s="22">
        <v>1.7777034418396127</v>
      </c>
      <c r="J25" s="22">
        <v>2.1659534215351246</v>
      </c>
      <c r="K25" s="22">
        <v>1.1088366552458471</v>
      </c>
      <c r="L25" s="22">
        <v>1.892455598268407</v>
      </c>
      <c r="M25" s="22">
        <v>1.5584124800054673</v>
      </c>
      <c r="N25" s="22">
        <v>1.627912708301321</v>
      </c>
      <c r="O25" s="22">
        <v>2.4722280068042077</v>
      </c>
      <c r="P25" s="22">
        <v>2.5247292148845655</v>
      </c>
      <c r="Q25" s="22">
        <v>2.7243246939508552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9.9999999999999978E-2</v>
      </c>
      <c r="E26" s="18">
        <v>0.1</v>
      </c>
      <c r="F26" s="18">
        <v>0.19999999999999996</v>
      </c>
      <c r="G26" s="18">
        <v>0.23884589662749992</v>
      </c>
      <c r="H26" s="18">
        <v>0.29999999999999988</v>
      </c>
      <c r="I26" s="18">
        <v>0.39999999999999986</v>
      </c>
      <c r="J26" s="18">
        <v>0.49999999999999983</v>
      </c>
      <c r="K26" s="18">
        <v>0.70000000000000007</v>
      </c>
      <c r="L26" s="18">
        <v>0.9076144071844795</v>
      </c>
      <c r="M26" s="18">
        <v>1.1225757141492301</v>
      </c>
      <c r="N26" s="18">
        <v>1.3614216107767296</v>
      </c>
      <c r="O26" s="18">
        <v>1.6241520970669701</v>
      </c>
      <c r="P26" s="18">
        <v>1.7435750453807191</v>
      </c>
      <c r="Q26" s="18">
        <v>1.8868825833572196</v>
      </c>
    </row>
    <row r="27" spans="1:17" ht="12.95" customHeight="1" x14ac:dyDescent="0.25">
      <c r="A27" s="89" t="s">
        <v>62</v>
      </c>
      <c r="B27" s="96">
        <f t="shared" ref="B27" si="7">SUM(B28:B32)</f>
        <v>14.347284899673493</v>
      </c>
      <c r="C27" s="96">
        <f t="shared" ref="C27:Q27" si="8">SUM(C28:C32)</f>
        <v>20.19805284507833</v>
      </c>
      <c r="D27" s="96">
        <f t="shared" si="8"/>
        <v>15.510970670759741</v>
      </c>
      <c r="E27" s="96">
        <f t="shared" si="8"/>
        <v>13.751188179159616</v>
      </c>
      <c r="F27" s="96">
        <f t="shared" si="8"/>
        <v>13.901130841559905</v>
      </c>
      <c r="G27" s="96">
        <f t="shared" si="8"/>
        <v>14.053488861091701</v>
      </c>
      <c r="H27" s="96">
        <f t="shared" si="8"/>
        <v>15.084622663658655</v>
      </c>
      <c r="I27" s="96">
        <f t="shared" si="8"/>
        <v>15.336606286405093</v>
      </c>
      <c r="J27" s="96">
        <f t="shared" si="8"/>
        <v>17.823951240668556</v>
      </c>
      <c r="K27" s="96">
        <f t="shared" si="8"/>
        <v>15.397672974331037</v>
      </c>
      <c r="L27" s="96">
        <f t="shared" si="8"/>
        <v>18.976659671048939</v>
      </c>
      <c r="M27" s="96">
        <f t="shared" si="8"/>
        <v>18.043169756667851</v>
      </c>
      <c r="N27" s="96">
        <f t="shared" si="8"/>
        <v>17.382287581653703</v>
      </c>
      <c r="O27" s="96">
        <f t="shared" si="8"/>
        <v>15.843414761384572</v>
      </c>
      <c r="P27" s="96">
        <f t="shared" si="8"/>
        <v>15.092249398436968</v>
      </c>
      <c r="Q27" s="96">
        <f t="shared" si="8"/>
        <v>18.461726843568194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8.5147733208014458</v>
      </c>
      <c r="C29" s="95">
        <v>13.036720444891923</v>
      </c>
      <c r="D29" s="95">
        <v>5.384617371500525</v>
      </c>
      <c r="E29" s="95">
        <v>1.0273362929699872</v>
      </c>
      <c r="F29" s="95">
        <v>1.0377728183639559</v>
      </c>
      <c r="G29" s="95">
        <v>2.2270765701240141</v>
      </c>
      <c r="H29" s="95">
        <v>2.3759947255041021</v>
      </c>
      <c r="I29" s="95">
        <v>0.65077405281079348</v>
      </c>
      <c r="J29" s="95">
        <v>0.83075258636594285</v>
      </c>
      <c r="K29" s="95">
        <v>1.9374363082925878</v>
      </c>
      <c r="L29" s="95">
        <v>1.9514698063739893</v>
      </c>
      <c r="M29" s="95">
        <v>0.98745027377406014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>
        <v>5.0495232561402021</v>
      </c>
      <c r="C30" s="95">
        <v>6.8155688798906411</v>
      </c>
      <c r="D30" s="95">
        <v>7.3804201548829624</v>
      </c>
      <c r="E30" s="95">
        <v>8.404306809532109</v>
      </c>
      <c r="F30" s="95">
        <v>8.6908557470117298</v>
      </c>
      <c r="G30" s="95">
        <v>8.8763387326519982</v>
      </c>
      <c r="H30" s="95">
        <v>8.7391374709697054</v>
      </c>
      <c r="I30" s="95">
        <v>9.315709372092245</v>
      </c>
      <c r="J30" s="95">
        <v>9.7249085683818102</v>
      </c>
      <c r="K30" s="95">
        <v>9.7565716108278817</v>
      </c>
      <c r="L30" s="95">
        <v>12.009396190830321</v>
      </c>
      <c r="M30" s="95">
        <v>12.876080788466775</v>
      </c>
      <c r="N30" s="95">
        <v>11.721066877440551</v>
      </c>
      <c r="O30" s="95">
        <v>12.047508042935396</v>
      </c>
      <c r="P30" s="95">
        <v>12.078609673441076</v>
      </c>
      <c r="Q30" s="95">
        <v>11.07235985541546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0.78298832273184638</v>
      </c>
      <c r="C32" s="18">
        <v>0.34576352029576563</v>
      </c>
      <c r="D32" s="18">
        <v>2.7459331443762536</v>
      </c>
      <c r="E32" s="18">
        <v>4.3195450766575201</v>
      </c>
      <c r="F32" s="18">
        <v>4.1725022761842174</v>
      </c>
      <c r="G32" s="18">
        <v>2.9500735583156894</v>
      </c>
      <c r="H32" s="18">
        <v>3.9694904671848472</v>
      </c>
      <c r="I32" s="18">
        <v>5.3701228615020549</v>
      </c>
      <c r="J32" s="18">
        <v>7.2682900859208024</v>
      </c>
      <c r="K32" s="18">
        <v>3.7036650552105685</v>
      </c>
      <c r="L32" s="18">
        <v>5.0157936738446294</v>
      </c>
      <c r="M32" s="18">
        <v>4.179638694427017</v>
      </c>
      <c r="N32" s="18">
        <v>5.661220704213151</v>
      </c>
      <c r="O32" s="18">
        <v>3.7959067184491753</v>
      </c>
      <c r="P32" s="18">
        <v>3.0136397249958922</v>
      </c>
      <c r="Q32" s="18">
        <v>7.3893669881527337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273.21577631207947</v>
      </c>
      <c r="C3" s="100">
        <f t="shared" si="0"/>
        <v>297.66664991940178</v>
      </c>
      <c r="D3" s="100">
        <f t="shared" si="0"/>
        <v>284.2355783223494</v>
      </c>
      <c r="E3" s="100">
        <f t="shared" si="0"/>
        <v>294.82528305941059</v>
      </c>
      <c r="F3" s="100">
        <f t="shared" si="0"/>
        <v>315.57366304069154</v>
      </c>
      <c r="G3" s="100">
        <f t="shared" si="0"/>
        <v>312.36930653932234</v>
      </c>
      <c r="H3" s="100">
        <f t="shared" si="0"/>
        <v>306.31551886017326</v>
      </c>
      <c r="I3" s="100">
        <f t="shared" si="0"/>
        <v>298.13421709513665</v>
      </c>
      <c r="J3" s="100">
        <f t="shared" si="0"/>
        <v>301.70146003164848</v>
      </c>
      <c r="K3" s="100">
        <f t="shared" si="0"/>
        <v>312.0617624787609</v>
      </c>
      <c r="L3" s="100">
        <f t="shared" si="0"/>
        <v>306.18199253215539</v>
      </c>
      <c r="M3" s="100">
        <f t="shared" si="0"/>
        <v>276.1227868494372</v>
      </c>
      <c r="N3" s="100">
        <f t="shared" si="0"/>
        <v>304.25477208931375</v>
      </c>
      <c r="O3" s="100">
        <f t="shared" si="0"/>
        <v>317.38266377905194</v>
      </c>
      <c r="P3" s="100">
        <f t="shared" si="0"/>
        <v>299.98950851183105</v>
      </c>
      <c r="Q3" s="100">
        <f t="shared" si="0"/>
        <v>322.52446460760666</v>
      </c>
    </row>
    <row r="4" spans="1:17" ht="12.95" customHeight="1" x14ac:dyDescent="0.25">
      <c r="A4" s="89" t="s">
        <v>65</v>
      </c>
      <c r="B4" s="96">
        <f t="shared" ref="B4:Q4" si="1">SUM(B5:B14)</f>
        <v>244.85636140976743</v>
      </c>
      <c r="C4" s="96">
        <f t="shared" si="1"/>
        <v>266.61517372872572</v>
      </c>
      <c r="D4" s="96">
        <f t="shared" si="1"/>
        <v>252.68548733564668</v>
      </c>
      <c r="E4" s="96">
        <f t="shared" si="1"/>
        <v>262.528720078118</v>
      </c>
      <c r="F4" s="96">
        <f t="shared" si="1"/>
        <v>282.70497728399749</v>
      </c>
      <c r="G4" s="96">
        <f t="shared" si="1"/>
        <v>279.64798898884931</v>
      </c>
      <c r="H4" s="96">
        <f t="shared" si="1"/>
        <v>271.6701837926758</v>
      </c>
      <c r="I4" s="96">
        <f t="shared" si="1"/>
        <v>262.0576010191395</v>
      </c>
      <c r="J4" s="96">
        <f t="shared" si="1"/>
        <v>262.73577163792044</v>
      </c>
      <c r="K4" s="96">
        <f t="shared" si="1"/>
        <v>275.19767824913208</v>
      </c>
      <c r="L4" s="96">
        <f t="shared" si="1"/>
        <v>264.36099423163193</v>
      </c>
      <c r="M4" s="96">
        <f t="shared" si="1"/>
        <v>234.85467459069736</v>
      </c>
      <c r="N4" s="96">
        <f t="shared" si="1"/>
        <v>262.59577852989617</v>
      </c>
      <c r="O4" s="96">
        <f t="shared" si="1"/>
        <v>275.58797900244582</v>
      </c>
      <c r="P4" s="96">
        <f t="shared" si="1"/>
        <v>259.87200220792704</v>
      </c>
      <c r="Q4" s="96">
        <f t="shared" si="1"/>
        <v>278.65413671020468</v>
      </c>
    </row>
    <row r="5" spans="1:17" ht="12" customHeight="1" x14ac:dyDescent="0.25">
      <c r="A5" s="87" t="s">
        <v>58</v>
      </c>
      <c r="B5" s="95">
        <v>0.74144516720198528</v>
      </c>
      <c r="C5" s="95">
        <v>0.51701137024570121</v>
      </c>
      <c r="D5" s="95">
        <v>0.50624055554235625</v>
      </c>
      <c r="E5" s="95">
        <v>0.26033083676330471</v>
      </c>
      <c r="F5" s="95">
        <v>0.26234270740845372</v>
      </c>
      <c r="G5" s="95">
        <v>0.25346248374730929</v>
      </c>
      <c r="H5" s="95">
        <v>0.26131446896385058</v>
      </c>
      <c r="I5" s="95">
        <v>0.26512125856927676</v>
      </c>
      <c r="J5" s="95">
        <v>0.26674926505369578</v>
      </c>
      <c r="K5" s="95">
        <v>0.27513692160229219</v>
      </c>
      <c r="L5" s="95">
        <v>0.26287161181033303</v>
      </c>
      <c r="M5" s="95">
        <v>0.26391087994105794</v>
      </c>
      <c r="N5" s="95">
        <v>0.26420586239357707</v>
      </c>
      <c r="O5" s="95">
        <v>0.26435321910089088</v>
      </c>
      <c r="P5" s="95">
        <v>0</v>
      </c>
      <c r="Q5" s="95">
        <v>0.66504555252385755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120.44697670931882</v>
      </c>
      <c r="C7" s="95">
        <v>131.50022027211926</v>
      </c>
      <c r="D7" s="95">
        <v>121.00824077592578</v>
      </c>
      <c r="E7" s="95">
        <v>124.73585747138736</v>
      </c>
      <c r="F7" s="95">
        <v>133.09799876028259</v>
      </c>
      <c r="G7" s="95">
        <v>128.6809692513846</v>
      </c>
      <c r="H7" s="95">
        <v>134.3626067547215</v>
      </c>
      <c r="I7" s="95">
        <v>128.34738768410907</v>
      </c>
      <c r="J7" s="95">
        <v>129.45027979728931</v>
      </c>
      <c r="K7" s="95">
        <v>128.51280521200712</v>
      </c>
      <c r="L7" s="95">
        <v>108.67317048262578</v>
      </c>
      <c r="M7" s="95">
        <v>86.159963147023916</v>
      </c>
      <c r="N7" s="95">
        <v>114.62568615777236</v>
      </c>
      <c r="O7" s="95">
        <v>108.5453027674568</v>
      </c>
      <c r="P7" s="95">
        <v>91.745046615974658</v>
      </c>
      <c r="Q7" s="95">
        <v>103.38191910904929</v>
      </c>
    </row>
    <row r="8" spans="1:17" ht="12" customHeight="1" x14ac:dyDescent="0.25">
      <c r="A8" s="87" t="s">
        <v>109</v>
      </c>
      <c r="B8" s="95">
        <v>87.500302814667748</v>
      </c>
      <c r="C8" s="95">
        <v>97.457811750814869</v>
      </c>
      <c r="D8" s="95">
        <v>98.185114929508075</v>
      </c>
      <c r="E8" s="95">
        <v>106.17030498104407</v>
      </c>
      <c r="F8" s="95">
        <v>116.5958874664875</v>
      </c>
      <c r="G8" s="95">
        <v>117.07581459514658</v>
      </c>
      <c r="H8" s="95">
        <v>108.09884182202492</v>
      </c>
      <c r="I8" s="95">
        <v>107.3656038968173</v>
      </c>
      <c r="J8" s="95">
        <v>116.37830690456852</v>
      </c>
      <c r="K8" s="95">
        <v>114.04630564396892</v>
      </c>
      <c r="L8" s="95">
        <v>133.59437827335023</v>
      </c>
      <c r="M8" s="95">
        <v>123.88586774715323</v>
      </c>
      <c r="N8" s="95">
        <v>117.1025261210474</v>
      </c>
      <c r="O8" s="95">
        <v>124.78228653804494</v>
      </c>
      <c r="P8" s="95">
        <v>119.90503269443352</v>
      </c>
      <c r="Q8" s="95">
        <v>137.16435399825909</v>
      </c>
    </row>
    <row r="9" spans="1:17" ht="12" customHeight="1" x14ac:dyDescent="0.25">
      <c r="A9" s="87" t="s">
        <v>55</v>
      </c>
      <c r="B9" s="95">
        <v>6.9484422489503066</v>
      </c>
      <c r="C9" s="95">
        <v>7.5961012205781069</v>
      </c>
      <c r="D9" s="95">
        <v>7.0418785033880837</v>
      </c>
      <c r="E9" s="95">
        <v>7.2468613830274027</v>
      </c>
      <c r="F9" s="95">
        <v>7.7683375258784615</v>
      </c>
      <c r="G9" s="95">
        <v>7.5368983207348661</v>
      </c>
      <c r="H9" s="95">
        <v>7.5904098427646778</v>
      </c>
      <c r="I9" s="95">
        <v>6.8264635820177793</v>
      </c>
      <c r="J9" s="95">
        <v>7.6355684208801469</v>
      </c>
      <c r="K9" s="95">
        <v>8.6595876099006475</v>
      </c>
      <c r="L9" s="95">
        <v>8.9664005030604219</v>
      </c>
      <c r="M9" s="95">
        <v>6.8675214946823608</v>
      </c>
      <c r="N9" s="95">
        <v>8.8149168636455144</v>
      </c>
      <c r="O9" s="95">
        <v>9.8301239060468895</v>
      </c>
      <c r="P9" s="95">
        <v>10.986952891390366</v>
      </c>
      <c r="Q9" s="95">
        <v>10.89071161051355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0.7495132348421939</v>
      </c>
      <c r="C12" s="95">
        <v>0.97093414228024277</v>
      </c>
      <c r="D12" s="95">
        <v>1.0193449565369717</v>
      </c>
      <c r="E12" s="95">
        <v>1.146637884429667</v>
      </c>
      <c r="F12" s="95">
        <v>1.378334838818311</v>
      </c>
      <c r="G12" s="95">
        <v>1.5435085727759605</v>
      </c>
      <c r="H12" s="95">
        <v>1.5887565042895824</v>
      </c>
      <c r="I12" s="95">
        <v>1.592141749651879</v>
      </c>
      <c r="J12" s="95">
        <v>2.018840891482399</v>
      </c>
      <c r="K12" s="95">
        <v>2.2875731136640161</v>
      </c>
      <c r="L12" s="95">
        <v>2.8778269444275226</v>
      </c>
      <c r="M12" s="95">
        <v>3.9746911407056897</v>
      </c>
      <c r="N12" s="95">
        <v>5.6587339361574198</v>
      </c>
      <c r="O12" s="95">
        <v>10.616962751549451</v>
      </c>
      <c r="P12" s="95">
        <v>12.315898106726181</v>
      </c>
      <c r="Q12" s="95">
        <v>16.334117901385596</v>
      </c>
    </row>
    <row r="13" spans="1:17" ht="12" customHeight="1" x14ac:dyDescent="0.25">
      <c r="A13" s="51" t="s">
        <v>114</v>
      </c>
      <c r="B13" s="22">
        <v>3.4217670546695769</v>
      </c>
      <c r="C13" s="22">
        <v>3.4597124611079195</v>
      </c>
      <c r="D13" s="22">
        <v>4.4451359201331755</v>
      </c>
      <c r="E13" s="22">
        <v>5.2402596094109164</v>
      </c>
      <c r="F13" s="22">
        <v>5.1154740900123201</v>
      </c>
      <c r="G13" s="22">
        <v>4.1616562054299369</v>
      </c>
      <c r="H13" s="22">
        <v>4.5078061181942664</v>
      </c>
      <c r="I13" s="22">
        <v>4.632382778943839</v>
      </c>
      <c r="J13" s="22">
        <v>6.3208817468977134</v>
      </c>
      <c r="K13" s="22">
        <v>3.6467602360329723</v>
      </c>
      <c r="L13" s="22">
        <v>5.1288138762494793</v>
      </c>
      <c r="M13" s="22">
        <v>3.4376769945652401</v>
      </c>
      <c r="N13" s="22">
        <v>3.5022638719474886</v>
      </c>
      <c r="O13" s="22">
        <v>3.076491590674546</v>
      </c>
      <c r="P13" s="22">
        <v>2.3706732574424887</v>
      </c>
      <c r="Q13" s="22">
        <v>3.6561948205995378</v>
      </c>
    </row>
    <row r="14" spans="1:17" ht="12" customHeight="1" x14ac:dyDescent="0.25">
      <c r="A14" s="99" t="s">
        <v>117</v>
      </c>
      <c r="B14" s="98">
        <v>25.047914180116816</v>
      </c>
      <c r="C14" s="98">
        <v>25.113382511579573</v>
      </c>
      <c r="D14" s="98">
        <v>20.479531694612241</v>
      </c>
      <c r="E14" s="98">
        <v>17.728467912055265</v>
      </c>
      <c r="F14" s="98">
        <v>18.486601895109867</v>
      </c>
      <c r="G14" s="98">
        <v>20.395679559630036</v>
      </c>
      <c r="H14" s="98">
        <v>15.260448281716993</v>
      </c>
      <c r="I14" s="98">
        <v>13.028500069030327</v>
      </c>
      <c r="J14" s="98">
        <v>0.66514461174864115</v>
      </c>
      <c r="K14" s="98">
        <v>17.769509511956095</v>
      </c>
      <c r="L14" s="98">
        <v>4.8575325401082203</v>
      </c>
      <c r="M14" s="98">
        <v>10.265043186625864</v>
      </c>
      <c r="N14" s="98">
        <v>12.627445716932339</v>
      </c>
      <c r="O14" s="98">
        <v>18.472458229572293</v>
      </c>
      <c r="P14" s="98">
        <v>22.548398641959864</v>
      </c>
      <c r="Q14" s="98">
        <v>6.5617937178737558</v>
      </c>
    </row>
    <row r="15" spans="1:17" ht="12.95" customHeight="1" x14ac:dyDescent="0.25">
      <c r="A15" s="89" t="s">
        <v>112</v>
      </c>
      <c r="B15" s="96">
        <f t="shared" ref="B15:Q15" si="2">B16</f>
        <v>1.0099150448683463</v>
      </c>
      <c r="C15" s="96">
        <f t="shared" si="2"/>
        <v>1.0830671222764718</v>
      </c>
      <c r="D15" s="96">
        <f t="shared" si="2"/>
        <v>1.242870976198629</v>
      </c>
      <c r="E15" s="96">
        <f t="shared" si="2"/>
        <v>1.4139957193696027</v>
      </c>
      <c r="F15" s="96">
        <f t="shared" si="2"/>
        <v>1.4491822769204865</v>
      </c>
      <c r="G15" s="96">
        <f t="shared" si="2"/>
        <v>1.496585820401497</v>
      </c>
      <c r="H15" s="96">
        <f t="shared" si="2"/>
        <v>1.6386039285755061</v>
      </c>
      <c r="I15" s="96">
        <f t="shared" si="2"/>
        <v>1.8311355119328232</v>
      </c>
      <c r="J15" s="96">
        <f t="shared" si="2"/>
        <v>2.0709644565013114</v>
      </c>
      <c r="K15" s="96">
        <f t="shared" si="2"/>
        <v>2.3292177457383034</v>
      </c>
      <c r="L15" s="96">
        <f t="shared" si="2"/>
        <v>2.6026142845496709</v>
      </c>
      <c r="M15" s="96">
        <f t="shared" si="2"/>
        <v>3.0205926643429177</v>
      </c>
      <c r="N15" s="96">
        <f t="shared" si="2"/>
        <v>3.5813669507056285</v>
      </c>
      <c r="O15" s="96">
        <f t="shared" si="2"/>
        <v>4.1137911274861843</v>
      </c>
      <c r="P15" s="96">
        <f t="shared" si="2"/>
        <v>3.7785030260863706</v>
      </c>
      <c r="Q15" s="96">
        <f t="shared" si="2"/>
        <v>3.9809587666612338</v>
      </c>
    </row>
    <row r="16" spans="1:17" ht="12" customHeight="1" x14ac:dyDescent="0.25">
      <c r="A16" s="87" t="s">
        <v>111</v>
      </c>
      <c r="B16" s="97">
        <v>1.0099150448683463</v>
      </c>
      <c r="C16" s="97">
        <v>1.0830671222764718</v>
      </c>
      <c r="D16" s="97">
        <v>1.242870976198629</v>
      </c>
      <c r="E16" s="97">
        <v>1.4139957193696027</v>
      </c>
      <c r="F16" s="97">
        <v>1.4491822769204865</v>
      </c>
      <c r="G16" s="97">
        <v>1.496585820401497</v>
      </c>
      <c r="H16" s="97">
        <v>1.6386039285755061</v>
      </c>
      <c r="I16" s="97">
        <v>1.8311355119328232</v>
      </c>
      <c r="J16" s="97">
        <v>2.0709644565013114</v>
      </c>
      <c r="K16" s="97">
        <v>2.3292177457383034</v>
      </c>
      <c r="L16" s="97">
        <v>2.6026142845496709</v>
      </c>
      <c r="M16" s="97">
        <v>3.0205926643429177</v>
      </c>
      <c r="N16" s="97">
        <v>3.5813669507056285</v>
      </c>
      <c r="O16" s="97">
        <v>4.1137911274861843</v>
      </c>
      <c r="P16" s="97">
        <v>3.7785030260863706</v>
      </c>
      <c r="Q16" s="97">
        <v>3.9809587666612338</v>
      </c>
    </row>
    <row r="17" spans="1:17" ht="12.95" customHeight="1" x14ac:dyDescent="0.25">
      <c r="A17" s="89" t="s">
        <v>63</v>
      </c>
      <c r="B17" s="96">
        <f t="shared" ref="B17:Q17" si="3">SUM(B18:B26)</f>
        <v>20.814460083433399</v>
      </c>
      <c r="C17" s="96">
        <f t="shared" si="3"/>
        <v>20.909116947690002</v>
      </c>
      <c r="D17" s="96">
        <f t="shared" si="3"/>
        <v>22.182225655876994</v>
      </c>
      <c r="E17" s="96">
        <f t="shared" si="3"/>
        <v>22.816541496609844</v>
      </c>
      <c r="F17" s="96">
        <f t="shared" si="3"/>
        <v>23.289800391515715</v>
      </c>
      <c r="G17" s="96">
        <f t="shared" si="3"/>
        <v>23.427717952168109</v>
      </c>
      <c r="H17" s="96">
        <f t="shared" si="3"/>
        <v>24.314316312711444</v>
      </c>
      <c r="I17" s="96">
        <f t="shared" si="3"/>
        <v>24.831988231840729</v>
      </c>
      <c r="J17" s="96">
        <f t="shared" si="3"/>
        <v>25.544824896889889</v>
      </c>
      <c r="K17" s="96">
        <f t="shared" si="3"/>
        <v>25.588542227359568</v>
      </c>
      <c r="L17" s="96">
        <f t="shared" si="3"/>
        <v>27.948021011233383</v>
      </c>
      <c r="M17" s="96">
        <f t="shared" si="3"/>
        <v>27.598784101654999</v>
      </c>
      <c r="N17" s="96">
        <f t="shared" si="3"/>
        <v>27.194436660915049</v>
      </c>
      <c r="O17" s="96">
        <f t="shared" si="3"/>
        <v>28.187919716944926</v>
      </c>
      <c r="P17" s="96">
        <f t="shared" si="3"/>
        <v>27.469734915853635</v>
      </c>
      <c r="Q17" s="96">
        <f t="shared" si="3"/>
        <v>27.76451654752098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0.75017140212448041</v>
      </c>
      <c r="C19" s="95">
        <v>0.70060762448902991</v>
      </c>
      <c r="D19" s="95">
        <v>0.6625780278357648</v>
      </c>
      <c r="E19" s="95">
        <v>0.65428110036851461</v>
      </c>
      <c r="F19" s="95">
        <v>0.6526939999973087</v>
      </c>
      <c r="G19" s="95">
        <v>0.60677334385204684</v>
      </c>
      <c r="H19" s="95">
        <v>0.52252222226346401</v>
      </c>
      <c r="I19" s="95">
        <v>0.26393487069294053</v>
      </c>
      <c r="J19" s="95">
        <v>0.16237724573690518</v>
      </c>
      <c r="K19" s="95">
        <v>0.15706675216116167</v>
      </c>
      <c r="L19" s="95">
        <v>0.14580983456264709</v>
      </c>
      <c r="M19" s="95">
        <v>6.641337330970852E-2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>
        <v>10.339154412995278</v>
      </c>
      <c r="C20" s="95">
        <v>10.532228524176931</v>
      </c>
      <c r="D20" s="95">
        <v>10.607773785780642</v>
      </c>
      <c r="E20" s="95">
        <v>10.719280609202622</v>
      </c>
      <c r="F20" s="95">
        <v>10.843735467770022</v>
      </c>
      <c r="G20" s="95">
        <v>10.795034761725965</v>
      </c>
      <c r="H20" s="95">
        <v>11.847122487821064</v>
      </c>
      <c r="I20" s="95">
        <v>11.936368065776223</v>
      </c>
      <c r="J20" s="95">
        <v>11.823807287739401</v>
      </c>
      <c r="K20" s="95">
        <v>12.217714850860595</v>
      </c>
      <c r="L20" s="95">
        <v>10.829542633070721</v>
      </c>
      <c r="M20" s="95">
        <v>9.8640988390584941</v>
      </c>
      <c r="N20" s="95">
        <v>11.607511813848665</v>
      </c>
      <c r="O20" s="95">
        <v>10.82606548284368</v>
      </c>
      <c r="P20" s="95">
        <v>9.6542762670228424</v>
      </c>
      <c r="Q20" s="95">
        <v>9.706804568186298</v>
      </c>
    </row>
    <row r="21" spans="1:17" ht="12" customHeight="1" x14ac:dyDescent="0.25">
      <c r="A21" s="87" t="s">
        <v>109</v>
      </c>
      <c r="B21" s="95">
        <v>8.065131894716993</v>
      </c>
      <c r="C21" s="95">
        <v>8.2474314664575967</v>
      </c>
      <c r="D21" s="95">
        <v>9.094427688318504</v>
      </c>
      <c r="E21" s="95">
        <v>9.5446417478170833</v>
      </c>
      <c r="F21" s="95">
        <v>9.8948451544066103</v>
      </c>
      <c r="G21" s="95">
        <v>10.247280573167561</v>
      </c>
      <c r="H21" s="95">
        <v>9.9425152315757686</v>
      </c>
      <c r="I21" s="95">
        <v>10.407504588245494</v>
      </c>
      <c r="J21" s="95">
        <v>10.871101526095236</v>
      </c>
      <c r="K21" s="95">
        <v>11.00973920749524</v>
      </c>
      <c r="L21" s="95">
        <v>13.869278048420554</v>
      </c>
      <c r="M21" s="95">
        <v>14.596912680283696</v>
      </c>
      <c r="N21" s="95">
        <v>12.110862165174916</v>
      </c>
      <c r="O21" s="95">
        <v>12.854916736800828</v>
      </c>
      <c r="P21" s="95">
        <v>12.954653516740477</v>
      </c>
      <c r="Q21" s="95">
        <v>13.030036832897661</v>
      </c>
    </row>
    <row r="22" spans="1:17" ht="12" customHeight="1" x14ac:dyDescent="0.25">
      <c r="A22" s="87" t="s">
        <v>55</v>
      </c>
      <c r="B22" s="95">
        <v>0.46177848657832471</v>
      </c>
      <c r="C22" s="95">
        <v>0.47367472779291869</v>
      </c>
      <c r="D22" s="95">
        <v>0.48591031522282524</v>
      </c>
      <c r="E22" s="95">
        <v>0.49735733124911807</v>
      </c>
      <c r="F22" s="95">
        <v>0.5076997984934799</v>
      </c>
      <c r="G22" s="95">
        <v>0.50647302176757414</v>
      </c>
      <c r="H22" s="95">
        <v>0.54358617388525332</v>
      </c>
      <c r="I22" s="95">
        <v>0.52011521225002866</v>
      </c>
      <c r="J22" s="95">
        <v>0.58139600213265419</v>
      </c>
      <c r="K22" s="95">
        <v>0.67769453341259966</v>
      </c>
      <c r="L22" s="95">
        <v>0.77749542850944853</v>
      </c>
      <c r="M22" s="95">
        <v>0.76843903004416614</v>
      </c>
      <c r="N22" s="95">
        <v>0.87797412600200175</v>
      </c>
      <c r="O22" s="95">
        <v>0.99640604475528105</v>
      </c>
      <c r="P22" s="95">
        <v>1.1830000715149411</v>
      </c>
      <c r="Q22" s="95">
        <v>1.0434352562499454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1.1982238870183213</v>
      </c>
      <c r="C25" s="22">
        <v>0.95517460477352534</v>
      </c>
      <c r="D25" s="22">
        <v>1.2315358387192554</v>
      </c>
      <c r="E25" s="22">
        <v>1.3009807079725013</v>
      </c>
      <c r="F25" s="22">
        <v>1.1908259708482958</v>
      </c>
      <c r="G25" s="22">
        <v>1.0333103550274627</v>
      </c>
      <c r="H25" s="22">
        <v>1.1585701971658953</v>
      </c>
      <c r="I25" s="22">
        <v>1.304065494876042</v>
      </c>
      <c r="J25" s="22">
        <v>1.6061428351856946</v>
      </c>
      <c r="K25" s="22">
        <v>0.8263268834299744</v>
      </c>
      <c r="L25" s="22">
        <v>1.4182806594855326</v>
      </c>
      <c r="M25" s="22">
        <v>1.1803444648097017</v>
      </c>
      <c r="N25" s="22">
        <v>1.2366669451127359</v>
      </c>
      <c r="O25" s="22">
        <v>1.8863793554781709</v>
      </c>
      <c r="P25" s="22">
        <v>1.9342300151946585</v>
      </c>
      <c r="Q25" s="22">
        <v>2.0973573068298572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9.9999999999999978E-2</v>
      </c>
      <c r="E26" s="18">
        <v>0.10000000000000002</v>
      </c>
      <c r="F26" s="18">
        <v>0.19999999999999996</v>
      </c>
      <c r="G26" s="18">
        <v>0.23884589662749992</v>
      </c>
      <c r="H26" s="18">
        <v>0.29999999999999993</v>
      </c>
      <c r="I26" s="18">
        <v>0.39999999999999991</v>
      </c>
      <c r="J26" s="18">
        <v>0.49999999999999983</v>
      </c>
      <c r="K26" s="18">
        <v>0.7</v>
      </c>
      <c r="L26" s="18">
        <v>0.9076144071844795</v>
      </c>
      <c r="M26" s="18">
        <v>1.1225757141492299</v>
      </c>
      <c r="N26" s="18">
        <v>1.3614216107767299</v>
      </c>
      <c r="O26" s="18">
        <v>1.6241520970669694</v>
      </c>
      <c r="P26" s="18">
        <v>1.7435750453807191</v>
      </c>
      <c r="Q26" s="18">
        <v>1.8868825833572198</v>
      </c>
    </row>
    <row r="27" spans="1:17" ht="12.95" customHeight="1" x14ac:dyDescent="0.25">
      <c r="A27" s="89" t="s">
        <v>62</v>
      </c>
      <c r="B27" s="96">
        <f t="shared" ref="B27:Q27" si="4">SUM(B28:B32)</f>
        <v>6.5350397740103228</v>
      </c>
      <c r="C27" s="96">
        <f t="shared" si="4"/>
        <v>9.059292120709582</v>
      </c>
      <c r="D27" s="96">
        <f t="shared" si="4"/>
        <v>8.1249943546271322</v>
      </c>
      <c r="E27" s="96">
        <f t="shared" si="4"/>
        <v>8.0660257653131797</v>
      </c>
      <c r="F27" s="96">
        <f t="shared" si="4"/>
        <v>8.1297030882578429</v>
      </c>
      <c r="G27" s="96">
        <f t="shared" si="4"/>
        <v>7.7970137779034525</v>
      </c>
      <c r="H27" s="96">
        <f t="shared" si="4"/>
        <v>8.6924148262104666</v>
      </c>
      <c r="I27" s="96">
        <f t="shared" si="4"/>
        <v>9.4134923322235924</v>
      </c>
      <c r="J27" s="96">
        <f t="shared" si="4"/>
        <v>11.349899040336815</v>
      </c>
      <c r="K27" s="96">
        <f t="shared" si="4"/>
        <v>8.9463242565309677</v>
      </c>
      <c r="L27" s="96">
        <f t="shared" si="4"/>
        <v>11.270363004740457</v>
      </c>
      <c r="M27" s="96">
        <f t="shared" si="4"/>
        <v>10.648735492741945</v>
      </c>
      <c r="N27" s="96">
        <f t="shared" si="4"/>
        <v>10.883189947796865</v>
      </c>
      <c r="O27" s="96">
        <f t="shared" si="4"/>
        <v>9.4929739321749924</v>
      </c>
      <c r="P27" s="96">
        <f t="shared" si="4"/>
        <v>8.8692683619640249</v>
      </c>
      <c r="Q27" s="96">
        <f t="shared" si="4"/>
        <v>12.124852583219752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3.6025599783484985</v>
      </c>
      <c r="C29" s="95">
        <v>5.6224246393543522</v>
      </c>
      <c r="D29" s="95">
        <v>2.3876117872284222</v>
      </c>
      <c r="E29" s="95">
        <v>0.46236741424467653</v>
      </c>
      <c r="F29" s="95">
        <v>0.46721832650488504</v>
      </c>
      <c r="G29" s="95">
        <v>1.0163404239154721</v>
      </c>
      <c r="H29" s="95">
        <v>1.0855701357180381</v>
      </c>
      <c r="I29" s="95">
        <v>0.30071720514475375</v>
      </c>
      <c r="J29" s="95">
        <v>0.38555406646282658</v>
      </c>
      <c r="K29" s="95">
        <v>0.90996852221078661</v>
      </c>
      <c r="L29" s="95">
        <v>0.91711202753994869</v>
      </c>
      <c r="M29" s="95">
        <v>0.46784526415404609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>
        <v>2.3007699125451686</v>
      </c>
      <c r="C30" s="95">
        <v>3.1557305624866574</v>
      </c>
      <c r="D30" s="95">
        <v>3.4595436068456076</v>
      </c>
      <c r="E30" s="95">
        <v>4.0038915726186266</v>
      </c>
      <c r="F30" s="95">
        <v>4.1822972807993022</v>
      </c>
      <c r="G30" s="95">
        <v>4.3178496952200467</v>
      </c>
      <c r="H30" s="95">
        <v>4.289898752953305</v>
      </c>
      <c r="I30" s="95">
        <v>4.6167132199321266</v>
      </c>
      <c r="J30" s="95">
        <v>4.8740323901995382</v>
      </c>
      <c r="K30" s="95">
        <v>4.9282628148454108</v>
      </c>
      <c r="L30" s="95">
        <v>6.1221908011211239</v>
      </c>
      <c r="M30" s="95">
        <v>6.6197627776023795</v>
      </c>
      <c r="N30" s="95">
        <v>6.0508895824071418</v>
      </c>
      <c r="O30" s="95">
        <v>6.249692254446404</v>
      </c>
      <c r="P30" s="95">
        <v>6.2905687589429728</v>
      </c>
      <c r="Q30" s="95">
        <v>5.7857696433883259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0.63170988311665521</v>
      </c>
      <c r="C32" s="18">
        <v>0.28113691886857251</v>
      </c>
      <c r="D32" s="18">
        <v>2.2778389605531033</v>
      </c>
      <c r="E32" s="18">
        <v>3.5997667784498772</v>
      </c>
      <c r="F32" s="18">
        <v>3.4801874809536559</v>
      </c>
      <c r="G32" s="18">
        <v>2.4628236587679337</v>
      </c>
      <c r="H32" s="18">
        <v>3.3169459375391237</v>
      </c>
      <c r="I32" s="18">
        <v>4.4960619071467125</v>
      </c>
      <c r="J32" s="18">
        <v>6.0903125836744509</v>
      </c>
      <c r="K32" s="18">
        <v>3.1080929194747706</v>
      </c>
      <c r="L32" s="18">
        <v>4.2310601760793842</v>
      </c>
      <c r="M32" s="18">
        <v>3.5611274509855204</v>
      </c>
      <c r="N32" s="18">
        <v>4.8323003653897239</v>
      </c>
      <c r="O32" s="18">
        <v>3.243281677728588</v>
      </c>
      <c r="P32" s="18">
        <v>2.5786996030210512</v>
      </c>
      <c r="Q32" s="18">
        <v>6.3390829398314255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0.62433068294203642</v>
      </c>
      <c r="C3" s="107">
        <f>IF(RES_hh_tes!C3=0,"",RES_hh_tes!C3/RES_hh_fec!C3)</f>
        <v>0.62495649545571874</v>
      </c>
      <c r="D3" s="107">
        <f>IF(RES_hh_tes!D3=0,"",RES_hh_tes!D3/RES_hh_fec!D3)</f>
        <v>0.63103634304255185</v>
      </c>
      <c r="E3" s="107">
        <f>IF(RES_hh_tes!E3=0,"",RES_hh_tes!E3/RES_hh_fec!E3)</f>
        <v>0.63557545925720471</v>
      </c>
      <c r="F3" s="107">
        <f>IF(RES_hh_tes!F3=0,"",RES_hh_tes!F3/RES_hh_fec!F3)</f>
        <v>0.63987575832062105</v>
      </c>
      <c r="G3" s="107">
        <f>IF(RES_hh_tes!G3=0,"",RES_hh_tes!G3/RES_hh_fec!G3)</f>
        <v>0.64524311050890915</v>
      </c>
      <c r="H3" s="107">
        <f>IF(RES_hh_tes!H3=0,"",RES_hh_tes!H3/RES_hh_fec!H3)</f>
        <v>0.64681692744344832</v>
      </c>
      <c r="I3" s="107">
        <f>IF(RES_hh_tes!I3=0,"",RES_hh_tes!I3/RES_hh_fec!I3)</f>
        <v>0.65214543660294355</v>
      </c>
      <c r="J3" s="107">
        <f>IF(RES_hh_tes!J3=0,"",RES_hh_tes!J3/RES_hh_fec!J3)</f>
        <v>0.65008402638532214</v>
      </c>
      <c r="K3" s="107">
        <f>IF(RES_hh_tes!K3=0,"",RES_hh_tes!K3/RES_hh_fec!K3)</f>
        <v>0.66539825804911512</v>
      </c>
      <c r="L3" s="107">
        <f>IF(RES_hh_tes!L3=0,"",RES_hh_tes!L3/RES_hh_fec!L3)</f>
        <v>0.66798672771191037</v>
      </c>
      <c r="M3" s="107">
        <f>IF(RES_hh_tes!M3=0,"",RES_hh_tes!M3/RES_hh_fec!M3)</f>
        <v>0.68192315269783987</v>
      </c>
      <c r="N3" s="107">
        <f>IF(RES_hh_tes!N3=0,"",RES_hh_tes!N3/RES_hh_fec!N3)</f>
        <v>0.69181943639971044</v>
      </c>
      <c r="O3" s="107">
        <f>IF(RES_hh_tes!O3=0,"",RES_hh_tes!O3/RES_hh_fec!O3)</f>
        <v>0.70979249480360418</v>
      </c>
      <c r="P3" s="107">
        <f>IF(RES_hh_tes!P3=0,"",RES_hh_tes!P3/RES_hh_fec!P3)</f>
        <v>0.72317525857631249</v>
      </c>
      <c r="Q3" s="107">
        <f>IF(RES_hh_tes!Q3=0,"",RES_hh_tes!Q3/RES_hh_fec!Q3)</f>
        <v>0.72417023681861303</v>
      </c>
    </row>
    <row r="4" spans="1:17" ht="12.95" customHeight="1" x14ac:dyDescent="0.25">
      <c r="A4" s="89" t="s">
        <v>65</v>
      </c>
      <c r="B4" s="103">
        <f>IF(RES_hh_tes!B4=0,"",RES_hh_tes!B4/RES_hh_fec!B4)</f>
        <v>0.63614030078560202</v>
      </c>
      <c r="C4" s="103">
        <f>IF(RES_hh_tes!C4=0,"",RES_hh_tes!C4/RES_hh_fec!C4)</f>
        <v>0.63847190207692539</v>
      </c>
      <c r="D4" s="103">
        <f>IF(RES_hh_tes!D4=0,"",RES_hh_tes!D4/RES_hh_fec!D4)</f>
        <v>0.64063885740532245</v>
      </c>
      <c r="E4" s="103">
        <f>IF(RES_hh_tes!E4=0,"",RES_hh_tes!E4/RES_hh_fec!E4)</f>
        <v>0.64246853316482111</v>
      </c>
      <c r="F4" s="103">
        <f>IF(RES_hh_tes!F4=0,"",RES_hh_tes!F4/RES_hh_fec!F4)</f>
        <v>0.64670493163015819</v>
      </c>
      <c r="G4" s="103">
        <f>IF(RES_hh_tes!G4=0,"",RES_hh_tes!G4/RES_hh_fec!G4)</f>
        <v>0.65362390028989947</v>
      </c>
      <c r="H4" s="103">
        <f>IF(RES_hh_tes!H4=0,"",RES_hh_tes!H4/RES_hh_fec!H4)</f>
        <v>0.65475018784741879</v>
      </c>
      <c r="I4" s="103">
        <f>IF(RES_hh_tes!I4=0,"",RES_hh_tes!I4/RES_hh_fec!I4)</f>
        <v>0.65900397468888494</v>
      </c>
      <c r="J4" s="103">
        <f>IF(RES_hh_tes!J4=0,"",RES_hh_tes!J4/RES_hh_fec!J4)</f>
        <v>0.65483880191457389</v>
      </c>
      <c r="K4" s="103">
        <f>IF(RES_hh_tes!K4=0,"",RES_hh_tes!K4/RES_hh_fec!K4)</f>
        <v>0.67384400019445267</v>
      </c>
      <c r="L4" s="103">
        <f>IF(RES_hh_tes!L4=0,"",RES_hh_tes!L4/RES_hh_fec!L4)</f>
        <v>0.6760243363265821</v>
      </c>
      <c r="M4" s="103">
        <f>IF(RES_hh_tes!M4=0,"",RES_hh_tes!M4/RES_hh_fec!M4)</f>
        <v>0.69200476993294224</v>
      </c>
      <c r="N4" s="103">
        <f>IF(RES_hh_tes!N4=0,"",RES_hh_tes!N4/RES_hh_fec!N4)</f>
        <v>0.69912451745237525</v>
      </c>
      <c r="O4" s="103">
        <f>IF(RES_hh_tes!O4=0,"",RES_hh_tes!O4/RES_hh_fec!O4)</f>
        <v>0.71891126556820684</v>
      </c>
      <c r="P4" s="103">
        <f>IF(RES_hh_tes!P4=0,"",RES_hh_tes!P4/RES_hh_fec!P4)</f>
        <v>0.73508509834523794</v>
      </c>
      <c r="Q4" s="103">
        <f>IF(RES_hh_tes!Q4=0,"",RES_hh_tes!Q4/RES_hh_fec!Q4)</f>
        <v>0.7321849563809314</v>
      </c>
    </row>
    <row r="5" spans="1:17" ht="12" customHeight="1" x14ac:dyDescent="0.25">
      <c r="A5" s="87" t="s">
        <v>58</v>
      </c>
      <c r="B5" s="102">
        <f>IF(RES_hh_tes!B5=0,"",RES_hh_tes!B5/RES_hh_fec!B5)</f>
        <v>0.51734764621574159</v>
      </c>
      <c r="C5" s="102">
        <f>IF(RES_hh_tes!C5=0,"",RES_hh_tes!C5/RES_hh_fec!C5)</f>
        <v>0.51734764621574147</v>
      </c>
      <c r="D5" s="102">
        <f>IF(RES_hh_tes!D5=0,"",RES_hh_tes!D5/RES_hh_fec!D5)</f>
        <v>0.51907201577224615</v>
      </c>
      <c r="E5" s="102">
        <f>IF(RES_hh_tes!E5=0,"",RES_hh_tes!E5/RES_hh_fec!E5)</f>
        <v>0.52072416042586056</v>
      </c>
      <c r="F5" s="102">
        <f>IF(RES_hh_tes!F5=0,"",RES_hh_tes!F5/RES_hh_fec!F5)</f>
        <v>0.52472739300834825</v>
      </c>
      <c r="G5" s="102">
        <f>IF(RES_hh_tes!G5=0,"",RES_hh_tes!G5/RES_hh_fec!G5)</f>
        <v>0.53059301719619645</v>
      </c>
      <c r="H5" s="102">
        <f>IF(RES_hh_tes!H5=0,"",RES_hh_tes!H5/RES_hh_fec!H5)</f>
        <v>0.53844855651820611</v>
      </c>
      <c r="I5" s="102">
        <f>IF(RES_hh_tes!I5=0,"",RES_hh_tes!I5/RES_hh_fec!I5)</f>
        <v>0.54583146374305525</v>
      </c>
      <c r="J5" s="102">
        <f>IF(RES_hh_tes!J5=0,"",RES_hh_tes!J5/RES_hh_fec!J5)</f>
        <v>0.54972645506078599</v>
      </c>
      <c r="K5" s="102">
        <f>IF(RES_hh_tes!K5=0,"",RES_hh_tes!K5/RES_hh_fec!K5)</f>
        <v>0.5502738432045845</v>
      </c>
      <c r="L5" s="102">
        <f>IF(RES_hh_tes!L5=0,"",RES_hh_tes!L5/RES_hh_fec!L5)</f>
        <v>0.55027384320458428</v>
      </c>
      <c r="M5" s="102">
        <f>IF(RES_hh_tes!M5=0,"",RES_hh_tes!M5/RES_hh_fec!M5)</f>
        <v>0.55244733459545792</v>
      </c>
      <c r="N5" s="102">
        <f>IF(RES_hh_tes!N5=0,"",RES_hh_tes!N5/RES_hh_fec!N5)</f>
        <v>0.55306625602806703</v>
      </c>
      <c r="O5" s="102">
        <f>IF(RES_hh_tes!O5=0,"",RES_hh_tes!O5/RES_hh_fec!O5)</f>
        <v>0.55332882875705314</v>
      </c>
      <c r="P5" s="102" t="str">
        <f>IF(RES_hh_tes!P5=0,"",RES_hh_tes!P5/RES_hh_fec!P5)</f>
        <v/>
      </c>
      <c r="Q5" s="102">
        <f>IF(RES_hh_tes!Q5=0,"",RES_hh_tes!Q5/RES_hh_fec!Q5)</f>
        <v>0.56824407233095897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0.59693959178739409</v>
      </c>
      <c r="C7" s="102">
        <f>IF(RES_hh_tes!C7=0,"",RES_hh_tes!C7/RES_hh_fec!C7)</f>
        <v>0.60110744687255069</v>
      </c>
      <c r="D7" s="102">
        <f>IF(RES_hh_tes!D7=0,"",RES_hh_tes!D7/RES_hh_fec!D7)</f>
        <v>0.6038431914651573</v>
      </c>
      <c r="E7" s="102">
        <f>IF(RES_hh_tes!E7=0,"",RES_hh_tes!E7/RES_hh_fec!E7)</f>
        <v>0.6076827823693508</v>
      </c>
      <c r="F7" s="102">
        <f>IF(RES_hh_tes!F7=0,"",RES_hh_tes!F7/RES_hh_fec!F7)</f>
        <v>0.6122995058330275</v>
      </c>
      <c r="G7" s="102">
        <f>IF(RES_hh_tes!G7=0,"",RES_hh_tes!G7/RES_hh_fec!G7)</f>
        <v>0.61756737321210264</v>
      </c>
      <c r="H7" s="102">
        <f>IF(RES_hh_tes!H7=0,"",RES_hh_tes!H7/RES_hh_fec!H7)</f>
        <v>0.6259071192949065</v>
      </c>
      <c r="I7" s="102">
        <f>IF(RES_hh_tes!I7=0,"",RES_hh_tes!I7/RES_hh_fec!I7)</f>
        <v>0.63114144717957432</v>
      </c>
      <c r="J7" s="102">
        <f>IF(RES_hh_tes!J7=0,"",RES_hh_tes!J7/RES_hh_fec!J7)</f>
        <v>0.63551295826139964</v>
      </c>
      <c r="K7" s="102">
        <f>IF(RES_hh_tes!K7=0,"",RES_hh_tes!K7/RES_hh_fec!K7)</f>
        <v>0.64190078826134322</v>
      </c>
      <c r="L7" s="102">
        <f>IF(RES_hh_tes!L7=0,"",RES_hh_tes!L7/RES_hh_fec!L7)</f>
        <v>0.64964602701043173</v>
      </c>
      <c r="M7" s="102">
        <f>IF(RES_hh_tes!M7=0,"",RES_hh_tes!M7/RES_hh_fec!M7)</f>
        <v>0.654862269933709</v>
      </c>
      <c r="N7" s="102">
        <f>IF(RES_hh_tes!N7=0,"",RES_hh_tes!N7/RES_hh_fec!N7)</f>
        <v>0.66558565078127907</v>
      </c>
      <c r="O7" s="102">
        <f>IF(RES_hh_tes!O7=0,"",RES_hh_tes!O7/RES_hh_fec!O7)</f>
        <v>0.67211994204364678</v>
      </c>
      <c r="P7" s="102">
        <f>IF(RES_hh_tes!P7=0,"",RES_hh_tes!P7/RES_hh_fec!P7)</f>
        <v>0.67870120713616211</v>
      </c>
      <c r="Q7" s="102">
        <f>IF(RES_hh_tes!Q7=0,"",RES_hh_tes!Q7/RES_hh_fec!Q7)</f>
        <v>0.68268947417793002</v>
      </c>
    </row>
    <row r="8" spans="1:17" ht="12" customHeight="1" x14ac:dyDescent="0.25">
      <c r="A8" s="87" t="s">
        <v>109</v>
      </c>
      <c r="B8" s="102">
        <f>IF(RES_hh_tes!B8=0,"",RES_hh_tes!B8/RES_hh_fec!B8)</f>
        <v>0.63673556457322056</v>
      </c>
      <c r="C8" s="102">
        <f>IF(RES_hh_tes!C8=0,"",RES_hh_tes!C8/RES_hh_fec!C8)</f>
        <v>0.64084655006374414</v>
      </c>
      <c r="D8" s="102">
        <f>IF(RES_hh_tes!D8=0,"",RES_hh_tes!D8/RES_hh_fec!D8)</f>
        <v>0.64659418024393411</v>
      </c>
      <c r="E8" s="102">
        <f>IF(RES_hh_tes!E8=0,"",RES_hh_tes!E8/RES_hh_fec!E8)</f>
        <v>0.6513115503550575</v>
      </c>
      <c r="F8" s="102">
        <f>IF(RES_hh_tes!F8=0,"",RES_hh_tes!F8/RES_hh_fec!F8)</f>
        <v>0.65576448716050062</v>
      </c>
      <c r="G8" s="102">
        <f>IF(RES_hh_tes!G8=0,"",RES_hh_tes!G8/RES_hh_fec!G8)</f>
        <v>0.65995736004593519</v>
      </c>
      <c r="H8" s="102">
        <f>IF(RES_hh_tes!H8=0,"",RES_hh_tes!H8/RES_hh_fec!H8)</f>
        <v>0.6635039690996638</v>
      </c>
      <c r="I8" s="102">
        <f>IF(RES_hh_tes!I8=0,"",RES_hh_tes!I8/RES_hh_fec!I8)</f>
        <v>0.66815672793318848</v>
      </c>
      <c r="J8" s="102">
        <f>IF(RES_hh_tes!J8=0,"",RES_hh_tes!J8/RES_hh_fec!J8)</f>
        <v>0.67421420847748215</v>
      </c>
      <c r="K8" s="102">
        <f>IF(RES_hh_tes!K8=0,"",RES_hh_tes!K8/RES_hh_fec!K8)</f>
        <v>0.67847275029317045</v>
      </c>
      <c r="L8" s="102">
        <f>IF(RES_hh_tes!L8=0,"",RES_hh_tes!L8/RES_hh_fec!L8)</f>
        <v>0.68837733894342001</v>
      </c>
      <c r="M8" s="102">
        <f>IF(RES_hh_tes!M8=0,"",RES_hh_tes!M8/RES_hh_fec!M8)</f>
        <v>0.69382066760826788</v>
      </c>
      <c r="N8" s="102">
        <f>IF(RES_hh_tes!N8=0,"",RES_hh_tes!N8/RES_hh_fec!N8)</f>
        <v>0.69736801880269805</v>
      </c>
      <c r="O8" s="102">
        <f>IF(RES_hh_tes!O8=0,"",RES_hh_tes!O8/RES_hh_fec!O8)</f>
        <v>0.70115971877295569</v>
      </c>
      <c r="P8" s="102">
        <f>IF(RES_hh_tes!P8=0,"",RES_hh_tes!P8/RES_hh_fec!P8)</f>
        <v>0.70665755920430628</v>
      </c>
      <c r="Q8" s="102">
        <f>IF(RES_hh_tes!Q8=0,"",RES_hh_tes!Q8/RES_hh_fec!Q8)</f>
        <v>0.71147077418078997</v>
      </c>
    </row>
    <row r="9" spans="1:17" ht="12" customHeight="1" x14ac:dyDescent="0.25">
      <c r="A9" s="87" t="s">
        <v>55</v>
      </c>
      <c r="B9" s="102">
        <f>IF(RES_hh_tes!B9=0,"",RES_hh_tes!B9/RES_hh_fec!B9)</f>
        <v>0.49347006254424564</v>
      </c>
      <c r="C9" s="102">
        <f>IF(RES_hh_tes!C9=0,"",RES_hh_tes!C9/RES_hh_fec!C9)</f>
        <v>0.49750209973730247</v>
      </c>
      <c r="D9" s="102">
        <f>IF(RES_hh_tes!D9=0,"",RES_hh_tes!D9/RES_hh_fec!D9)</f>
        <v>0.50124402258841294</v>
      </c>
      <c r="E9" s="102">
        <f>IF(RES_hh_tes!E9=0,"",RES_hh_tes!E9/RES_hh_fec!E9)</f>
        <v>0.50563779320614144</v>
      </c>
      <c r="F9" s="102">
        <f>IF(RES_hh_tes!F9=0,"",RES_hh_tes!F9/RES_hh_fec!F9)</f>
        <v>0.51046770180966228</v>
      </c>
      <c r="G9" s="102">
        <f>IF(RES_hh_tes!G9=0,"",RES_hh_tes!G9/RES_hh_fec!G9)</f>
        <v>0.5155315671667734</v>
      </c>
      <c r="H9" s="102">
        <f>IF(RES_hh_tes!H9=0,"",RES_hh_tes!H9/RES_hh_fec!H9)</f>
        <v>0.5207711311032055</v>
      </c>
      <c r="I9" s="102">
        <f>IF(RES_hh_tes!I9=0,"",RES_hh_tes!I9/RES_hh_fec!I9)</f>
        <v>0.52590256259413093</v>
      </c>
      <c r="J9" s="102">
        <f>IF(RES_hh_tes!J9=0,"",RES_hh_tes!J9/RES_hh_fec!J9)</f>
        <v>0.53573515316003217</v>
      </c>
      <c r="K9" s="102">
        <f>IF(RES_hh_tes!K9=0,"",RES_hh_tes!K9/RES_hh_fec!K9)</f>
        <v>0.54766858838353416</v>
      </c>
      <c r="L9" s="102">
        <f>IF(RES_hh_tes!L9=0,"",RES_hh_tes!L9/RES_hh_fec!L9)</f>
        <v>0.55328608588240258</v>
      </c>
      <c r="M9" s="102">
        <f>IF(RES_hh_tes!M9=0,"",RES_hh_tes!M9/RES_hh_fec!M9)</f>
        <v>0.55871129669121489</v>
      </c>
      <c r="N9" s="102">
        <f>IF(RES_hh_tes!N9=0,"",RES_hh_tes!N9/RES_hh_fec!N9)</f>
        <v>0.56757158483277603</v>
      </c>
      <c r="O9" s="102">
        <f>IF(RES_hh_tes!O9=0,"",RES_hh_tes!O9/RES_hh_fec!O9)</f>
        <v>0.57480876234520084</v>
      </c>
      <c r="P9" s="102">
        <f>IF(RES_hh_tes!P9=0,"",RES_hh_tes!P9/RES_hh_fec!P9)</f>
        <v>0.58334808726617027</v>
      </c>
      <c r="Q9" s="102">
        <f>IF(RES_hh_tes!Q9=0,"",RES_hh_tes!Q9/RES_hh_fec!Q9)</f>
        <v>0.59063891983766248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 t="str">
        <f>IF(RES_hh_tes!B11=0,"",RES_hh_tes!B11/RES_hh_fec!B11)</f>
        <v/>
      </c>
      <c r="C11" s="102" t="str">
        <f>IF(RES_hh_tes!C11=0,"",RES_hh_tes!C11/RES_hh_fec!C11)</f>
        <v/>
      </c>
      <c r="D11" s="102" t="str">
        <f>IF(RES_hh_tes!D11=0,"",RES_hh_tes!D11/RES_hh_fec!D11)</f>
        <v/>
      </c>
      <c r="E11" s="102" t="str">
        <f>IF(RES_hh_tes!E11=0,"",RES_hh_tes!E11/RES_hh_fec!E11)</f>
        <v/>
      </c>
      <c r="F11" s="102" t="str">
        <f>IF(RES_hh_tes!F11=0,"",RES_hh_tes!F11/RES_hh_fec!F11)</f>
        <v/>
      </c>
      <c r="G11" s="102" t="str">
        <f>IF(RES_hh_tes!G11=0,"",RES_hh_tes!G11/RES_hh_fec!G11)</f>
        <v/>
      </c>
      <c r="H11" s="102" t="str">
        <f>IF(RES_hh_tes!H11=0,"",RES_hh_tes!H11/RES_hh_fec!H11)</f>
        <v/>
      </c>
      <c r="I11" s="102" t="str">
        <f>IF(RES_hh_tes!I11=0,"",RES_hh_tes!I11/RES_hh_fec!I11)</f>
        <v/>
      </c>
      <c r="J11" s="102" t="str">
        <f>IF(RES_hh_tes!J11=0,"",RES_hh_tes!J11/RES_hh_fec!J11)</f>
        <v/>
      </c>
      <c r="K11" s="102" t="str">
        <f>IF(RES_hh_tes!K11=0,"",RES_hh_tes!K11/RES_hh_fec!K11)</f>
        <v/>
      </c>
      <c r="L11" s="102" t="str">
        <f>IF(RES_hh_tes!L11=0,"",RES_hh_tes!L11/RES_hh_fec!L11)</f>
        <v/>
      </c>
      <c r="M11" s="102" t="str">
        <f>IF(RES_hh_tes!M11=0,"",RES_hh_tes!M11/RES_hh_fec!M11)</f>
        <v/>
      </c>
      <c r="N11" s="102" t="str">
        <f>IF(RES_hh_tes!N11=0,"",RES_hh_tes!N11/RES_hh_fec!N11)</f>
        <v/>
      </c>
      <c r="O11" s="102" t="str">
        <f>IF(RES_hh_tes!O11=0,"",RES_hh_tes!O11/RES_hh_fec!O11)</f>
        <v/>
      </c>
      <c r="P11" s="102" t="str">
        <f>IF(RES_hh_tes!P11=0,"",RES_hh_tes!P11/RES_hh_fec!P11)</f>
        <v/>
      </c>
      <c r="Q11" s="102" t="str">
        <f>IF(RES_hh_tes!Q11=0,"",RES_hh_tes!Q11/RES_hh_fec!Q11)</f>
        <v/>
      </c>
    </row>
    <row r="12" spans="1:17" ht="12" customHeight="1" x14ac:dyDescent="0.25">
      <c r="A12" s="87" t="s">
        <v>115</v>
      </c>
      <c r="B12" s="102">
        <f>IF(RES_hh_tes!B12=0,"",RES_hh_tes!B12/RES_hh_fec!B12)</f>
        <v>1.1938791835747884</v>
      </c>
      <c r="C12" s="102">
        <f>IF(RES_hh_tes!C12=0,"",RES_hh_tes!C12/RES_hh_fec!C12)</f>
        <v>1.221831700920802</v>
      </c>
      <c r="D12" s="102">
        <f>IF(RES_hh_tes!D12=0,"",RES_hh_tes!D12/RES_hh_fec!D12)</f>
        <v>1.2476550197654479</v>
      </c>
      <c r="E12" s="102">
        <f>IF(RES_hh_tes!E12=0,"",RES_hh_tes!E12/RES_hh_fec!E12)</f>
        <v>1.2756371619928957</v>
      </c>
      <c r="F12" s="102">
        <f>IF(RES_hh_tes!F12=0,"",RES_hh_tes!F12/RES_hh_fec!F12)</f>
        <v>1.3168026833587561</v>
      </c>
      <c r="G12" s="102">
        <f>IF(RES_hh_tes!G12=0,"",RES_hh_tes!G12/RES_hh_fec!G12)</f>
        <v>1.3698095927496783</v>
      </c>
      <c r="H12" s="102">
        <f>IF(RES_hh_tes!H12=0,"",RES_hh_tes!H12/RES_hh_fec!H12)</f>
        <v>1.418378571149371</v>
      </c>
      <c r="I12" s="102">
        <f>IF(RES_hh_tes!I12=0,"",RES_hh_tes!I12/RES_hh_fec!I12)</f>
        <v>1.4608279833057962</v>
      </c>
      <c r="J12" s="102">
        <f>IF(RES_hh_tes!J12=0,"",RES_hh_tes!J12/RES_hh_fec!J12)</f>
        <v>1.5162729815749441</v>
      </c>
      <c r="K12" s="102">
        <f>IF(RES_hh_tes!K12=0,"",RES_hh_tes!K12/RES_hh_fec!K12)</f>
        <v>1.7249784008238755</v>
      </c>
      <c r="L12" s="102">
        <f>IF(RES_hh_tes!L12=0,"",RES_hh_tes!L12/RES_hh_fec!L12)</f>
        <v>1.8082970129615359</v>
      </c>
      <c r="M12" s="102">
        <f>IF(RES_hh_tes!M12=0,"",RES_hh_tes!M12/RES_hh_fec!M12)</f>
        <v>2.1607550716318458</v>
      </c>
      <c r="N12" s="102">
        <f>IF(RES_hh_tes!N12=0,"",RES_hh_tes!N12/RES_hh_fec!N12)</f>
        <v>2.3612809099450227</v>
      </c>
      <c r="O12" s="102">
        <f>IF(RES_hh_tes!O12=0,"",RES_hh_tes!O12/RES_hh_fec!O12)</f>
        <v>2.6813212216601934</v>
      </c>
      <c r="P12" s="102">
        <f>IF(RES_hh_tes!P12=0,"",RES_hh_tes!P12/RES_hh_fec!P12)</f>
        <v>2.843895321353116</v>
      </c>
      <c r="Q12" s="102">
        <f>IF(RES_hh_tes!Q12=0,"",RES_hh_tes!Q12/RES_hh_fec!Q12)</f>
        <v>2.8882202285824148</v>
      </c>
    </row>
    <row r="13" spans="1:17" ht="12" customHeight="1" x14ac:dyDescent="0.25">
      <c r="A13" s="51" t="s">
        <v>114</v>
      </c>
      <c r="B13" s="104">
        <f>IF(RES_hh_tes!B13=0,"",RES_hh_tes!B13/RES_hh_fec!B13)</f>
        <v>0.75612348293069909</v>
      </c>
      <c r="C13" s="104">
        <f>IF(RES_hh_tes!C13=0,"",RES_hh_tes!C13/RES_hh_fec!C13)</f>
        <v>0.757469911414002</v>
      </c>
      <c r="D13" s="104">
        <f>IF(RES_hh_tes!D13=0,"",RES_hh_tes!D13/RES_hh_fec!D13)</f>
        <v>0.75852216215429646</v>
      </c>
      <c r="E13" s="104">
        <f>IF(RES_hh_tes!E13=0,"",RES_hh_tes!E13/RES_hh_fec!E13)</f>
        <v>0.76046601772441502</v>
      </c>
      <c r="F13" s="104">
        <f>IF(RES_hh_tes!F13=0,"",RES_hh_tes!F13/RES_hh_fec!F13)</f>
        <v>0.76123883568153472</v>
      </c>
      <c r="G13" s="104">
        <f>IF(RES_hh_tes!G13=0,"",RES_hh_tes!G13/RES_hh_fec!G13)</f>
        <v>0.76277366559967985</v>
      </c>
      <c r="H13" s="104">
        <f>IF(RES_hh_tes!H13=0,"",RES_hh_tes!H13/RES_hh_fec!H13)</f>
        <v>0.76521402060343269</v>
      </c>
      <c r="I13" s="104">
        <f>IF(RES_hh_tes!I13=0,"",RES_hh_tes!I13/RES_hh_fec!I13)</f>
        <v>0.76877221221099479</v>
      </c>
      <c r="J13" s="104">
        <f>IF(RES_hh_tes!J13=0,"",RES_hh_tes!J13/RES_hh_fec!J13)</f>
        <v>0.77269525515533144</v>
      </c>
      <c r="K13" s="104">
        <f>IF(RES_hh_tes!K13=0,"",RES_hh_tes!K13/RES_hh_fec!K13)</f>
        <v>0.77706887847031536</v>
      </c>
      <c r="L13" s="104">
        <f>IF(RES_hh_tes!L13=0,"",RES_hh_tes!L13/RES_hh_fec!L13)</f>
        <v>0.78087502002196951</v>
      </c>
      <c r="M13" s="104">
        <f>IF(RES_hh_tes!M13=0,"",RES_hh_tes!M13/RES_hh_fec!M13)</f>
        <v>0.78424290934095719</v>
      </c>
      <c r="N13" s="104">
        <f>IF(RES_hh_tes!N13=0,"",RES_hh_tes!N13/RES_hh_fec!N13)</f>
        <v>0.78958952701261464</v>
      </c>
      <c r="O13" s="104">
        <f>IF(RES_hh_tes!O13=0,"",RES_hh_tes!O13/RES_hh_fec!O13)</f>
        <v>0.79559882148397987</v>
      </c>
      <c r="P13" s="104">
        <f>IF(RES_hh_tes!P13=0,"",RES_hh_tes!P13/RES_hh_fec!P13)</f>
        <v>0.80182886781893814</v>
      </c>
      <c r="Q13" s="104">
        <f>IF(RES_hh_tes!Q13=0,"",RES_hh_tes!Q13/RES_hh_fec!Q13)</f>
        <v>0.80723402389197763</v>
      </c>
    </row>
    <row r="14" spans="1:17" ht="12" customHeight="1" x14ac:dyDescent="0.25">
      <c r="A14" s="99" t="s">
        <v>117</v>
      </c>
      <c r="B14" s="106">
        <f>IF(RES_hh_tes!B14=0,"",RES_hh_tes!B14/RES_hh_fec!B14)</f>
        <v>0.99999999999999989</v>
      </c>
      <c r="C14" s="106">
        <f>IF(RES_hh_tes!C14=0,"",RES_hh_tes!C14/RES_hh_fec!C14)</f>
        <v>0.99999999999999989</v>
      </c>
      <c r="D14" s="106">
        <f>IF(RES_hh_tes!D14=0,"",RES_hh_tes!D14/RES_hh_fec!D14)</f>
        <v>1</v>
      </c>
      <c r="E14" s="106">
        <f>IF(RES_hh_tes!E14=0,"",RES_hh_tes!E14/RES_hh_fec!E14)</f>
        <v>0.99999999999999978</v>
      </c>
      <c r="F14" s="106">
        <f>IF(RES_hh_tes!F14=0,"",RES_hh_tes!F14/RES_hh_fec!F14)</f>
        <v>1</v>
      </c>
      <c r="G14" s="106">
        <f>IF(RES_hh_tes!G14=0,"",RES_hh_tes!G14/RES_hh_fec!G14)</f>
        <v>0.99999999999999978</v>
      </c>
      <c r="H14" s="106">
        <f>IF(RES_hh_tes!H14=0,"",RES_hh_tes!H14/RES_hh_fec!H14)</f>
        <v>0.99999999999999978</v>
      </c>
      <c r="I14" s="106">
        <f>IF(RES_hh_tes!I14=0,"",RES_hh_tes!I14/RES_hh_fec!I14)</f>
        <v>1.0000000000000004</v>
      </c>
      <c r="J14" s="106">
        <f>IF(RES_hh_tes!J14=0,"",RES_hh_tes!J14/RES_hh_fec!J14)</f>
        <v>1.0000000000000002</v>
      </c>
      <c r="K14" s="106">
        <f>IF(RES_hh_tes!K14=0,"",RES_hh_tes!K14/RES_hh_fec!K14)</f>
        <v>0.99999999999999944</v>
      </c>
      <c r="L14" s="106">
        <f>IF(RES_hh_tes!L14=0,"",RES_hh_tes!L14/RES_hh_fec!L14)</f>
        <v>0.99999999999999978</v>
      </c>
      <c r="M14" s="106">
        <f>IF(RES_hh_tes!M14=0,"",RES_hh_tes!M14/RES_hh_fec!M14)</f>
        <v>1</v>
      </c>
      <c r="N14" s="106">
        <f>IF(RES_hh_tes!N14=0,"",RES_hh_tes!N14/RES_hh_fec!N14)</f>
        <v>1</v>
      </c>
      <c r="O14" s="106">
        <f>IF(RES_hh_tes!O14=0,"",RES_hh_tes!O14/RES_hh_fec!O14)</f>
        <v>1.0000000000000004</v>
      </c>
      <c r="P14" s="106">
        <f>IF(RES_hh_tes!P14=0,"",RES_hh_tes!P14/RES_hh_fec!P14)</f>
        <v>0.99999999999999933</v>
      </c>
      <c r="Q14" s="106">
        <f>IF(RES_hh_tes!Q14=0,"",RES_hh_tes!Q14/RES_hh_fec!Q14)</f>
        <v>0.99999999999999956</v>
      </c>
    </row>
    <row r="15" spans="1:17" ht="12.95" customHeight="1" x14ac:dyDescent="0.25">
      <c r="A15" s="89" t="s">
        <v>112</v>
      </c>
      <c r="B15" s="103">
        <f>IF(RES_hh_tes!B15=0,"",RES_hh_tes!B15/RES_hh_fec!B15)</f>
        <v>1.6292521448704609</v>
      </c>
      <c r="C15" s="103">
        <f>IF(RES_hh_tes!C15=0,"",RES_hh_tes!C15/RES_hh_fec!C15)</f>
        <v>1.686085233752324</v>
      </c>
      <c r="D15" s="103">
        <f>IF(RES_hh_tes!D15=0,"",RES_hh_tes!D15/RES_hh_fec!D15)</f>
        <v>1.7596093507807768</v>
      </c>
      <c r="E15" s="103">
        <f>IF(RES_hh_tes!E15=0,"",RES_hh_tes!E15/RES_hh_fec!E15)</f>
        <v>1.8276346106475074</v>
      </c>
      <c r="F15" s="103">
        <f>IF(RES_hh_tes!F15=0,"",RES_hh_tes!F15/RES_hh_fec!F15)</f>
        <v>1.8739586896607303</v>
      </c>
      <c r="G15" s="103">
        <f>IF(RES_hh_tes!G15=0,"",RES_hh_tes!G15/RES_hh_fec!G15)</f>
        <v>1.9261326156221557</v>
      </c>
      <c r="H15" s="103">
        <f>IF(RES_hh_tes!H15=0,"",RES_hh_tes!H15/RES_hh_fec!H15)</f>
        <v>1.9981701884194703</v>
      </c>
      <c r="I15" s="103">
        <f>IF(RES_hh_tes!I15=0,"",RES_hh_tes!I15/RES_hh_fec!I15)</f>
        <v>2.0817152987222554</v>
      </c>
      <c r="J15" s="103">
        <f>IF(RES_hh_tes!J15=0,"",RES_hh_tes!J15/RES_hh_fec!J15)</f>
        <v>2.1720361406306465</v>
      </c>
      <c r="K15" s="103">
        <f>IF(RES_hh_tes!K15=0,"",RES_hh_tes!K15/RES_hh_fec!K15)</f>
        <v>2.2747505309427791</v>
      </c>
      <c r="L15" s="103">
        <f>IF(RES_hh_tes!L15=0,"",RES_hh_tes!L15/RES_hh_fec!L15)</f>
        <v>2.4104172156853263</v>
      </c>
      <c r="M15" s="103">
        <f>IF(RES_hh_tes!M15=0,"",RES_hh_tes!M15/RES_hh_fec!M15)</f>
        <v>2.5710420177394009</v>
      </c>
      <c r="N15" s="103">
        <f>IF(RES_hh_tes!N15=0,"",RES_hh_tes!N15/RES_hh_fec!N15)</f>
        <v>2.7009266083979182</v>
      </c>
      <c r="O15" s="103">
        <f>IF(RES_hh_tes!O15=0,"",RES_hh_tes!O15/RES_hh_fec!O15)</f>
        <v>2.8184817358853187</v>
      </c>
      <c r="P15" s="103">
        <f>IF(RES_hh_tes!P15=0,"",RES_hh_tes!P15/RES_hh_fec!P15)</f>
        <v>2.9206556281052749</v>
      </c>
      <c r="Q15" s="103">
        <f>IF(RES_hh_tes!Q15=0,"",RES_hh_tes!Q15/RES_hh_fec!Q15)</f>
        <v>3.0280116911205197</v>
      </c>
    </row>
    <row r="16" spans="1:17" ht="12" customHeight="1" x14ac:dyDescent="0.25">
      <c r="A16" s="87" t="s">
        <v>111</v>
      </c>
      <c r="B16" s="105">
        <f>IF(RES_hh_tes!B16=0,"",RES_hh_tes!B16/RES_hh_fec!B16)</f>
        <v>1.6292521448704609</v>
      </c>
      <c r="C16" s="105">
        <f>IF(RES_hh_tes!C16=0,"",RES_hh_tes!C16/RES_hh_fec!C16)</f>
        <v>1.686085233752324</v>
      </c>
      <c r="D16" s="105">
        <f>IF(RES_hh_tes!D16=0,"",RES_hh_tes!D16/RES_hh_fec!D16)</f>
        <v>1.7596093507807768</v>
      </c>
      <c r="E16" s="105">
        <f>IF(RES_hh_tes!E16=0,"",RES_hh_tes!E16/RES_hh_fec!E16)</f>
        <v>1.8276346106475074</v>
      </c>
      <c r="F16" s="105">
        <f>IF(RES_hh_tes!F16=0,"",RES_hh_tes!F16/RES_hh_fec!F16)</f>
        <v>1.8739586896607303</v>
      </c>
      <c r="G16" s="105">
        <f>IF(RES_hh_tes!G16=0,"",RES_hh_tes!G16/RES_hh_fec!G16)</f>
        <v>1.9261326156221557</v>
      </c>
      <c r="H16" s="105">
        <f>IF(RES_hh_tes!H16=0,"",RES_hh_tes!H16/RES_hh_fec!H16)</f>
        <v>1.9981701884194703</v>
      </c>
      <c r="I16" s="105">
        <f>IF(RES_hh_tes!I16=0,"",RES_hh_tes!I16/RES_hh_fec!I16)</f>
        <v>2.0817152987222554</v>
      </c>
      <c r="J16" s="105">
        <f>IF(RES_hh_tes!J16=0,"",RES_hh_tes!J16/RES_hh_fec!J16)</f>
        <v>2.1720361406306465</v>
      </c>
      <c r="K16" s="105">
        <f>IF(RES_hh_tes!K16=0,"",RES_hh_tes!K16/RES_hh_fec!K16)</f>
        <v>2.2747505309427791</v>
      </c>
      <c r="L16" s="105">
        <f>IF(RES_hh_tes!L16=0,"",RES_hh_tes!L16/RES_hh_fec!L16)</f>
        <v>2.4104172156853263</v>
      </c>
      <c r="M16" s="105">
        <f>IF(RES_hh_tes!M16=0,"",RES_hh_tes!M16/RES_hh_fec!M16)</f>
        <v>2.5710420177394009</v>
      </c>
      <c r="N16" s="105">
        <f>IF(RES_hh_tes!N16=0,"",RES_hh_tes!N16/RES_hh_fec!N16)</f>
        <v>2.7009266083979182</v>
      </c>
      <c r="O16" s="105">
        <f>IF(RES_hh_tes!O16=0,"",RES_hh_tes!O16/RES_hh_fec!O16)</f>
        <v>2.8184817358853187</v>
      </c>
      <c r="P16" s="105">
        <f>IF(RES_hh_tes!P16=0,"",RES_hh_tes!P16/RES_hh_fec!P16)</f>
        <v>2.9206556281052749</v>
      </c>
      <c r="Q16" s="105">
        <f>IF(RES_hh_tes!Q16=0,"",RES_hh_tes!Q16/RES_hh_fec!Q16)</f>
        <v>3.0280116911205197</v>
      </c>
    </row>
    <row r="17" spans="1:17" ht="12.95" customHeight="1" x14ac:dyDescent="0.25">
      <c r="A17" s="89" t="s">
        <v>63</v>
      </c>
      <c r="B17" s="103">
        <f>IF(RES_hh_tes!B17=0,"",RES_hh_tes!B17/RES_hh_fec!B17)</f>
        <v>0.5515609836285893</v>
      </c>
      <c r="C17" s="103">
        <f>IF(RES_hh_tes!C17=0,"",RES_hh_tes!C17/RES_hh_fec!C17)</f>
        <v>0.55203939373222588</v>
      </c>
      <c r="D17" s="103">
        <f>IF(RES_hh_tes!D17=0,"",RES_hh_tes!D17/RES_hh_fec!D17)</f>
        <v>0.55759477168661908</v>
      </c>
      <c r="E17" s="103">
        <f>IF(RES_hh_tes!E17=0,"",RES_hh_tes!E17/RES_hh_fec!E17)</f>
        <v>0.56030672610152299</v>
      </c>
      <c r="F17" s="103">
        <f>IF(RES_hh_tes!F17=0,"",RES_hh_tes!F17/RES_hh_fec!F17)</f>
        <v>0.5631220523956092</v>
      </c>
      <c r="G17" s="103">
        <f>IF(RES_hh_tes!G17=0,"",RES_hh_tes!G17/RES_hh_fec!G17)</f>
        <v>0.5653653048944508</v>
      </c>
      <c r="H17" s="103">
        <f>IF(RES_hh_tes!H17=0,"",RES_hh_tes!H17/RES_hh_fec!H17)</f>
        <v>0.56879333670964205</v>
      </c>
      <c r="I17" s="103">
        <f>IF(RES_hh_tes!I17=0,"",RES_hh_tes!I17/RES_hh_fec!I17)</f>
        <v>0.57367552387044785</v>
      </c>
      <c r="J17" s="103">
        <f>IF(RES_hh_tes!J17=0,"",RES_hh_tes!J17/RES_hh_fec!J17)</f>
        <v>0.57929210148030252</v>
      </c>
      <c r="K17" s="103">
        <f>IF(RES_hh_tes!K17=0,"",RES_hh_tes!K17/RES_hh_fec!K17)</f>
        <v>0.57940296427531746</v>
      </c>
      <c r="L17" s="103">
        <f>IF(RES_hh_tes!L17=0,"",RES_hh_tes!L17/RES_hh_fec!L17)</f>
        <v>0.59141107189278064</v>
      </c>
      <c r="M17" s="103">
        <f>IF(RES_hh_tes!M17=0,"",RES_hh_tes!M17/RES_hh_fec!M17)</f>
        <v>0.59587115647021538</v>
      </c>
      <c r="N17" s="103">
        <f>IF(RES_hh_tes!N17=0,"",RES_hh_tes!N17/RES_hh_fec!N17)</f>
        <v>0.59801610342642963</v>
      </c>
      <c r="O17" s="103">
        <f>IF(RES_hh_tes!O17=0,"",RES_hh_tes!O17/RES_hh_fec!O17)</f>
        <v>0.60612944767750909</v>
      </c>
      <c r="P17" s="103">
        <f>IF(RES_hh_tes!P17=0,"",RES_hh_tes!P17/RES_hh_fec!P17)</f>
        <v>0.61165768406895649</v>
      </c>
      <c r="Q17" s="103">
        <f>IF(RES_hh_tes!Q17=0,"",RES_hh_tes!Q17/RES_hh_fec!Q17)</f>
        <v>0.6167736261130623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0.5463849836001583</v>
      </c>
      <c r="C19" s="102">
        <f>IF(RES_hh_tes!C19=0,"",RES_hh_tes!C19/RES_hh_fec!C19)</f>
        <v>0.54916901988610312</v>
      </c>
      <c r="D19" s="102">
        <f>IF(RES_hh_tes!D19=0,"",RES_hh_tes!D19/RES_hh_fec!D19)</f>
        <v>0.55231284058697072</v>
      </c>
      <c r="E19" s="102">
        <f>IF(RES_hh_tes!E19=0,"",RES_hh_tes!E19/RES_hh_fec!E19)</f>
        <v>0.55778263653157745</v>
      </c>
      <c r="F19" s="102">
        <f>IF(RES_hh_tes!F19=0,"",RES_hh_tes!F19/RES_hh_fec!F19)</f>
        <v>0.56320754111360216</v>
      </c>
      <c r="G19" s="102">
        <f>IF(RES_hh_tes!G19=0,"",RES_hh_tes!G19/RES_hh_fec!G19)</f>
        <v>0.56774361133055873</v>
      </c>
      <c r="H19" s="102">
        <f>IF(RES_hh_tes!H19=0,"",RES_hh_tes!H19/RES_hh_fec!H19)</f>
        <v>0.5720282501535997</v>
      </c>
      <c r="I19" s="102">
        <f>IF(RES_hh_tes!I19=0,"",RES_hh_tes!I19/RES_hh_fec!I19)</f>
        <v>0.58791208934245531</v>
      </c>
      <c r="J19" s="102">
        <f>IF(RES_hh_tes!J19=0,"",RES_hh_tes!J19/RES_hh_fec!J19)</f>
        <v>0.59057564350476921</v>
      </c>
      <c r="K19" s="102">
        <f>IF(RES_hh_tes!K19=0,"",RES_hh_tes!K19/RES_hh_fec!K19)</f>
        <v>0.59113500136882158</v>
      </c>
      <c r="L19" s="102">
        <f>IF(RES_hh_tes!L19=0,"",RES_hh_tes!L19/RES_hh_fec!L19)</f>
        <v>0.59271053118571149</v>
      </c>
      <c r="M19" s="102">
        <f>IF(RES_hh_tes!M19=0,"",RES_hh_tes!M19/RES_hh_fec!M19)</f>
        <v>0.59707717286701434</v>
      </c>
      <c r="N19" s="102" t="str">
        <f>IF(RES_hh_tes!N19=0,"",RES_hh_tes!N19/RES_hh_fec!N19)</f>
        <v/>
      </c>
      <c r="O19" s="102" t="str">
        <f>IF(RES_hh_tes!O19=0,"",RES_hh_tes!O19/RES_hh_fec!O19)</f>
        <v/>
      </c>
      <c r="P19" s="102" t="str">
        <f>IF(RES_hh_tes!P19=0,"",RES_hh_tes!P19/RES_hh_fec!P19)</f>
        <v/>
      </c>
      <c r="Q19" s="102" t="str">
        <f>IF(RES_hh_tes!Q19=0,"",RES_hh_tes!Q19/RES_hh_fec!Q19)</f>
        <v/>
      </c>
    </row>
    <row r="20" spans="1:17" ht="12" customHeight="1" x14ac:dyDescent="0.25">
      <c r="A20" s="87" t="s">
        <v>110</v>
      </c>
      <c r="B20" s="102">
        <f>IF(RES_hh_tes!B20=0,"",RES_hh_tes!B20/RES_hh_fec!B20)</f>
        <v>0.53120762294459811</v>
      </c>
      <c r="C20" s="102">
        <f>IF(RES_hh_tes!C20=0,"",RES_hh_tes!C20/RES_hh_fec!C20)</f>
        <v>0.53305344785072684</v>
      </c>
      <c r="D20" s="102">
        <f>IF(RES_hh_tes!D20=0,"",RES_hh_tes!D20/RES_hh_fec!D20)</f>
        <v>0.53475781753859852</v>
      </c>
      <c r="E20" s="102">
        <f>IF(RES_hh_tes!E20=0,"",RES_hh_tes!E20/RES_hh_fec!E20)</f>
        <v>0.53661964686583985</v>
      </c>
      <c r="F20" s="102">
        <f>IF(RES_hh_tes!F20=0,"",RES_hh_tes!F20/RES_hh_fec!F20)</f>
        <v>0.53854833452261286</v>
      </c>
      <c r="G20" s="102">
        <f>IF(RES_hh_tes!G20=0,"",RES_hh_tes!G20/RES_hh_fec!G20)</f>
        <v>0.54050778618544326</v>
      </c>
      <c r="H20" s="102">
        <f>IF(RES_hh_tes!H20=0,"",RES_hh_tes!H20/RES_hh_fec!H20)</f>
        <v>0.54512619356428382</v>
      </c>
      <c r="I20" s="102">
        <f>IF(RES_hh_tes!I20=0,"",RES_hh_tes!I20/RES_hh_fec!I20)</f>
        <v>0.54744752457513368</v>
      </c>
      <c r="J20" s="102">
        <f>IF(RES_hh_tes!J20=0,"",RES_hh_tes!J20/RES_hh_fec!J20)</f>
        <v>0.54985482220616588</v>
      </c>
      <c r="K20" s="102">
        <f>IF(RES_hh_tes!K20=0,"",RES_hh_tes!K20/RES_hh_fec!K20)</f>
        <v>0.55296433410787427</v>
      </c>
      <c r="L20" s="102">
        <f>IF(RES_hh_tes!L20=0,"",RES_hh_tes!L20/RES_hh_fec!L20)</f>
        <v>0.55737971158253219</v>
      </c>
      <c r="M20" s="102">
        <f>IF(RES_hh_tes!M20=0,"",RES_hh_tes!M20/RES_hh_fec!M20)</f>
        <v>0.55900699796332887</v>
      </c>
      <c r="N20" s="102">
        <f>IF(RES_hh_tes!N20=0,"",RES_hh_tes!N20/RES_hh_fec!N20)</f>
        <v>0.56293101220712338</v>
      </c>
      <c r="O20" s="102">
        <f>IF(RES_hh_tes!O20=0,"",RES_hh_tes!O20/RES_hh_fec!O20)</f>
        <v>0.56490020524271423</v>
      </c>
      <c r="P20" s="102">
        <f>IF(RES_hh_tes!P20=0,"",RES_hh_tes!P20/RES_hh_fec!P20)</f>
        <v>0.56718107935248918</v>
      </c>
      <c r="Q20" s="102">
        <f>IF(RES_hh_tes!Q20=0,"",RES_hh_tes!Q20/RES_hh_fec!Q20)</f>
        <v>0.56939966511722606</v>
      </c>
    </row>
    <row r="21" spans="1:17" ht="12" customHeight="1" x14ac:dyDescent="0.25">
      <c r="A21" s="87" t="s">
        <v>109</v>
      </c>
      <c r="B21" s="102">
        <f>IF(RES_hh_tes!B21=0,"",RES_hh_tes!B21/RES_hh_fec!B21)</f>
        <v>0.56915102458349809</v>
      </c>
      <c r="C21" s="102">
        <f>IF(RES_hh_tes!C21=0,"",RES_hh_tes!C21/RES_hh_fec!C21)</f>
        <v>0.57094033701716207</v>
      </c>
      <c r="D21" s="102">
        <f>IF(RES_hh_tes!D21=0,"",RES_hh_tes!D21/RES_hh_fec!D21)</f>
        <v>0.57417373047606368</v>
      </c>
      <c r="E21" s="102">
        <f>IF(RES_hh_tes!E21=0,"",RES_hh_tes!E21/RES_hh_fec!E21)</f>
        <v>0.57651315455502261</v>
      </c>
      <c r="F21" s="102">
        <f>IF(RES_hh_tes!F21=0,"",RES_hh_tes!F21/RES_hh_fec!F21)</f>
        <v>0.57866087951011491</v>
      </c>
      <c r="G21" s="102">
        <f>IF(RES_hh_tes!G21=0,"",RES_hh_tes!G21/RES_hh_fec!G21)</f>
        <v>0.58080505360634826</v>
      </c>
      <c r="H21" s="102">
        <f>IF(RES_hh_tes!H21=0,"",RES_hh_tes!H21/RES_hh_fec!H21)</f>
        <v>0.58284595949256013</v>
      </c>
      <c r="I21" s="102">
        <f>IF(RES_hh_tes!I21=0,"",RES_hh_tes!I21/RES_hh_fec!I21)</f>
        <v>0.58559466309008579</v>
      </c>
      <c r="J21" s="102">
        <f>IF(RES_hh_tes!J21=0,"",RES_hh_tes!J21/RES_hh_fec!J21)</f>
        <v>0.58903986027278543</v>
      </c>
      <c r="K21" s="102">
        <f>IF(RES_hh_tes!K21=0,"",RES_hh_tes!K21/RES_hh_fec!K21)</f>
        <v>0.59134111073512863</v>
      </c>
      <c r="L21" s="102">
        <f>IF(RES_hh_tes!L21=0,"",RES_hh_tes!L21/RES_hh_fec!L21)</f>
        <v>0.59738798802886961</v>
      </c>
      <c r="M21" s="102">
        <f>IF(RES_hh_tes!M21=0,"",RES_hh_tes!M21/RES_hh_fec!M21)</f>
        <v>0.59967761076603121</v>
      </c>
      <c r="N21" s="102">
        <f>IF(RES_hh_tes!N21=0,"",RES_hh_tes!N21/RES_hh_fec!N21)</f>
        <v>0.60169862197323065</v>
      </c>
      <c r="O21" s="102">
        <f>IF(RES_hh_tes!O21=0,"",RES_hh_tes!O21/RES_hh_fec!O21)</f>
        <v>0.60392848331407967</v>
      </c>
      <c r="P21" s="102">
        <f>IF(RES_hh_tes!P21=0,"",RES_hh_tes!P21/RES_hh_fec!P21)</f>
        <v>0.60771650152135837</v>
      </c>
      <c r="Q21" s="102">
        <f>IF(RES_hh_tes!Q21=0,"",RES_hh_tes!Q21/RES_hh_fec!Q21)</f>
        <v>0.61028802844204377</v>
      </c>
    </row>
    <row r="22" spans="1:17" ht="12" customHeight="1" x14ac:dyDescent="0.25">
      <c r="A22" s="87" t="s">
        <v>55</v>
      </c>
      <c r="B22" s="102">
        <f>IF(RES_hh_tes!B22=0,"",RES_hh_tes!B22/RES_hh_fec!B22)</f>
        <v>0.4553208196667986</v>
      </c>
      <c r="C22" s="102">
        <f>IF(RES_hh_tes!C22=0,"",RES_hh_tes!C22/RES_hh_fec!C22)</f>
        <v>0.45900525277789894</v>
      </c>
      <c r="D22" s="102">
        <f>IF(RES_hh_tes!D22=0,"",RES_hh_tes!D22/RES_hh_fec!D22)</f>
        <v>0.46256157179940349</v>
      </c>
      <c r="E22" s="102">
        <f>IF(RES_hh_tes!E22=0,"",RES_hh_tes!E22/RES_hh_fec!E22)</f>
        <v>0.46596949196557064</v>
      </c>
      <c r="F22" s="102">
        <f>IF(RES_hh_tes!F22=0,"",RES_hh_tes!F22/RES_hh_fec!F22)</f>
        <v>0.46917076234483895</v>
      </c>
      <c r="G22" s="102">
        <f>IF(RES_hh_tes!G22=0,"",RES_hh_tes!G22/RES_hh_fec!G22)</f>
        <v>0.47235308269258602</v>
      </c>
      <c r="H22" s="102">
        <f>IF(RES_hh_tes!H22=0,"",RES_hh_tes!H22/RES_hh_fec!H22)</f>
        <v>0.4771512608001951</v>
      </c>
      <c r="I22" s="102">
        <f>IF(RES_hh_tes!I22=0,"",RES_hh_tes!I22/RES_hh_fec!I22)</f>
        <v>0.48029056463550124</v>
      </c>
      <c r="J22" s="102">
        <f>IF(RES_hh_tes!J22=0,"",RES_hh_tes!J22/RES_hh_fec!J22)</f>
        <v>0.48587975782657022</v>
      </c>
      <c r="K22" s="102">
        <f>IF(RES_hh_tes!K22=0,"",RES_hh_tes!K22/RES_hh_fec!K22)</f>
        <v>0.4925462013060381</v>
      </c>
      <c r="L22" s="102">
        <f>IF(RES_hh_tes!L22=0,"",RES_hh_tes!L22/RES_hh_fec!L22)</f>
        <v>0.49695550794637477</v>
      </c>
      <c r="M22" s="102">
        <f>IF(RES_hh_tes!M22=0,"",RES_hh_tes!M22/RES_hh_fec!M22)</f>
        <v>0.49981081576043479</v>
      </c>
      <c r="N22" s="102">
        <f>IF(RES_hh_tes!N22=0,"",RES_hh_tes!N22/RES_hh_fec!N22)</f>
        <v>0.50530211730833696</v>
      </c>
      <c r="O22" s="102">
        <f>IF(RES_hh_tes!O22=0,"",RES_hh_tes!O22/RES_hh_fec!O22)</f>
        <v>0.50879950231606796</v>
      </c>
      <c r="P22" s="102">
        <f>IF(RES_hh_tes!P22=0,"",RES_hh_tes!P22/RES_hh_fec!P22)</f>
        <v>0.51355255807759015</v>
      </c>
      <c r="Q22" s="102">
        <f>IF(RES_hh_tes!Q22=0,"",RES_hh_tes!Q22/RES_hh_fec!Q22)</f>
        <v>0.52003946489669739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 t="str">
        <f>IF(RES_hh_tes!B24=0,"",RES_hh_tes!B24/RES_hh_fec!B24)</f>
        <v/>
      </c>
      <c r="C24" s="102" t="str">
        <f>IF(RES_hh_tes!C24=0,"",RES_hh_tes!C24/RES_hh_fec!C24)</f>
        <v/>
      </c>
      <c r="D24" s="102" t="str">
        <f>IF(RES_hh_tes!D24=0,"",RES_hh_tes!D24/RES_hh_fec!D24)</f>
        <v/>
      </c>
      <c r="E24" s="102" t="str">
        <f>IF(RES_hh_tes!E24=0,"",RES_hh_tes!E24/RES_hh_fec!E24)</f>
        <v/>
      </c>
      <c r="F24" s="102" t="str">
        <f>IF(RES_hh_tes!F24=0,"",RES_hh_tes!F24/RES_hh_fec!F24)</f>
        <v/>
      </c>
      <c r="G24" s="102" t="str">
        <f>IF(RES_hh_tes!G24=0,"",RES_hh_tes!G24/RES_hh_fec!G24)</f>
        <v/>
      </c>
      <c r="H24" s="102" t="str">
        <f>IF(RES_hh_tes!H24=0,"",RES_hh_tes!H24/RES_hh_fec!H24)</f>
        <v/>
      </c>
      <c r="I24" s="102" t="str">
        <f>IF(RES_hh_tes!I24=0,"",RES_hh_tes!I24/RES_hh_fec!I24)</f>
        <v/>
      </c>
      <c r="J24" s="102" t="str">
        <f>IF(RES_hh_tes!J24=0,"",RES_hh_tes!J24/RES_hh_fec!J24)</f>
        <v/>
      </c>
      <c r="K24" s="102" t="str">
        <f>IF(RES_hh_tes!K24=0,"",RES_hh_tes!K24/RES_hh_fec!K24)</f>
        <v/>
      </c>
      <c r="L24" s="102" t="str">
        <f>IF(RES_hh_tes!L24=0,"",RES_hh_tes!L24/RES_hh_fec!L24)</f>
        <v/>
      </c>
      <c r="M24" s="102" t="str">
        <f>IF(RES_hh_tes!M24=0,"",RES_hh_tes!M24/RES_hh_fec!M24)</f>
        <v/>
      </c>
      <c r="N24" s="102" t="str">
        <f>IF(RES_hh_tes!N24=0,"",RES_hh_tes!N24/RES_hh_fec!N24)</f>
        <v/>
      </c>
      <c r="O24" s="102" t="str">
        <f>IF(RES_hh_tes!O24=0,"",RES_hh_tes!O24/RES_hh_fec!O24)</f>
        <v/>
      </c>
      <c r="P24" s="102" t="str">
        <f>IF(RES_hh_tes!P24=0,"",RES_hh_tes!P24/RES_hh_fec!P24)</f>
        <v/>
      </c>
      <c r="Q24" s="102" t="str">
        <f>IF(RES_hh_tes!Q24=0,"",RES_hh_tes!Q24/RES_hh_fec!Q24)</f>
        <v/>
      </c>
    </row>
    <row r="25" spans="1:17" ht="12" customHeight="1" x14ac:dyDescent="0.25">
      <c r="A25" s="51" t="s">
        <v>60</v>
      </c>
      <c r="B25" s="104">
        <f>IF(RES_hh_tes!B25=0,"",RES_hh_tes!B25/RES_hh_fec!B25)</f>
        <v>0.69815859015575765</v>
      </c>
      <c r="C25" s="104">
        <f>IF(RES_hh_tes!C25=0,"",RES_hh_tes!C25/RES_hh_fec!C25)</f>
        <v>0.69988030894202735</v>
      </c>
      <c r="D25" s="104">
        <f>IF(RES_hh_tes!D25=0,"",RES_hh_tes!D25/RES_hh_fec!D25)</f>
        <v>0.70128533056320896</v>
      </c>
      <c r="E25" s="104">
        <f>IF(RES_hh_tes!E25=0,"",RES_hh_tes!E25/RES_hh_fec!E25)</f>
        <v>0.7033157591485617</v>
      </c>
      <c r="F25" s="104">
        <f>IF(RES_hh_tes!F25=0,"",RES_hh_tes!F25/RES_hh_fec!F25)</f>
        <v>0.7077020075301641</v>
      </c>
      <c r="G25" s="104">
        <f>IF(RES_hh_tes!G25=0,"",RES_hh_tes!G25/RES_hh_fec!G25)</f>
        <v>0.71603035093747169</v>
      </c>
      <c r="H25" s="104">
        <f>IF(RES_hh_tes!H25=0,"",RES_hh_tes!H25/RES_hh_fec!H25)</f>
        <v>0.72269262990389205</v>
      </c>
      <c r="I25" s="104">
        <f>IF(RES_hh_tes!I25=0,"",RES_hh_tes!I25/RES_hh_fec!I25)</f>
        <v>0.73356751423429878</v>
      </c>
      <c r="J25" s="104">
        <f>IF(RES_hh_tes!J25=0,"",RES_hh_tes!J25/RES_hh_fec!J25)</f>
        <v>0.7415408010239376</v>
      </c>
      <c r="K25" s="104">
        <f>IF(RES_hh_tes!K25=0,"",RES_hh_tes!K25/RES_hh_fec!K25)</f>
        <v>0.74521966740607459</v>
      </c>
      <c r="L25" s="104">
        <f>IF(RES_hh_tes!L25=0,"",RES_hh_tes!L25/RES_hh_fec!L25)</f>
        <v>0.74943933204206037</v>
      </c>
      <c r="M25" s="104">
        <f>IF(RES_hh_tes!M25=0,"",RES_hh_tes!M25/RES_hh_fec!M25)</f>
        <v>0.75740183035852016</v>
      </c>
      <c r="N25" s="104">
        <f>IF(RES_hh_tes!N25=0,"",RES_hh_tes!N25/RES_hh_fec!N25)</f>
        <v>0.75966416307614026</v>
      </c>
      <c r="O25" s="104">
        <f>IF(RES_hh_tes!O25=0,"",RES_hh_tes!O25/RES_hh_fec!O25)</f>
        <v>0.76302806629743269</v>
      </c>
      <c r="P25" s="104">
        <f>IF(RES_hh_tes!P25=0,"",RES_hh_tes!P25/RES_hh_fec!P25)</f>
        <v>0.76611384848378461</v>
      </c>
      <c r="Q25" s="104">
        <f>IF(RES_hh_tes!Q25=0,"",RES_hh_tes!Q25/RES_hh_fec!Q25)</f>
        <v>0.76986319269757797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>
        <f>IF(RES_hh_tes!D26=0,"",RES_hh_tes!D26/RES_hh_fec!D26)</f>
        <v>1</v>
      </c>
      <c r="E26" s="101">
        <f>IF(RES_hh_tes!E26=0,"",RES_hh_tes!E26/RES_hh_fec!E26)</f>
        <v>1.0000000000000002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1.0000000000000002</v>
      </c>
      <c r="I26" s="101">
        <f>IF(RES_hh_tes!I26=0,"",RES_hh_tes!I26/RES_hh_fec!I26)</f>
        <v>1.0000000000000002</v>
      </c>
      <c r="J26" s="101">
        <f>IF(RES_hh_tes!J26=0,"",RES_hh_tes!J26/RES_hh_fec!J26)</f>
        <v>1</v>
      </c>
      <c r="K26" s="101">
        <f>IF(RES_hh_tes!K26=0,"",RES_hh_tes!K26/RES_hh_fec!K26)</f>
        <v>0.99999999999999989</v>
      </c>
      <c r="L26" s="101">
        <f>IF(RES_hh_tes!L26=0,"",RES_hh_tes!L26/RES_hh_fec!L26)</f>
        <v>1</v>
      </c>
      <c r="M26" s="101">
        <f>IF(RES_hh_tes!M26=0,"",RES_hh_tes!M26/RES_hh_fec!M26)</f>
        <v>0.99999999999999978</v>
      </c>
      <c r="N26" s="101">
        <f>IF(RES_hh_tes!N26=0,"",RES_hh_tes!N26/RES_hh_fec!N26)</f>
        <v>1.0000000000000002</v>
      </c>
      <c r="O26" s="101">
        <f>IF(RES_hh_tes!O26=0,"",RES_hh_tes!O26/RES_hh_fec!O26)</f>
        <v>0.99999999999999956</v>
      </c>
      <c r="P26" s="101">
        <f>IF(RES_hh_tes!P26=0,"",RES_hh_tes!P26/RES_hh_fec!P26)</f>
        <v>1</v>
      </c>
      <c r="Q26" s="101">
        <f>IF(RES_hh_tes!Q26=0,"",RES_hh_tes!Q26/RES_hh_fec!Q26)</f>
        <v>1.0000000000000002</v>
      </c>
    </row>
    <row r="27" spans="1:17" ht="12.95" customHeight="1" x14ac:dyDescent="0.25">
      <c r="A27" s="89" t="s">
        <v>62</v>
      </c>
      <c r="B27" s="103">
        <f>IF(RES_hh_tes!B27=0,"",RES_hh_tes!B27/RES_hh_fec!B27)</f>
        <v>0.4554896497635621</v>
      </c>
      <c r="C27" s="103">
        <f>IF(RES_hh_tes!C27=0,"",RES_hh_tes!C27/RES_hh_fec!C27)</f>
        <v>0.44852304279999272</v>
      </c>
      <c r="D27" s="103">
        <f>IF(RES_hh_tes!D27=0,"",RES_hh_tes!D27/RES_hh_fec!D27)</f>
        <v>0.52382243040042853</v>
      </c>
      <c r="E27" s="103">
        <f>IF(RES_hh_tes!E27=0,"",RES_hh_tes!E27/RES_hh_fec!E27)</f>
        <v>0.5865693684228328</v>
      </c>
      <c r="F27" s="103">
        <f>IF(RES_hh_tes!F27=0,"",RES_hh_tes!F27/RES_hh_fec!F27)</f>
        <v>0.58482314718977024</v>
      </c>
      <c r="G27" s="103">
        <f>IF(RES_hh_tes!G27=0,"",RES_hh_tes!G27/RES_hh_fec!G27)</f>
        <v>0.55480983085204982</v>
      </c>
      <c r="H27" s="103">
        <f>IF(RES_hh_tes!H27=0,"",RES_hh_tes!H27/RES_hh_fec!H27)</f>
        <v>0.57624343810415146</v>
      </c>
      <c r="I27" s="103">
        <f>IF(RES_hh_tes!I27=0,"",RES_hh_tes!I27/RES_hh_fec!I27)</f>
        <v>0.61379239685953491</v>
      </c>
      <c r="J27" s="103">
        <f>IF(RES_hh_tes!J27=0,"",RES_hh_tes!J27/RES_hh_fec!J27)</f>
        <v>0.63677794486106853</v>
      </c>
      <c r="K27" s="103">
        <f>IF(RES_hh_tes!K27=0,"",RES_hh_tes!K27/RES_hh_fec!K27)</f>
        <v>0.58101794157111242</v>
      </c>
      <c r="L27" s="103">
        <f>IF(RES_hh_tes!L27=0,"",RES_hh_tes!L27/RES_hh_fec!L27)</f>
        <v>0.59390657787548784</v>
      </c>
      <c r="M27" s="103">
        <f>IF(RES_hh_tes!M27=0,"",RES_hh_tes!M27/RES_hh_fec!M27)</f>
        <v>0.59018097354023435</v>
      </c>
      <c r="N27" s="103">
        <f>IF(RES_hh_tes!N27=0,"",RES_hh_tes!N27/RES_hh_fec!N27)</f>
        <v>0.62610803650974156</v>
      </c>
      <c r="O27" s="103">
        <f>IF(RES_hh_tes!O27=0,"",RES_hh_tes!O27/RES_hh_fec!O27)</f>
        <v>0.59917474074543453</v>
      </c>
      <c r="P27" s="103">
        <f>IF(RES_hh_tes!P27=0,"",RES_hh_tes!P27/RES_hh_fec!P27)</f>
        <v>0.58767040802297987</v>
      </c>
      <c r="Q27" s="103">
        <f>IF(RES_hh_tes!Q27=0,"",RES_hh_tes!Q27/RES_hh_fec!Q27)</f>
        <v>0.65675614670053906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0.42309523020977036</v>
      </c>
      <c r="C29" s="102">
        <f>IF(RES_hh_tes!C29=0,"",RES_hh_tes!C29/RES_hh_fec!C29)</f>
        <v>0.4312759994448867</v>
      </c>
      <c r="D29" s="102">
        <f>IF(RES_hh_tes!D29=0,"",RES_hh_tes!D29/RES_hh_fec!D29)</f>
        <v>0.44341345401169502</v>
      </c>
      <c r="E29" s="102">
        <f>IF(RES_hh_tes!E29=0,"",RES_hh_tes!E29/RES_hh_fec!E29)</f>
        <v>0.45006432402771568</v>
      </c>
      <c r="F29" s="102">
        <f>IF(RES_hh_tes!F29=0,"",RES_hh_tes!F29/RES_hh_fec!F29)</f>
        <v>0.45021253037004055</v>
      </c>
      <c r="G29" s="102">
        <f>IF(RES_hh_tes!G29=0,"",RES_hh_tes!G29/RES_hh_fec!G29)</f>
        <v>0.4563563002500976</v>
      </c>
      <c r="H29" s="102">
        <f>IF(RES_hh_tes!H29=0,"",RES_hh_tes!H29/RES_hh_fec!H29)</f>
        <v>0.45689080201460397</v>
      </c>
      <c r="I29" s="102">
        <f>IF(RES_hh_tes!I29=0,"",RES_hh_tes!I29/RES_hh_fec!I29)</f>
        <v>0.46209157209927126</v>
      </c>
      <c r="J29" s="102">
        <f>IF(RES_hh_tes!J29=0,"",RES_hh_tes!J29/RES_hh_fec!J29)</f>
        <v>0.46410215603348326</v>
      </c>
      <c r="K29" s="102">
        <f>IF(RES_hh_tes!K29=0,"",RES_hh_tes!K29/RES_hh_fec!K29)</f>
        <v>0.46967661249866749</v>
      </c>
      <c r="L29" s="102">
        <f>IF(RES_hh_tes!L29=0,"",RES_hh_tes!L29/RES_hh_fec!L29)</f>
        <v>0.4699596296824225</v>
      </c>
      <c r="M29" s="102">
        <f>IF(RES_hh_tes!M29=0,"",RES_hh_tes!M29/RES_hh_fec!M29)</f>
        <v>0.47379121418026404</v>
      </c>
      <c r="N29" s="102" t="str">
        <f>IF(RES_hh_tes!N29=0,"",RES_hh_tes!N29/RES_hh_fec!N29)</f>
        <v/>
      </c>
      <c r="O29" s="102" t="str">
        <f>IF(RES_hh_tes!O29=0,"",RES_hh_tes!O29/RES_hh_fec!O29)</f>
        <v/>
      </c>
      <c r="P29" s="102" t="str">
        <f>IF(RES_hh_tes!P29=0,"",RES_hh_tes!P29/RES_hh_fec!P29)</f>
        <v/>
      </c>
      <c r="Q29" s="102" t="str">
        <f>IF(RES_hh_tes!Q29=0,"",RES_hh_tes!Q29/RES_hh_fec!Q29)</f>
        <v/>
      </c>
    </row>
    <row r="30" spans="1:17" ht="12" customHeight="1" x14ac:dyDescent="0.25">
      <c r="A30" s="87" t="s">
        <v>109</v>
      </c>
      <c r="B30" s="102">
        <f>IF(RES_hh_tes!B30=0,"",RES_hh_tes!B30/RES_hh_fec!B30)</f>
        <v>0.45564101714898347</v>
      </c>
      <c r="C30" s="102">
        <f>IF(RES_hh_tes!C30=0,"",RES_hh_tes!C30/RES_hh_fec!C30)</f>
        <v>0.46301792529713126</v>
      </c>
      <c r="D30" s="102">
        <f>IF(RES_hh_tes!D30=0,"",RES_hh_tes!D30/RES_hh_fec!D30)</f>
        <v>0.46874616000780628</v>
      </c>
      <c r="E30" s="102">
        <f>IF(RES_hh_tes!E30=0,"",RES_hh_tes!E30/RES_hh_fec!E30)</f>
        <v>0.47640949614993106</v>
      </c>
      <c r="F30" s="102">
        <f>IF(RES_hh_tes!F30=0,"",RES_hh_tes!F30/RES_hh_fec!F30)</f>
        <v>0.48122962830643534</v>
      </c>
      <c r="G30" s="102">
        <f>IF(RES_hh_tes!G30=0,"",RES_hh_tes!G30/RES_hh_fec!G30)</f>
        <v>0.48644489865361362</v>
      </c>
      <c r="H30" s="102">
        <f>IF(RES_hh_tes!H30=0,"",RES_hh_tes!H30/RES_hh_fec!H30)</f>
        <v>0.49088354167717341</v>
      </c>
      <c r="I30" s="102">
        <f>IF(RES_hh_tes!I30=0,"",RES_hh_tes!I30/RES_hh_fec!I30)</f>
        <v>0.49558364645453123</v>
      </c>
      <c r="J30" s="102">
        <f>IF(RES_hh_tes!J30=0,"",RES_hh_tes!J30/RES_hh_fec!J30)</f>
        <v>0.50119056193970568</v>
      </c>
      <c r="K30" s="102">
        <f>IF(RES_hh_tes!K30=0,"",RES_hh_tes!K30/RES_hh_fec!K30)</f>
        <v>0.50512239456901087</v>
      </c>
      <c r="L30" s="102">
        <f>IF(RES_hh_tes!L30=0,"",RES_hh_tes!L30/RES_hh_fec!L30)</f>
        <v>0.50978339825241792</v>
      </c>
      <c r="M30" s="102">
        <f>IF(RES_hh_tes!M30=0,"",RES_hh_tes!M30/RES_hh_fec!M30)</f>
        <v>0.51411317514656807</v>
      </c>
      <c r="N30" s="102">
        <f>IF(RES_hh_tes!N30=0,"",RES_hh_tes!N30/RES_hh_fec!N30)</f>
        <v>0.51624051340012767</v>
      </c>
      <c r="O30" s="102">
        <f>IF(RES_hh_tes!O30=0,"",RES_hh_tes!O30/RES_hh_fec!O30)</f>
        <v>0.51875393916928692</v>
      </c>
      <c r="P30" s="102">
        <f>IF(RES_hh_tes!P30=0,"",RES_hh_tes!P30/RES_hh_fec!P30)</f>
        <v>0.52080238777604715</v>
      </c>
      <c r="Q30" s="102">
        <f>IF(RES_hh_tes!Q30=0,"",RES_hh_tes!Q30/RES_hh_fec!Q30)</f>
        <v>0.52254169110648285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0.80679349203142559</v>
      </c>
      <c r="C32" s="101">
        <f>IF(RES_hh_tes!C32=0,"",RES_hh_tes!C32/RES_hh_fec!C32)</f>
        <v>0.81309016818225466</v>
      </c>
      <c r="D32" s="101">
        <f>IF(RES_hh_tes!D32=0,"",RES_hh_tes!D32/RES_hh_fec!D32)</f>
        <v>0.82953183518622076</v>
      </c>
      <c r="E32" s="101">
        <f>IF(RES_hh_tes!E32=0,"",RES_hh_tes!E32/RES_hh_fec!E32)</f>
        <v>0.833367105694239</v>
      </c>
      <c r="F32" s="101">
        <f>IF(RES_hh_tes!F32=0,"",RES_hh_tes!F32/RES_hh_fec!F32)</f>
        <v>0.83407683222076312</v>
      </c>
      <c r="G32" s="101">
        <f>IF(RES_hh_tes!G32=0,"",RES_hh_tes!G32/RES_hh_fec!G32)</f>
        <v>0.83483466092759218</v>
      </c>
      <c r="H32" s="101">
        <f>IF(RES_hh_tes!H32=0,"",RES_hh_tes!H32/RES_hh_fec!H32)</f>
        <v>0.83561000207955993</v>
      </c>
      <c r="I32" s="101">
        <f>IF(RES_hh_tes!I32=0,"",RES_hh_tes!I32/RES_hh_fec!I32)</f>
        <v>0.83723632086308308</v>
      </c>
      <c r="J32" s="101">
        <f>IF(RES_hh_tes!J32=0,"",RES_hh_tes!J32/RES_hh_fec!J32)</f>
        <v>0.83792921191626923</v>
      </c>
      <c r="K32" s="101">
        <f>IF(RES_hh_tes!K32=0,"",RES_hh_tes!K32/RES_hh_fec!K32)</f>
        <v>0.83919384532413199</v>
      </c>
      <c r="L32" s="101">
        <f>IF(RES_hh_tes!L32=0,"",RES_hh_tes!L32/RES_hh_fec!L32)</f>
        <v>0.84354749242232219</v>
      </c>
      <c r="M32" s="101">
        <f>IF(RES_hh_tes!M32=0,"",RES_hh_tes!M32/RES_hh_fec!M32)</f>
        <v>0.85201801192380633</v>
      </c>
      <c r="N32" s="101">
        <f>IF(RES_hh_tes!N32=0,"",RES_hh_tes!N32/RES_hh_fec!N32)</f>
        <v>0.85357922219733739</v>
      </c>
      <c r="O32" s="101">
        <f>IF(RES_hh_tes!O32=0,"",RES_hh_tes!O32/RES_hh_fec!O32)</f>
        <v>0.8544155371272234</v>
      </c>
      <c r="P32" s="101">
        <f>IF(RES_hh_tes!P32=0,"",RES_hh_tes!P32/RES_hh_fec!P32)</f>
        <v>0.85567613860165925</v>
      </c>
      <c r="Q32" s="101">
        <f>IF(RES_hh_tes!Q32=0,"",RES_hh_tes!Q32/RES_hh_fec!Q32)</f>
        <v>0.85786549104879839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1086.1630755953299</v>
      </c>
      <c r="C3" s="100">
        <f t="shared" ref="C3:Q3" si="1">SUM(C4,C15,C17,C27)</f>
        <v>1188.927261885852</v>
      </c>
      <c r="D3" s="100">
        <f t="shared" si="1"/>
        <v>1115.7418242592562</v>
      </c>
      <c r="E3" s="100">
        <f t="shared" si="1"/>
        <v>1148.0547944169</v>
      </c>
      <c r="F3" s="100">
        <f t="shared" si="1"/>
        <v>1222.8004167285237</v>
      </c>
      <c r="G3" s="100">
        <f t="shared" si="1"/>
        <v>1197.9282131644773</v>
      </c>
      <c r="H3" s="100">
        <f t="shared" si="1"/>
        <v>1187.2573682195521</v>
      </c>
      <c r="I3" s="100">
        <f t="shared" si="1"/>
        <v>1144.3912394119557</v>
      </c>
      <c r="J3" s="100">
        <f t="shared" si="1"/>
        <v>1175.1828242532481</v>
      </c>
      <c r="K3" s="100">
        <f t="shared" si="1"/>
        <v>1158.995974177152</v>
      </c>
      <c r="L3" s="100">
        <f t="shared" si="1"/>
        <v>1125.5805018365313</v>
      </c>
      <c r="M3" s="100">
        <f t="shared" si="1"/>
        <v>974.4917532949471</v>
      </c>
      <c r="N3" s="100">
        <f t="shared" si="1"/>
        <v>1069.3338465464913</v>
      </c>
      <c r="O3" s="100">
        <f t="shared" si="1"/>
        <v>1058.6380138175764</v>
      </c>
      <c r="P3" s="100">
        <f t="shared" si="1"/>
        <v>949.16538342902538</v>
      </c>
      <c r="Q3" s="100">
        <f t="shared" si="1"/>
        <v>1056.3573203899116</v>
      </c>
    </row>
    <row r="4" spans="1:17" ht="12.95" customHeight="1" x14ac:dyDescent="0.25">
      <c r="A4" s="89" t="s">
        <v>65</v>
      </c>
      <c r="B4" s="96">
        <f t="shared" ref="B4" si="2">SUM(B5:B14)</f>
        <v>954.5217500604283</v>
      </c>
      <c r="C4" s="96">
        <f t="shared" ref="C4:Q4" si="3">SUM(C5:C14)</f>
        <v>1039.8871263075296</v>
      </c>
      <c r="D4" s="96">
        <f t="shared" si="3"/>
        <v>982.2759128083344</v>
      </c>
      <c r="E4" s="96">
        <f t="shared" si="3"/>
        <v>1021.651190200915</v>
      </c>
      <c r="F4" s="96">
        <f t="shared" si="3"/>
        <v>1093.9609692853332</v>
      </c>
      <c r="G4" s="96">
        <f t="shared" si="3"/>
        <v>1064.9789208596067</v>
      </c>
      <c r="H4" s="96">
        <f t="shared" si="3"/>
        <v>1050.5577569313223</v>
      </c>
      <c r="I4" s="96">
        <f t="shared" si="3"/>
        <v>1010.2259951855747</v>
      </c>
      <c r="J4" s="96">
        <f t="shared" si="3"/>
        <v>1039.3585201150875</v>
      </c>
      <c r="K4" s="96">
        <f t="shared" si="3"/>
        <v>1017.9811560491848</v>
      </c>
      <c r="L4" s="96">
        <f t="shared" si="3"/>
        <v>976.75850113048409</v>
      </c>
      <c r="M4" s="96">
        <f t="shared" si="3"/>
        <v>829.44020200917112</v>
      </c>
      <c r="N4" s="96">
        <f t="shared" si="3"/>
        <v>930.56658982219847</v>
      </c>
      <c r="O4" s="96">
        <f t="shared" si="3"/>
        <v>920.89939790212657</v>
      </c>
      <c r="P4" s="96">
        <f t="shared" si="3"/>
        <v>817.91825949873783</v>
      </c>
      <c r="Q4" s="96">
        <f t="shared" si="3"/>
        <v>927.32386655831408</v>
      </c>
    </row>
    <row r="5" spans="1:17" ht="12" customHeight="1" x14ac:dyDescent="0.25">
      <c r="A5" s="87" t="s">
        <v>58</v>
      </c>
      <c r="B5" s="95">
        <v>5.8503707952081259</v>
      </c>
      <c r="C5" s="95">
        <v>4.0794766155</v>
      </c>
      <c r="D5" s="95">
        <v>3.9812197464000008</v>
      </c>
      <c r="E5" s="95">
        <v>2.0408200722000003</v>
      </c>
      <c r="F5" s="95">
        <v>2.0409017147999999</v>
      </c>
      <c r="G5" s="95">
        <v>1.9500196482925383</v>
      </c>
      <c r="H5" s="95">
        <v>1.9810985102999998</v>
      </c>
      <c r="I5" s="95">
        <v>1.9827721835999996</v>
      </c>
      <c r="J5" s="95">
        <v>1.9808127612000004</v>
      </c>
      <c r="K5" s="95">
        <v>2.0410649999999997</v>
      </c>
      <c r="L5" s="95">
        <v>1.9500765045820283</v>
      </c>
      <c r="M5" s="95">
        <v>1.9500836602328468</v>
      </c>
      <c r="N5" s="95">
        <v>1.9500786122774409</v>
      </c>
      <c r="O5" s="95">
        <v>1.9502403457133524</v>
      </c>
      <c r="P5" s="95">
        <v>0</v>
      </c>
      <c r="Q5" s="95">
        <v>4.7775287653912377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625.8996233208677</v>
      </c>
      <c r="C7" s="95">
        <v>678.61074906593797</v>
      </c>
      <c r="D7" s="95">
        <v>621.63097038996636</v>
      </c>
      <c r="E7" s="95">
        <v>636.73329675584603</v>
      </c>
      <c r="F7" s="95">
        <v>674.30090772779704</v>
      </c>
      <c r="G7" s="95">
        <v>646.35491411053465</v>
      </c>
      <c r="H7" s="95">
        <v>665.90826549170072</v>
      </c>
      <c r="I7" s="95">
        <v>630.81714677017089</v>
      </c>
      <c r="J7" s="95">
        <v>631.94459922118608</v>
      </c>
      <c r="K7" s="95">
        <v>621.1248688607966</v>
      </c>
      <c r="L7" s="95">
        <v>518.97444630333973</v>
      </c>
      <c r="M7" s="95">
        <v>408.09863068819539</v>
      </c>
      <c r="N7" s="95">
        <v>534.2052434087251</v>
      </c>
      <c r="O7" s="95">
        <v>500.94456045037833</v>
      </c>
      <c r="P7" s="95">
        <v>419.37682508228244</v>
      </c>
      <c r="Q7" s="95">
        <v>469.72250706364508</v>
      </c>
    </row>
    <row r="8" spans="1:17" ht="12" customHeight="1" x14ac:dyDescent="0.25">
      <c r="A8" s="87" t="s">
        <v>109</v>
      </c>
      <c r="B8" s="95">
        <v>322.77175594435244</v>
      </c>
      <c r="C8" s="95">
        <v>357.19690062609169</v>
      </c>
      <c r="D8" s="95">
        <v>356.66372267196795</v>
      </c>
      <c r="E8" s="95">
        <v>382.87707337286906</v>
      </c>
      <c r="F8" s="95">
        <v>417.61915984273628</v>
      </c>
      <c r="G8" s="95">
        <v>416.67398710077941</v>
      </c>
      <c r="H8" s="95">
        <v>382.66839292932173</v>
      </c>
      <c r="I8" s="95">
        <v>377.42607623180385</v>
      </c>
      <c r="J8" s="95">
        <v>405.43310813270136</v>
      </c>
      <c r="K8" s="95">
        <v>394.81522218838819</v>
      </c>
      <c r="L8" s="95">
        <v>455.83397832256236</v>
      </c>
      <c r="M8" s="95">
        <v>419.39148766074294</v>
      </c>
      <c r="N8" s="95">
        <v>394.41126780119583</v>
      </c>
      <c r="O8" s="95">
        <v>418.00459710603485</v>
      </c>
      <c r="P8" s="95">
        <v>398.54143441645533</v>
      </c>
      <c r="Q8" s="95">
        <v>452.82383072927774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97.286100563556033</v>
      </c>
      <c r="C17" s="96">
        <f t="shared" si="6"/>
        <v>98.59043176307037</v>
      </c>
      <c r="D17" s="96">
        <f t="shared" si="6"/>
        <v>101.90535556637744</v>
      </c>
      <c r="E17" s="96">
        <f t="shared" si="6"/>
        <v>103.94952232997387</v>
      </c>
      <c r="F17" s="96">
        <f t="shared" si="6"/>
        <v>105.68474895118976</v>
      </c>
      <c r="G17" s="96">
        <f t="shared" si="6"/>
        <v>106.21694548660422</v>
      </c>
      <c r="H17" s="96">
        <f t="shared" si="6"/>
        <v>109.89609955366763</v>
      </c>
      <c r="I17" s="96">
        <f t="shared" si="6"/>
        <v>110.56529352738116</v>
      </c>
      <c r="J17" s="96">
        <f t="shared" si="6"/>
        <v>110.78774846232517</v>
      </c>
      <c r="K17" s="96">
        <f t="shared" si="6"/>
        <v>112.9801770528891</v>
      </c>
      <c r="L17" s="96">
        <f t="shared" si="6"/>
        <v>115.45886228334423</v>
      </c>
      <c r="M17" s="96">
        <f t="shared" si="6"/>
        <v>112.19956364070964</v>
      </c>
      <c r="N17" s="96">
        <f t="shared" si="6"/>
        <v>111.23687579210807</v>
      </c>
      <c r="O17" s="96">
        <f t="shared" si="6"/>
        <v>109.44149167124493</v>
      </c>
      <c r="P17" s="96">
        <f t="shared" si="6"/>
        <v>102.87694833807953</v>
      </c>
      <c r="Q17" s="96">
        <f t="shared" si="6"/>
        <v>103.02675257946905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3.6272152086046989</v>
      </c>
      <c r="C19" s="95">
        <v>3.3703919164610028</v>
      </c>
      <c r="D19" s="95">
        <v>3.1693008306680106</v>
      </c>
      <c r="E19" s="95">
        <v>3.0989242418943457</v>
      </c>
      <c r="F19" s="95">
        <v>3.0616302056585614</v>
      </c>
      <c r="G19" s="95">
        <v>2.8234871293122388</v>
      </c>
      <c r="H19" s="95">
        <v>2.4132308167966956</v>
      </c>
      <c r="I19" s="95">
        <v>1.186030769949507</v>
      </c>
      <c r="J19" s="95">
        <v>0.72637554361533729</v>
      </c>
      <c r="K19" s="95">
        <v>0.70195482457401293</v>
      </c>
      <c r="L19" s="95">
        <v>0.64991378424351254</v>
      </c>
      <c r="M19" s="95">
        <v>0.29385741014670669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>
        <v>60.375382317268027</v>
      </c>
      <c r="C20" s="95">
        <v>61.290883180297868</v>
      </c>
      <c r="D20" s="95">
        <v>61.533125849381648</v>
      </c>
      <c r="E20" s="95">
        <v>61.964399693458049</v>
      </c>
      <c r="F20" s="95">
        <v>62.459766308174679</v>
      </c>
      <c r="G20" s="95">
        <v>61.953117618263121</v>
      </c>
      <c r="H20" s="95">
        <v>67.415801796615241</v>
      </c>
      <c r="I20" s="95">
        <v>67.635213163716998</v>
      </c>
      <c r="J20" s="95">
        <v>66.712885903009877</v>
      </c>
      <c r="K20" s="95">
        <v>68.547763225095395</v>
      </c>
      <c r="L20" s="95">
        <v>60.27807608003549</v>
      </c>
      <c r="M20" s="95">
        <v>54.733065491635926</v>
      </c>
      <c r="N20" s="95">
        <v>63.96083254010086</v>
      </c>
      <c r="O20" s="95">
        <v>59.446231603128119</v>
      </c>
      <c r="P20" s="95">
        <v>52.807840884606257</v>
      </c>
      <c r="Q20" s="95">
        <v>52.878492527494423</v>
      </c>
    </row>
    <row r="21" spans="1:17" ht="12" customHeight="1" x14ac:dyDescent="0.25">
      <c r="A21" s="87" t="s">
        <v>109</v>
      </c>
      <c r="B21" s="95">
        <v>33.283503037683303</v>
      </c>
      <c r="C21" s="95">
        <v>33.929156666311499</v>
      </c>
      <c r="D21" s="95">
        <v>37.202928886327776</v>
      </c>
      <c r="E21" s="95">
        <v>38.886198394621474</v>
      </c>
      <c r="F21" s="95">
        <v>40.163352437356522</v>
      </c>
      <c r="G21" s="95">
        <v>41.440340739028855</v>
      </c>
      <c r="H21" s="95">
        <v>40.067066940255692</v>
      </c>
      <c r="I21" s="95">
        <v>41.744049593714649</v>
      </c>
      <c r="J21" s="95">
        <v>43.348487015699966</v>
      </c>
      <c r="K21" s="95">
        <v>43.7304590032197</v>
      </c>
      <c r="L21" s="95">
        <v>54.530872419065233</v>
      </c>
      <c r="M21" s="95">
        <v>57.172640738927015</v>
      </c>
      <c r="N21" s="95">
        <v>47.276043252007206</v>
      </c>
      <c r="O21" s="95">
        <v>49.995260068116821</v>
      </c>
      <c r="P21" s="95">
        <v>50.069107453473279</v>
      </c>
      <c r="Q21" s="95">
        <v>50.148260051974617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34.355224971345557</v>
      </c>
      <c r="C27" s="96">
        <f t="shared" ref="C27:Q27" si="8">SUM(C28:C32)</f>
        <v>50.449703815251965</v>
      </c>
      <c r="D27" s="96">
        <f t="shared" si="8"/>
        <v>31.560555884544296</v>
      </c>
      <c r="E27" s="96">
        <f t="shared" si="8"/>
        <v>22.45408188601127</v>
      </c>
      <c r="F27" s="96">
        <f t="shared" si="8"/>
        <v>23.154698492000708</v>
      </c>
      <c r="G27" s="96">
        <f t="shared" si="8"/>
        <v>26.732346818266393</v>
      </c>
      <c r="H27" s="96">
        <f t="shared" si="8"/>
        <v>26.803511734562107</v>
      </c>
      <c r="I27" s="96">
        <f t="shared" si="8"/>
        <v>23.599950699000029</v>
      </c>
      <c r="J27" s="96">
        <f t="shared" si="8"/>
        <v>25.036555675835309</v>
      </c>
      <c r="K27" s="96">
        <f t="shared" si="8"/>
        <v>28.034641075078149</v>
      </c>
      <c r="L27" s="96">
        <f t="shared" si="8"/>
        <v>33.363138422703166</v>
      </c>
      <c r="M27" s="96">
        <f t="shared" si="8"/>
        <v>32.851987645066366</v>
      </c>
      <c r="N27" s="96">
        <f t="shared" si="8"/>
        <v>27.530380932184606</v>
      </c>
      <c r="O27" s="96">
        <f t="shared" si="8"/>
        <v>28.297124244204838</v>
      </c>
      <c r="P27" s="96">
        <f t="shared" si="8"/>
        <v>28.370175592208099</v>
      </c>
      <c r="Q27" s="96">
        <f t="shared" si="8"/>
        <v>26.006701252128586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22.494931004844378</v>
      </c>
      <c r="C29" s="95">
        <v>34.441331071122995</v>
      </c>
      <c r="D29" s="95">
        <v>14.225463402939994</v>
      </c>
      <c r="E29" s="95">
        <v>2.7140897541776554</v>
      </c>
      <c r="F29" s="95">
        <v>2.741661705869439</v>
      </c>
      <c r="G29" s="95">
        <v>5.8836485599747865</v>
      </c>
      <c r="H29" s="95">
        <v>6.2770710862633052</v>
      </c>
      <c r="I29" s="95">
        <v>1.7192609675184938</v>
      </c>
      <c r="J29" s="95">
        <v>2.1947409999446625</v>
      </c>
      <c r="K29" s="95">
        <v>5.1184564097379885</v>
      </c>
      <c r="L29" s="95">
        <v>5.1555310985410987</v>
      </c>
      <c r="M29" s="95">
        <v>2.6087160447356954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>
        <v>11.860293966501178</v>
      </c>
      <c r="C30" s="95">
        <v>16.008372744128966</v>
      </c>
      <c r="D30" s="95">
        <v>17.335092481604303</v>
      </c>
      <c r="E30" s="95">
        <v>19.739992131833613</v>
      </c>
      <c r="F30" s="95">
        <v>20.413036786131268</v>
      </c>
      <c r="G30" s="95">
        <v>20.848698258291606</v>
      </c>
      <c r="H30" s="95">
        <v>20.526440648298802</v>
      </c>
      <c r="I30" s="95">
        <v>21.880689731481535</v>
      </c>
      <c r="J30" s="95">
        <v>22.841814675890646</v>
      </c>
      <c r="K30" s="95">
        <v>22.916184665340161</v>
      </c>
      <c r="L30" s="95">
        <v>28.207607324162069</v>
      </c>
      <c r="M30" s="95">
        <v>30.243271600330669</v>
      </c>
      <c r="N30" s="95">
        <v>27.530380932184606</v>
      </c>
      <c r="O30" s="95">
        <v>28.297124244204838</v>
      </c>
      <c r="P30" s="95">
        <v>28.370175592208099</v>
      </c>
      <c r="Q30" s="95">
        <v>26.006701252128586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29674.72931153496</v>
      </c>
      <c r="C3" s="100">
        <f>IF(RES_hh_fec!C3=0,0,1000000/0.086*RES_hh_fec!C3/RES_hh_num!C3)</f>
        <v>31780.396484457804</v>
      </c>
      <c r="D3" s="100">
        <f>IF(RES_hh_fec!D3=0,0,1000000/0.086*RES_hh_fec!D3/RES_hh_num!D3)</f>
        <v>29599.70072120666</v>
      </c>
      <c r="E3" s="100">
        <f>IF(RES_hh_fec!E3=0,0,1000000/0.086*RES_hh_fec!E3/RES_hh_num!E3)</f>
        <v>30079.486835068139</v>
      </c>
      <c r="F3" s="100">
        <f>IF(RES_hh_fec!F3=0,0,1000000/0.086*RES_hh_fec!F3/RES_hh_num!F3)</f>
        <v>31536.944084498315</v>
      </c>
      <c r="G3" s="100">
        <f>IF(RES_hh_fec!G3=0,0,1000000/0.086*RES_hh_fec!G3/RES_hh_num!G3)</f>
        <v>30511.881371755149</v>
      </c>
      <c r="H3" s="100">
        <f>IF(RES_hh_fec!H3=0,0,1000000/0.086*RES_hh_fec!H3/RES_hh_num!H3)</f>
        <v>28901.860751677974</v>
      </c>
      <c r="I3" s="100">
        <f>IF(RES_hh_fec!I3=0,0,1000000/0.086*RES_hh_fec!I3/RES_hh_num!I3)</f>
        <v>27551.016984864204</v>
      </c>
      <c r="J3" s="100">
        <f>IF(RES_hh_fec!J3=0,0,1000000/0.086*RES_hh_fec!J3/RES_hh_num!J3)</f>
        <v>27473.138906901819</v>
      </c>
      <c r="K3" s="100">
        <f>IF(RES_hh_fec!K3=0,0,1000000/0.086*RES_hh_fec!K3/RES_hh_num!K3)</f>
        <v>27227.902687964674</v>
      </c>
      <c r="L3" s="100">
        <f>IF(RES_hh_fec!L3=0,0,1000000/0.086*RES_hh_fec!L3/RES_hh_num!L3)</f>
        <v>26465.216938072561</v>
      </c>
      <c r="M3" s="100">
        <f>IF(RES_hh_fec!M3=0,0,1000000/0.086*RES_hh_fec!M3/RES_hh_num!M3)</f>
        <v>22932.750311980148</v>
      </c>
      <c r="N3" s="100">
        <f>IF(RES_hh_fec!N3=0,0,1000000/0.086*RES_hh_fec!N3/RES_hh_num!N3)</f>
        <v>23715.317814744802</v>
      </c>
      <c r="O3" s="100">
        <f>IF(RES_hh_fec!O3=0,0,1000000/0.086*RES_hh_fec!O3/RES_hh_num!O3)</f>
        <v>23661.821801241938</v>
      </c>
      <c r="P3" s="100">
        <f>IF(RES_hh_fec!P3=0,0,1000000/0.086*RES_hh_fec!P3/RES_hh_num!P3)</f>
        <v>20946.23390499895</v>
      </c>
      <c r="Q3" s="100">
        <f>IF(RES_hh_fec!Q3=0,0,1000000/0.086*RES_hh_fec!Q3/RES_hh_num!Q3)</f>
        <v>21847.968585142291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26100.820113537193</v>
      </c>
      <c r="C4" s="96">
        <f>IF(RES_hh_fec!C4=0,0,1000000/0.086*RES_hh_fec!C4/RES_hh_num!C4)</f>
        <v>27862.62247832353</v>
      </c>
      <c r="D4" s="96">
        <f>IF(RES_hh_fec!D4=0,0,1000000/0.086*RES_hh_fec!D4/RES_hh_num!D4)</f>
        <v>25919.718240128717</v>
      </c>
      <c r="E4" s="96">
        <f>IF(RES_hh_fec!E4=0,0,1000000/0.086*RES_hh_fec!E4/RES_hh_num!E4)</f>
        <v>26497.065429233287</v>
      </c>
      <c r="F4" s="96">
        <f>IF(RES_hh_fec!F4=0,0,1000000/0.086*RES_hh_fec!F4/RES_hh_num!F4)</f>
        <v>27953.86067707316</v>
      </c>
      <c r="G4" s="96">
        <f>IF(RES_hh_fec!G4=0,0,1000000/0.086*RES_hh_fec!G4/RES_hh_num!G4)</f>
        <v>26965.457083720677</v>
      </c>
      <c r="H4" s="96">
        <f>IF(RES_hh_fec!H4=0,0,1000000/0.086*RES_hh_fec!H4/RES_hh_num!H4)</f>
        <v>25322.380258455429</v>
      </c>
      <c r="I4" s="96">
        <f>IF(RES_hh_fec!I4=0,0,1000000/0.086*RES_hh_fec!I4/RES_hh_num!I4)</f>
        <v>23965.086338254783</v>
      </c>
      <c r="J4" s="96">
        <f>IF(RES_hh_fec!J4=0,0,1000000/0.086*RES_hh_fec!J4/RES_hh_num!J4)</f>
        <v>23751.178632423955</v>
      </c>
      <c r="K4" s="96">
        <f>IF(RES_hh_fec!K4=0,0,1000000/0.086*RES_hh_fec!K4/RES_hh_num!K4)</f>
        <v>23710.4988957887</v>
      </c>
      <c r="L4" s="96">
        <f>IF(RES_hh_fec!L4=0,0,1000000/0.086*RES_hh_fec!L4/RES_hh_num!L4)</f>
        <v>22578.687507635619</v>
      </c>
      <c r="M4" s="96">
        <f>IF(RES_hh_fec!M4=0,0,1000000/0.086*RES_hh_fec!M4/RES_hh_num!M4)</f>
        <v>19221.153691043895</v>
      </c>
      <c r="N4" s="96">
        <f>IF(RES_hh_fec!N4=0,0,1000000/0.086*RES_hh_fec!N4/RES_hh_num!N4)</f>
        <v>20254.313005776956</v>
      </c>
      <c r="O4" s="96">
        <f>IF(RES_hh_fec!O4=0,0,1000000/0.086*RES_hh_fec!O4/RES_hh_num!O4)</f>
        <v>20285.296603177958</v>
      </c>
      <c r="P4" s="96">
        <f>IF(RES_hh_fec!P4=0,0,1000000/0.086*RES_hh_fec!P4/RES_hh_num!P4)</f>
        <v>17851.11368144711</v>
      </c>
      <c r="Q4" s="96">
        <f>IF(RES_hh_fec!Q4=0,0,1000000/0.086*RES_hh_fec!Q4/RES_hh_num!Q4)</f>
        <v>18669.546312399674</v>
      </c>
    </row>
    <row r="5" spans="1:17" ht="12" customHeight="1" x14ac:dyDescent="0.25">
      <c r="A5" s="87" t="s">
        <v>58</v>
      </c>
      <c r="B5" s="95">
        <f>IF(RES_hh_fec!B5=0,0,1000000/0.086*RES_hh_fec!B5/RES_hh_num!B5)</f>
        <v>29442.974228015308</v>
      </c>
      <c r="C5" s="95">
        <f>IF(RES_hh_fec!C5=0,0,1000000/0.086*RES_hh_fec!C5/RES_hh_num!C5)</f>
        <v>30741.663590500797</v>
      </c>
      <c r="D5" s="95">
        <f>IF(RES_hh_fec!D5=0,0,1000000/0.086*RES_hh_fec!D5/RES_hh_num!D5)</f>
        <v>30322.099241387892</v>
      </c>
      <c r="E5" s="95">
        <f>IF(RES_hh_fec!E5=0,0,1000000/0.086*RES_hh_fec!E5/RES_hh_num!E5)</f>
        <v>30435.894313892608</v>
      </c>
      <c r="F5" s="95">
        <f>IF(RES_hh_fec!F5=0,0,1000000/0.086*RES_hh_fec!F5/RES_hh_num!F5)</f>
        <v>32118.720287806747</v>
      </c>
      <c r="G5" s="95">
        <f>IF(RES_hh_fec!G5=0,0,1000000/0.086*RES_hh_fec!G5/RES_hh_num!G5)</f>
        <v>30858.953908279698</v>
      </c>
      <c r="H5" s="95">
        <f>IF(RES_hh_fec!H5=0,0,1000000/0.086*RES_hh_fec!H5/RES_hh_num!H5)</f>
        <v>29239.06494758404</v>
      </c>
      <c r="I5" s="95">
        <f>IF(RES_hh_fec!I5=0,0,1000000/0.086*RES_hh_fec!I5/RES_hh_num!I5)</f>
        <v>28099.039685294458</v>
      </c>
      <c r="J5" s="95">
        <f>IF(RES_hh_fec!J5=0,0,1000000/0.086*RES_hh_fec!J5/RES_hh_num!J5)</f>
        <v>27658.458732330138</v>
      </c>
      <c r="K5" s="95">
        <f>IF(RES_hh_fec!K5=0,0,1000000/0.086*RES_hh_fec!K5/RES_hh_num!K5)</f>
        <v>27295.556283437054</v>
      </c>
      <c r="L5" s="95">
        <f>IF(RES_hh_fec!L5=0,0,1000000/0.086*RES_hh_fec!L5/RES_hh_num!L5)</f>
        <v>26078.749568400293</v>
      </c>
      <c r="M5" s="95">
        <f>IF(RES_hh_fec!M5=0,0,1000000/0.086*RES_hh_fec!M5/RES_hh_num!M5)</f>
        <v>22672.628738244599</v>
      </c>
      <c r="N5" s="95">
        <f>IF(RES_hh_fec!N5=0,0,1000000/0.086*RES_hh_fec!N5/RES_hh_num!N5)</f>
        <v>23637.360263058818</v>
      </c>
      <c r="O5" s="95">
        <f>IF(RES_hh_fec!O5=0,0,1000000/0.086*RES_hh_fec!O5/RES_hh_num!O5)</f>
        <v>24048.659558065872</v>
      </c>
      <c r="P5" s="95">
        <f>IF(RES_hh_fec!P5=0,0,1000000/0.086*RES_hh_fec!P5/RES_hh_num!P5)</f>
        <v>0</v>
      </c>
      <c r="Q5" s="95">
        <f>IF(RES_hh_fec!Q5=0,0,1000000/0.086*RES_hh_fec!Q5/RES_hh_num!Q5)</f>
        <v>23463.350844766377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25503.956856616893</v>
      </c>
      <c r="C7" s="95">
        <f>IF(RES_hh_fec!C7=0,0,1000000/0.086*RES_hh_fec!C7/RES_hh_num!C7)</f>
        <v>27381.097842733638</v>
      </c>
      <c r="D7" s="95">
        <f>IF(RES_hh_fec!D7=0,0,1000000/0.086*RES_hh_fec!D7/RES_hh_num!D7)</f>
        <v>25596.978060757683</v>
      </c>
      <c r="E7" s="95">
        <f>IF(RES_hh_fec!E7=0,0,1000000/0.086*RES_hh_fec!E7/RES_hh_num!E7)</f>
        <v>26376.680893038665</v>
      </c>
      <c r="F7" s="95">
        <f>IF(RES_hh_fec!F7=0,0,1000000/0.086*RES_hh_fec!F7/RES_hh_num!F7)</f>
        <v>27857.61260747091</v>
      </c>
      <c r="G7" s="95">
        <f>IF(RES_hh_fec!G7=0,0,1000000/0.086*RES_hh_fec!G7/RES_hh_num!G7)</f>
        <v>26429.280926997941</v>
      </c>
      <c r="H7" s="95">
        <f>IF(RES_hh_fec!H7=0,0,1000000/0.086*RES_hh_fec!H7/RES_hh_num!H7)</f>
        <v>25548.048633490045</v>
      </c>
      <c r="I7" s="95">
        <f>IF(RES_hh_fec!I7=0,0,1000000/0.086*RES_hh_fec!I7/RES_hh_num!I7)</f>
        <v>24050.517656104978</v>
      </c>
      <c r="J7" s="95">
        <f>IF(RES_hh_fec!J7=0,0,1000000/0.086*RES_hh_fec!J7/RES_hh_num!J7)</f>
        <v>24474.170240571046</v>
      </c>
      <c r="K7" s="95">
        <f>IF(RES_hh_fec!K7=0,0,1000000/0.086*RES_hh_fec!K7/RES_hh_num!K7)</f>
        <v>23612.543537408419</v>
      </c>
      <c r="L7" s="95">
        <f>IF(RES_hh_fec!L7=0,0,1000000/0.086*RES_hh_fec!L7/RES_hh_num!L7)</f>
        <v>23127.868635277868</v>
      </c>
      <c r="M7" s="95">
        <f>IF(RES_hh_fec!M7=0,0,1000000/0.086*RES_hh_fec!M7/RES_hh_num!M7)</f>
        <v>18906.067757615554</v>
      </c>
      <c r="N7" s="95">
        <f>IF(RES_hh_fec!N7=0,0,1000000/0.086*RES_hh_fec!N7/RES_hh_num!N7)</f>
        <v>22402.447478425063</v>
      </c>
      <c r="O7" s="95">
        <f>IF(RES_hh_fec!O7=0,0,1000000/0.086*RES_hh_fec!O7/RES_hh_num!O7)</f>
        <v>21141.484304181569</v>
      </c>
      <c r="P7" s="95">
        <f>IF(RES_hh_fec!P7=0,0,1000000/0.086*RES_hh_fec!P7/RES_hh_num!P7)</f>
        <v>17932.619052308353</v>
      </c>
      <c r="Q7" s="95">
        <f>IF(RES_hh_fec!Q7=0,0,1000000/0.086*RES_hh_fec!Q7/RES_hh_num!Q7)</f>
        <v>19613.842354943583</v>
      </c>
    </row>
    <row r="8" spans="1:17" ht="12" customHeight="1" x14ac:dyDescent="0.25">
      <c r="A8" s="87" t="s">
        <v>109</v>
      </c>
      <c r="B8" s="95">
        <f>IF(RES_hh_fec!B8=0,0,1000000/0.086*RES_hh_fec!B8/RES_hh_num!B8)</f>
        <v>23902.541934726742</v>
      </c>
      <c r="C8" s="95">
        <f>IF(RES_hh_fec!C8=0,0,1000000/0.086*RES_hh_fec!C8/RES_hh_num!C8)</f>
        <v>25674.905135402048</v>
      </c>
      <c r="D8" s="95">
        <f>IF(RES_hh_fec!D8=0,0,1000000/0.086*RES_hh_fec!D8/RES_hh_num!D8)</f>
        <v>23999.862361734522</v>
      </c>
      <c r="E8" s="95">
        <f>IF(RES_hh_fec!E8=0,0,1000000/0.086*RES_hh_fec!E8/RES_hh_num!E8)</f>
        <v>24720.12832754897</v>
      </c>
      <c r="F8" s="95">
        <f>IF(RES_hh_fec!F8=0,0,1000000/0.086*RES_hh_fec!F8/RES_hh_num!F8)</f>
        <v>26116.480076193275</v>
      </c>
      <c r="G8" s="95">
        <f>IF(RES_hh_fec!G8=0,0,1000000/0.086*RES_hh_fec!G8/RES_hh_num!G8)</f>
        <v>25478.054849837965</v>
      </c>
      <c r="H8" s="95">
        <f>IF(RES_hh_fec!H8=0,0,1000000/0.086*RES_hh_fec!H8/RES_hh_num!H8)</f>
        <v>23381.412557124022</v>
      </c>
      <c r="I8" s="95">
        <f>IF(RES_hh_fec!I8=0,0,1000000/0.086*RES_hh_fec!I8/RES_hh_num!I8)</f>
        <v>22547.934137501561</v>
      </c>
      <c r="J8" s="95">
        <f>IF(RES_hh_fec!J8=0,0,1000000/0.086*RES_hh_fec!J8/RES_hh_num!J8)</f>
        <v>22943.357883425429</v>
      </c>
      <c r="K8" s="95">
        <f>IF(RES_hh_fec!K8=0,0,1000000/0.086*RES_hh_fec!K8/RES_hh_num!K8)</f>
        <v>22137.02056169702</v>
      </c>
      <c r="L8" s="95">
        <f>IF(RES_hh_fec!L8=0,0,1000000/0.086*RES_hh_fec!L8/RES_hh_num!L8)</f>
        <v>21732.567368140841</v>
      </c>
      <c r="M8" s="95">
        <f>IF(RES_hh_fec!M8=0,0,1000000/0.086*RES_hh_fec!M8/RES_hh_num!M8)</f>
        <v>18877.934305435119</v>
      </c>
      <c r="N8" s="95">
        <f>IF(RES_hh_fec!N8=0,0,1000000/0.086*RES_hh_fec!N8/RES_hh_num!N8)</f>
        <v>17735.28573661828</v>
      </c>
      <c r="O8" s="95">
        <f>IF(RES_hh_fec!O8=0,0,1000000/0.086*RES_hh_fec!O8/RES_hh_num!O8)</f>
        <v>18717.986992789607</v>
      </c>
      <c r="P8" s="95">
        <f>IF(RES_hh_fec!P8=0,0,1000000/0.086*RES_hh_fec!P8/RES_hh_num!P8)</f>
        <v>16900.192913875857</v>
      </c>
      <c r="Q8" s="95">
        <f>IF(RES_hh_fec!Q8=0,0,1000000/0.086*RES_hh_fec!Q8/RES_hh_num!Q8)</f>
        <v>18531.392973338356</v>
      </c>
    </row>
    <row r="9" spans="1:17" ht="12" customHeight="1" x14ac:dyDescent="0.25">
      <c r="A9" s="87" t="s">
        <v>55</v>
      </c>
      <c r="B9" s="95">
        <f>IF(RES_hh_fec!B9=0,0,1000000/0.086*RES_hh_fec!B9/RES_hh_num!B9)</f>
        <v>30666.786510040143</v>
      </c>
      <c r="C9" s="95">
        <f>IF(RES_hh_fec!C9=0,0,1000000/0.086*RES_hh_fec!C9/RES_hh_num!C9)</f>
        <v>33315.907965596496</v>
      </c>
      <c r="D9" s="95">
        <f>IF(RES_hh_fec!D9=0,0,1000000/0.086*RES_hh_fec!D9/RES_hh_num!D9)</f>
        <v>30968.374187932015</v>
      </c>
      <c r="E9" s="95">
        <f>IF(RES_hh_fec!E9=0,0,1000000/0.086*RES_hh_fec!E9/RES_hh_num!E9)</f>
        <v>31713.140777937999</v>
      </c>
      <c r="F9" s="95">
        <f>IF(RES_hh_fec!F9=0,0,1000000/0.086*RES_hh_fec!F9/RES_hh_num!F9)</f>
        <v>33699.181191091506</v>
      </c>
      <c r="G9" s="95">
        <f>IF(RES_hh_fec!G9=0,0,1000000/0.086*RES_hh_fec!G9/RES_hh_num!G9)</f>
        <v>32392.548330876114</v>
      </c>
      <c r="H9" s="95">
        <f>IF(RES_hh_fec!H9=0,0,1000000/0.086*RES_hh_fec!H9/RES_hh_num!H9)</f>
        <v>32380.694218573797</v>
      </c>
      <c r="I9" s="95">
        <f>IF(RES_hh_fec!I9=0,0,1000000/0.086*RES_hh_fec!I9/RES_hh_num!I9)</f>
        <v>29093.238820038259</v>
      </c>
      <c r="J9" s="95">
        <f>IF(RES_hh_fec!J9=0,0,1000000/0.086*RES_hh_fec!J9/RES_hh_num!J9)</f>
        <v>29604.646760558735</v>
      </c>
      <c r="K9" s="95">
        <f>IF(RES_hh_fec!K9=0,0,1000000/0.086*RES_hh_fec!K9/RES_hh_num!K9)</f>
        <v>28562.578919510401</v>
      </c>
      <c r="L9" s="95">
        <f>IF(RES_hh_fec!L9=0,0,1000000/0.086*RES_hh_fec!L9/RES_hh_num!L9)</f>
        <v>28901.630075389829</v>
      </c>
      <c r="M9" s="95">
        <f>IF(RES_hh_fec!M9=0,0,1000000/0.086*RES_hh_fec!M9/RES_hh_num!M9)</f>
        <v>21767.73517614093</v>
      </c>
      <c r="N9" s="95">
        <f>IF(RES_hh_fec!N9=0,0,1000000/0.086*RES_hh_fec!N9/RES_hh_num!N9)</f>
        <v>24434.076122278228</v>
      </c>
      <c r="O9" s="95">
        <f>IF(RES_hh_fec!O9=0,0,1000000/0.086*RES_hh_fec!O9/RES_hh_num!O9)</f>
        <v>24265.441805927738</v>
      </c>
      <c r="P9" s="95">
        <f>IF(RES_hh_fec!P9=0,0,1000000/0.086*RES_hh_fec!P9/RES_hh_num!P9)</f>
        <v>21088.44377459729</v>
      </c>
      <c r="Q9" s="95">
        <f>IF(RES_hh_fec!Q9=0,0,1000000/0.086*RES_hh_fec!Q9/RES_hh_num!Q9)</f>
        <v>22904.114192847988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0</v>
      </c>
      <c r="C11" s="95">
        <f>IF(RES_hh_fec!C11=0,0,1000000/0.086*RES_hh_fec!C11/RES_hh_num!C11)</f>
        <v>0</v>
      </c>
      <c r="D11" s="95">
        <f>IF(RES_hh_fec!D11=0,0,1000000/0.086*RES_hh_fec!D11/RES_hh_num!D11)</f>
        <v>0</v>
      </c>
      <c r="E11" s="95">
        <f>IF(RES_hh_fec!E11=0,0,1000000/0.086*RES_hh_fec!E11/RES_hh_num!E11)</f>
        <v>0</v>
      </c>
      <c r="F11" s="95">
        <f>IF(RES_hh_fec!F11=0,0,1000000/0.086*RES_hh_fec!F11/RES_hh_num!F11)</f>
        <v>0</v>
      </c>
      <c r="G11" s="95">
        <f>IF(RES_hh_fec!G11=0,0,1000000/0.086*RES_hh_fec!G11/RES_hh_num!G11)</f>
        <v>0</v>
      </c>
      <c r="H11" s="95">
        <f>IF(RES_hh_fec!H11=0,0,1000000/0.086*RES_hh_fec!H11/RES_hh_num!H11)</f>
        <v>0</v>
      </c>
      <c r="I11" s="95">
        <f>IF(RES_hh_fec!I11=0,0,1000000/0.086*RES_hh_fec!I11/RES_hh_num!I11)</f>
        <v>0</v>
      </c>
      <c r="J11" s="95">
        <f>IF(RES_hh_fec!J11=0,0,1000000/0.086*RES_hh_fec!J11/RES_hh_num!J11)</f>
        <v>0</v>
      </c>
      <c r="K11" s="95">
        <f>IF(RES_hh_fec!K11=0,0,1000000/0.086*RES_hh_fec!K11/RES_hh_num!K11)</f>
        <v>0</v>
      </c>
      <c r="L11" s="95">
        <f>IF(RES_hh_fec!L11=0,0,1000000/0.086*RES_hh_fec!L11/RES_hh_num!L11)</f>
        <v>0</v>
      </c>
      <c r="M11" s="95">
        <f>IF(RES_hh_fec!M11=0,0,1000000/0.086*RES_hh_fec!M11/RES_hh_num!M11)</f>
        <v>0</v>
      </c>
      <c r="N11" s="95">
        <f>IF(RES_hh_fec!N11=0,0,1000000/0.086*RES_hh_fec!N11/RES_hh_num!N11)</f>
        <v>0</v>
      </c>
      <c r="O11" s="95">
        <f>IF(RES_hh_fec!O11=0,0,1000000/0.086*RES_hh_fec!O11/RES_hh_num!O11)</f>
        <v>0</v>
      </c>
      <c r="P11" s="95">
        <f>IF(RES_hh_fec!P11=0,0,1000000/0.086*RES_hh_fec!P11/RES_hh_num!P11)</f>
        <v>0</v>
      </c>
      <c r="Q11" s="95">
        <f>IF(RES_hh_fec!Q11=0,0,1000000/0.086*RES_hh_fec!Q11/RES_hh_num!Q11)</f>
        <v>0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12717.700184493415</v>
      </c>
      <c r="C12" s="95">
        <f>IF(RES_hh_fec!C12=0,0,1000000/0.086*RES_hh_fec!C12/RES_hh_num!C12)</f>
        <v>13314.365120462206</v>
      </c>
      <c r="D12" s="95">
        <f>IF(RES_hh_fec!D12=0,0,1000000/0.086*RES_hh_fec!D12/RES_hh_num!D12)</f>
        <v>12117.475387962006</v>
      </c>
      <c r="E12" s="95">
        <f>IF(RES_hh_fec!E12=0,0,1000000/0.086*RES_hh_fec!E12/RES_hh_num!E12)</f>
        <v>12125.325526145092</v>
      </c>
      <c r="F12" s="95">
        <f>IF(RES_hh_fec!F12=0,0,1000000/0.086*RES_hh_fec!F12/RES_hh_num!F12)</f>
        <v>12470.554415265384</v>
      </c>
      <c r="G12" s="95">
        <f>IF(RES_hh_fec!G12=0,0,1000000/0.086*RES_hh_fec!G12/RES_hh_num!G12)</f>
        <v>11698.558975069658</v>
      </c>
      <c r="H12" s="95">
        <f>IF(RES_hh_fec!H12=0,0,1000000/0.086*RES_hh_fec!H12/RES_hh_num!H12)</f>
        <v>10606.408804137656</v>
      </c>
      <c r="I12" s="95">
        <f>IF(RES_hh_fec!I12=0,0,1000000/0.086*RES_hh_fec!I12/RES_hh_num!I12)</f>
        <v>9801.3449719662149</v>
      </c>
      <c r="J12" s="95">
        <f>IF(RES_hh_fec!J12=0,0,1000000/0.086*RES_hh_fec!J12/RES_hh_num!J12)</f>
        <v>11308.963360493357</v>
      </c>
      <c r="K12" s="95">
        <f>IF(RES_hh_fec!K12=0,0,1000000/0.086*RES_hh_fec!K12/RES_hh_num!K12)</f>
        <v>8417.1952515658995</v>
      </c>
      <c r="L12" s="95">
        <f>IF(RES_hh_fec!L12=0,0,1000000/0.086*RES_hh_fec!L12/RES_hh_num!L12)</f>
        <v>9331.9788129577155</v>
      </c>
      <c r="M12" s="95">
        <f>IF(RES_hh_fec!M12=0,0,1000000/0.086*RES_hh_fec!M12/RES_hh_num!M12)</f>
        <v>6818.4376862165782</v>
      </c>
      <c r="N12" s="95">
        <f>IF(RES_hh_fec!N12=0,0,1000000/0.086*RES_hh_fec!N12/RES_hh_num!N12)</f>
        <v>6637.9004226885891</v>
      </c>
      <c r="O12" s="95">
        <f>IF(RES_hh_fec!O12=0,0,1000000/0.086*RES_hh_fec!O12/RES_hh_num!O12)</f>
        <v>5957.7994986575195</v>
      </c>
      <c r="P12" s="95">
        <f>IF(RES_hh_fec!P12=0,0,1000000/0.086*RES_hh_fec!P12/RES_hh_num!P12)</f>
        <v>4398.3164607344925</v>
      </c>
      <c r="Q12" s="95">
        <f>IF(RES_hh_fec!Q12=0,0,1000000/0.086*RES_hh_fec!Q12/RES_hh_num!Q12)</f>
        <v>5211.6639724876832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8552.0916819526028</v>
      </c>
      <c r="C13" s="22">
        <f>IF(RES_hh_fec!C13=0,0,1000000/0.086*RES_hh_fec!C13/RES_hh_num!C13)</f>
        <v>8716.5573150508371</v>
      </c>
      <c r="D13" s="22">
        <f>IF(RES_hh_fec!D13=0,0,1000000/0.086*RES_hh_fec!D13/RES_hh_num!D13)</f>
        <v>11535.896439372164</v>
      </c>
      <c r="E13" s="22">
        <f>IF(RES_hh_fec!E13=0,0,1000000/0.086*RES_hh_fec!E13/RES_hh_num!E13)</f>
        <v>13706.157841487768</v>
      </c>
      <c r="F13" s="22">
        <f>IF(RES_hh_fec!F13=0,0,1000000/0.086*RES_hh_fec!F13/RES_hh_num!F13)</f>
        <v>14117.210046017417</v>
      </c>
      <c r="G13" s="22">
        <f>IF(RES_hh_fec!G13=0,0,1000000/0.086*RES_hh_fec!G13/RES_hh_num!G13)</f>
        <v>11954.267521742602</v>
      </c>
      <c r="H13" s="22">
        <f>IF(RES_hh_fec!H13=0,0,1000000/0.086*RES_hh_fec!H13/RES_hh_num!H13)</f>
        <v>13305.932636274418</v>
      </c>
      <c r="I13" s="22">
        <f>IF(RES_hh_fec!I13=0,0,1000000/0.086*RES_hh_fec!I13/RES_hh_num!I13)</f>
        <v>13803.419813289771</v>
      </c>
      <c r="J13" s="22">
        <f>IF(RES_hh_fec!J13=0,0,1000000/0.086*RES_hh_fec!J13/RES_hh_num!J13)</f>
        <v>19035.382998310641</v>
      </c>
      <c r="K13" s="22">
        <f>IF(RES_hh_fec!K13=0,0,1000000/0.086*RES_hh_fec!K13/RES_hh_num!K13)</f>
        <v>11098.110260627995</v>
      </c>
      <c r="L13" s="22">
        <f>IF(RES_hh_fec!L13=0,0,1000000/0.086*RES_hh_fec!L13/RES_hh_num!L13)</f>
        <v>16132.761148232034</v>
      </c>
      <c r="M13" s="22">
        <f>IF(RES_hh_fec!M13=0,0,1000000/0.086*RES_hh_fec!M13/RES_hh_num!M13)</f>
        <v>11425.725671346916</v>
      </c>
      <c r="N13" s="22">
        <f>IF(RES_hh_fec!N13=0,0,1000000/0.086*RES_hh_fec!N13/RES_hh_num!N13)</f>
        <v>11922.367882427232</v>
      </c>
      <c r="O13" s="22">
        <f>IF(RES_hh_fec!O13=0,0,1000000/0.086*RES_hh_fec!O13/RES_hh_num!O13)</f>
        <v>10692.940489480306</v>
      </c>
      <c r="P13" s="22">
        <f>IF(RES_hh_fec!P13=0,0,1000000/0.086*RES_hh_fec!P13/RES_hh_num!P13)</f>
        <v>8488.6091685327447</v>
      </c>
      <c r="Q13" s="22">
        <f>IF(RES_hh_fec!Q13=0,0,1000000/0.086*RES_hh_fec!Q13/RES_hh_num!Q13)</f>
        <v>14119.60630332899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1767.8592779840362</v>
      </c>
      <c r="C14" s="98">
        <f>IF(RES_hh_fec!C14=0,0,1000000/0.086*RES_hh_fec!C14/RES_hh_num!C14)</f>
        <v>1743.5565144882858</v>
      </c>
      <c r="D14" s="98">
        <f>IF(RES_hh_fec!D14=0,0,1000000/0.086*RES_hh_fec!D14/RES_hh_num!D14)</f>
        <v>1398.6989408309664</v>
      </c>
      <c r="E14" s="98">
        <f>IF(RES_hh_fec!E14=0,0,1000000/0.086*RES_hh_fec!E14/RES_hh_num!E14)</f>
        <v>1194.2679287742039</v>
      </c>
      <c r="F14" s="98">
        <f>IF(RES_hh_fec!F14=0,0,1000000/0.086*RES_hh_fec!F14/RES_hh_num!F14)</f>
        <v>1226.047677224632</v>
      </c>
      <c r="G14" s="98">
        <f>IF(RES_hh_fec!G14=0,0,1000000/0.086*RES_hh_fec!G14/RES_hh_num!G14)</f>
        <v>1331.8679394988399</v>
      </c>
      <c r="H14" s="98">
        <f>IF(RES_hh_fec!H14=0,0,1000000/0.086*RES_hh_fec!H14/RES_hh_num!H14)</f>
        <v>963.57979214798956</v>
      </c>
      <c r="I14" s="98">
        <f>IF(RES_hh_fec!I14=0,0,1000000/0.086*RES_hh_fec!I14/RES_hh_num!I14)</f>
        <v>811.97473857263719</v>
      </c>
      <c r="J14" s="98">
        <f>IF(RES_hh_fec!J14=0,0,1000000/0.086*RES_hh_fec!J14/RES_hh_num!J14)</f>
        <v>40.693459844449023</v>
      </c>
      <c r="K14" s="98">
        <f>IF(RES_hh_fec!K14=0,0,1000000/0.086*RES_hh_fec!K14/RES_hh_num!K14)</f>
        <v>1067.6218959226837</v>
      </c>
      <c r="L14" s="98">
        <f>IF(RES_hh_fec!L14=0,0,1000000/0.086*RES_hh_fec!L14/RES_hh_num!L14)</f>
        <v>290.1426315559234</v>
      </c>
      <c r="M14" s="98">
        <f>IF(RES_hh_fec!M14=0,0,1000000/0.086*RES_hh_fec!M14/RES_hh_num!M14)</f>
        <v>603.70824015794221</v>
      </c>
      <c r="N14" s="98">
        <f>IF(RES_hh_fec!N14=0,0,1000000/0.086*RES_hh_fec!N14/RES_hh_num!N14)</f>
        <v>708.95062599766334</v>
      </c>
      <c r="O14" s="98">
        <f>IF(RES_hh_fec!O14=0,0,1000000/0.086*RES_hh_fec!O14/RES_hh_num!O14)</f>
        <v>1033.6422411648377</v>
      </c>
      <c r="P14" s="98">
        <f>IF(RES_hh_fec!P14=0,0,1000000/0.086*RES_hh_fec!P14/RES_hh_num!P14)</f>
        <v>1220.7293063816073</v>
      </c>
      <c r="Q14" s="98">
        <f>IF(RES_hh_fec!Q14=0,0,1000000/0.086*RES_hh_fec!Q14/RES_hh_num!Q14)</f>
        <v>345.73820366410553</v>
      </c>
    </row>
    <row r="15" spans="1:17" ht="12.95" customHeight="1" x14ac:dyDescent="0.25">
      <c r="A15" s="89" t="s">
        <v>112</v>
      </c>
      <c r="B15" s="96">
        <f t="shared" ref="B15:Q15" si="0">B16</f>
        <v>42.033176599724285</v>
      </c>
      <c r="C15" s="96">
        <f t="shared" si="0"/>
        <v>42.860256434582894</v>
      </c>
      <c r="D15" s="96">
        <f t="shared" si="0"/>
        <v>46.416569374522062</v>
      </c>
      <c r="E15" s="96">
        <f t="shared" si="0"/>
        <v>50.168548893421679</v>
      </c>
      <c r="F15" s="96">
        <f t="shared" si="0"/>
        <v>49.451277518711002</v>
      </c>
      <c r="G15" s="96">
        <f t="shared" si="0"/>
        <v>48.971053919140751</v>
      </c>
      <c r="H15" s="96">
        <f t="shared" si="0"/>
        <v>50.047189957616069</v>
      </c>
      <c r="I15" s="96">
        <f t="shared" si="0"/>
        <v>53.011418109872018</v>
      </c>
      <c r="J15" s="96">
        <f t="shared" si="0"/>
        <v>56.4424637857338</v>
      </c>
      <c r="K15" s="96">
        <f t="shared" si="0"/>
        <v>59.447227873989206</v>
      </c>
      <c r="L15" s="96">
        <f t="shared" si="0"/>
        <v>62.342072440867526</v>
      </c>
      <c r="M15" s="96">
        <f t="shared" si="0"/>
        <v>66.538394801905611</v>
      </c>
      <c r="N15" s="96">
        <f t="shared" si="0"/>
        <v>71.50235531141422</v>
      </c>
      <c r="O15" s="96">
        <f t="shared" si="0"/>
        <v>77.236643758621042</v>
      </c>
      <c r="P15" s="96">
        <f t="shared" si="0"/>
        <v>65.325518229485041</v>
      </c>
      <c r="Q15" s="96">
        <f t="shared" si="0"/>
        <v>64.493983605302319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42.033176599724285</v>
      </c>
      <c r="C16" s="97">
        <f>IF(RES_hh_fec!C16=0,0,1000000/0.086*RES_hh_fec!C16/RES_hh_num!C$3)</f>
        <v>42.860256434582894</v>
      </c>
      <c r="D16" s="97">
        <f>IF(RES_hh_fec!D16=0,0,1000000/0.086*RES_hh_fec!D16/RES_hh_num!D$3)</f>
        <v>46.416569374522062</v>
      </c>
      <c r="E16" s="97">
        <f>IF(RES_hh_fec!E16=0,0,1000000/0.086*RES_hh_fec!E16/RES_hh_num!E$3)</f>
        <v>50.168548893421679</v>
      </c>
      <c r="F16" s="97">
        <f>IF(RES_hh_fec!F16=0,0,1000000/0.086*RES_hh_fec!F16/RES_hh_num!F$3)</f>
        <v>49.451277518711002</v>
      </c>
      <c r="G16" s="97">
        <f>IF(RES_hh_fec!G16=0,0,1000000/0.086*RES_hh_fec!G16/RES_hh_num!G$3)</f>
        <v>48.971053919140751</v>
      </c>
      <c r="H16" s="97">
        <f>IF(RES_hh_fec!H16=0,0,1000000/0.086*RES_hh_fec!H16/RES_hh_num!H$3)</f>
        <v>50.047189957616069</v>
      </c>
      <c r="I16" s="97">
        <f>IF(RES_hh_fec!I16=0,0,1000000/0.086*RES_hh_fec!I16/RES_hh_num!I$3)</f>
        <v>53.011418109872018</v>
      </c>
      <c r="J16" s="97">
        <f>IF(RES_hh_fec!J16=0,0,1000000/0.086*RES_hh_fec!J16/RES_hh_num!J$3)</f>
        <v>56.4424637857338</v>
      </c>
      <c r="K16" s="97">
        <f>IF(RES_hh_fec!K16=0,0,1000000/0.086*RES_hh_fec!K16/RES_hh_num!K$3)</f>
        <v>59.447227873989206</v>
      </c>
      <c r="L16" s="97">
        <f>IF(RES_hh_fec!L16=0,0,1000000/0.086*RES_hh_fec!L16/RES_hh_num!L$3)</f>
        <v>62.342072440867526</v>
      </c>
      <c r="M16" s="97">
        <f>IF(RES_hh_fec!M16=0,0,1000000/0.086*RES_hh_fec!M16/RES_hh_num!M$3)</f>
        <v>66.538394801905611</v>
      </c>
      <c r="N16" s="97">
        <f>IF(RES_hh_fec!N16=0,0,1000000/0.086*RES_hh_fec!N16/RES_hh_num!N$3)</f>
        <v>71.50235531141422</v>
      </c>
      <c r="O16" s="97">
        <f>IF(RES_hh_fec!O16=0,0,1000000/0.086*RES_hh_fec!O16/RES_hh_num!O$3)</f>
        <v>77.236643758621042</v>
      </c>
      <c r="P16" s="97">
        <f>IF(RES_hh_fec!P16=0,0,1000000/0.086*RES_hh_fec!P16/RES_hh_num!P$3)</f>
        <v>65.325518229485041</v>
      </c>
      <c r="Q16" s="97">
        <f>IF(RES_hh_fec!Q16=0,0,1000000/0.086*RES_hh_fec!Q16/RES_hh_num!Q$3)</f>
        <v>64.493983605302319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2558.9823144737952</v>
      </c>
      <c r="C17" s="96">
        <f>IF(RES_hh_fec!C17=0,0,1000000/0.086*RES_hh_fec!C17/RES_hh_num!C17)</f>
        <v>2527.2286656695437</v>
      </c>
      <c r="D17" s="96">
        <f>IF(RES_hh_fec!D17=0,0,1000000/0.086*RES_hh_fec!D17/RES_hh_num!D17)</f>
        <v>2614.2654280582169</v>
      </c>
      <c r="E17" s="96">
        <f>IF(RES_hh_fec!E17=0,0,1000000/0.086*RES_hh_fec!E17/RES_hh_num!E17)</f>
        <v>2640.5646070698449</v>
      </c>
      <c r="F17" s="96">
        <f>IF(RES_hh_fec!F17=0,0,1000000/0.086*RES_hh_fec!F17/RES_hh_num!F17)</f>
        <v>2644.7081020729856</v>
      </c>
      <c r="G17" s="96">
        <f>IF(RES_hh_fec!G17=0,0,1000000/0.086*RES_hh_fec!G17/RES_hh_num!G17)</f>
        <v>2611.7093472504043</v>
      </c>
      <c r="H17" s="96">
        <f>IF(RES_hh_fec!H17=0,0,1000000/0.086*RES_hh_fec!H17/RES_hh_num!H17)</f>
        <v>2608.8297809203641</v>
      </c>
      <c r="I17" s="96">
        <f>IF(RES_hh_fec!I17=0,0,1000000/0.086*RES_hh_fec!I17/RES_hh_num!I17)</f>
        <v>2608.6477754496027</v>
      </c>
      <c r="J17" s="96">
        <f>IF(RES_hh_fec!J17=0,0,1000000/0.086*RES_hh_fec!J17/RES_hh_num!J17)</f>
        <v>2610.3917486715418</v>
      </c>
      <c r="K17" s="96">
        <f>IF(RES_hh_fec!K17=0,0,1000000/0.086*RES_hh_fec!K17/RES_hh_num!K17)</f>
        <v>2564.0124199676925</v>
      </c>
      <c r="L17" s="96">
        <f>IF(RES_hh_fec!L17=0,0,1000000/0.086*RES_hh_fec!L17/RES_hh_num!L17)</f>
        <v>2728.5081614903443</v>
      </c>
      <c r="M17" s="96">
        <f>IF(RES_hh_fec!M17=0,0,1000000/0.086*RES_hh_fec!M17/RES_hh_num!M17)</f>
        <v>2623.1728936575773</v>
      </c>
      <c r="N17" s="96">
        <f>IF(RES_hh_fec!N17=0,0,1000000/0.086*RES_hh_fec!N17/RES_hh_num!N17)</f>
        <v>2452.1752091472858</v>
      </c>
      <c r="O17" s="96">
        <f>IF(RES_hh_fec!O17=0,0,1000000/0.086*RES_hh_fec!O17/RES_hh_num!O17)</f>
        <v>2460.9003235971741</v>
      </c>
      <c r="P17" s="96">
        <f>IF(RES_hh_fec!P17=0,0,1000000/0.086*RES_hh_fec!P17/RES_hh_num!P17)</f>
        <v>2267.7202307680091</v>
      </c>
      <c r="Q17" s="96">
        <f>IF(RES_hh_fec!Q17=0,0,1000000/0.086*RES_hh_fec!Q17/RES_hh_num!Q17)</f>
        <v>2208.2762024536064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2855.4450398594622</v>
      </c>
      <c r="C19" s="95">
        <f>IF(RES_hh_fec!C19=0,0,1000000/0.086*RES_hh_fec!C19/RES_hh_num!C19)</f>
        <v>2812.7442987275672</v>
      </c>
      <c r="D19" s="95">
        <f>IF(RES_hh_fec!D19=0,0,1000000/0.086*RES_hh_fec!D19/RES_hh_num!D19)</f>
        <v>2776.5391897947402</v>
      </c>
      <c r="E19" s="95">
        <f>IF(RES_hh_fec!E19=0,0,1000000/0.086*RES_hh_fec!E19/RES_hh_num!E19)</f>
        <v>2762.1664618714208</v>
      </c>
      <c r="F19" s="95">
        <f>IF(RES_hh_fec!F19=0,0,1000000/0.086*RES_hh_fec!F19/RES_hh_num!F19)</f>
        <v>2755.1487108168394</v>
      </c>
      <c r="G19" s="95">
        <f>IF(RES_hh_fec!G19=0,0,1000000/0.086*RES_hh_fec!G19/RES_hh_num!G19)</f>
        <v>2738.4908541810196</v>
      </c>
      <c r="H19" s="95">
        <f>IF(RES_hh_fec!H19=0,0,1000000/0.086*RES_hh_fec!H19/RES_hh_num!H19)</f>
        <v>2689.0058124695224</v>
      </c>
      <c r="I19" s="95">
        <f>IF(RES_hh_fec!I19=0,0,1000000/0.086*RES_hh_fec!I19/RES_hh_num!I19)</f>
        <v>2671.5380923401399</v>
      </c>
      <c r="J19" s="95">
        <f>IF(RES_hh_fec!J19=0,0,1000000/0.086*RES_hh_fec!J19/RES_hh_num!J19)</f>
        <v>2616.2544592743216</v>
      </c>
      <c r="K19" s="95">
        <f>IF(RES_hh_fec!K19=0,0,1000000/0.086*RES_hh_fec!K19/RES_hh_num!K19)</f>
        <v>2605.0403124378568</v>
      </c>
      <c r="L19" s="95">
        <f>IF(RES_hh_fec!L19=0,0,1000000/0.086*RES_hh_fec!L19/RES_hh_num!L19)</f>
        <v>2732.1154077421138</v>
      </c>
      <c r="M19" s="95">
        <f>IF(RES_hh_fec!M19=0,0,1000000/0.086*RES_hh_fec!M19/RES_hh_num!M19)</f>
        <v>2639.5539360205235</v>
      </c>
      <c r="N19" s="95">
        <f>IF(RES_hh_fec!N19=0,0,1000000/0.086*RES_hh_fec!N19/RES_hh_num!N19)</f>
        <v>0</v>
      </c>
      <c r="O19" s="95">
        <f>IF(RES_hh_fec!O19=0,0,1000000/0.086*RES_hh_fec!O19/RES_hh_num!O19)</f>
        <v>0</v>
      </c>
      <c r="P19" s="95">
        <f>IF(RES_hh_fec!P19=0,0,1000000/0.086*RES_hh_fec!P19/RES_hh_num!P19)</f>
        <v>0</v>
      </c>
      <c r="Q19" s="95">
        <f>IF(RES_hh_fec!Q19=0,0,1000000/0.086*RES_hh_fec!Q19/RES_hh_num!Q19)</f>
        <v>0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2937.0040044530233</v>
      </c>
      <c r="C20" s="95">
        <f>IF(RES_hh_fec!C20=0,0,1000000/0.086*RES_hh_fec!C20/RES_hh_num!C20)</f>
        <v>2893.2192013902104</v>
      </c>
      <c r="D20" s="95">
        <f>IF(RES_hh_fec!D20=0,0,1000000/0.086*RES_hh_fec!D20/RES_hh_num!D20)</f>
        <v>2855.7393996534479</v>
      </c>
      <c r="E20" s="95">
        <f>IF(RES_hh_fec!E20=0,0,1000000/0.086*RES_hh_fec!E20/RES_hh_num!E20)</f>
        <v>2841.1680432756875</v>
      </c>
      <c r="F20" s="95">
        <f>IF(RES_hh_fec!F20=0,0,1000000/0.086*RES_hh_fec!F20/RES_hh_num!F20)</f>
        <v>2834.0148770642095</v>
      </c>
      <c r="G20" s="95">
        <f>IF(RES_hh_fec!G20=0,0,1000000/0.086*RES_hh_fec!G20/RES_hh_num!G20)</f>
        <v>2806.6087777582511</v>
      </c>
      <c r="H20" s="95">
        <f>IF(RES_hh_fec!H20=0,0,1000000/0.086*RES_hh_fec!H20/RES_hh_num!H20)</f>
        <v>2765.6947529292429</v>
      </c>
      <c r="I20" s="95">
        <f>IF(RES_hh_fec!I20=0,0,1000000/0.086*RES_hh_fec!I20/RES_hh_num!I20)</f>
        <v>2747.3516835112628</v>
      </c>
      <c r="J20" s="95">
        <f>IF(RES_hh_fec!J20=0,0,1000000/0.086*RES_hh_fec!J20/RES_hh_num!J20)</f>
        <v>2690.5489413641085</v>
      </c>
      <c r="K20" s="95">
        <f>IF(RES_hh_fec!K20=0,0,1000000/0.086*RES_hh_fec!K20/RES_hh_num!K20)</f>
        <v>2679.0190761803251</v>
      </c>
      <c r="L20" s="95">
        <f>IF(RES_hh_fec!L20=0,0,1000000/0.086*RES_hh_fec!L20/RES_hh_num!L20)</f>
        <v>2810.9669021561754</v>
      </c>
      <c r="M20" s="95">
        <f>IF(RES_hh_fec!M20=0,0,1000000/0.086*RES_hh_fec!M20/RES_hh_num!M20)</f>
        <v>2579.8169652567772</v>
      </c>
      <c r="N20" s="95">
        <f>IF(RES_hh_fec!N20=0,0,1000000/0.086*RES_hh_fec!N20/RES_hh_num!N20)</f>
        <v>2744.7494822306107</v>
      </c>
      <c r="O20" s="95">
        <f>IF(RES_hh_fec!O20=0,0,1000000/0.086*RES_hh_fec!O20/RES_hh_num!O20)</f>
        <v>2538.6620412049469</v>
      </c>
      <c r="P20" s="95">
        <f>IF(RES_hh_fec!P20=0,0,1000000/0.086*RES_hh_fec!P20/RES_hh_num!P20)</f>
        <v>2280.7090279997064</v>
      </c>
      <c r="Q20" s="95">
        <f>IF(RES_hh_fec!Q20=0,0,1000000/0.086*RES_hh_fec!Q20/RES_hh_num!Q20)</f>
        <v>2218.6332288599192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2741.1876903079105</v>
      </c>
      <c r="C21" s="95">
        <f>IF(RES_hh_fec!C21=0,0,1000000/0.086*RES_hh_fec!C21/RES_hh_num!C21)</f>
        <v>2700.338486381394</v>
      </c>
      <c r="D21" s="95">
        <f>IF(RES_hh_fec!D21=0,0,1000000/0.086*RES_hh_fec!D21/RES_hh_num!D21)</f>
        <v>2665.3580414317548</v>
      </c>
      <c r="E21" s="95">
        <f>IF(RES_hh_fec!E21=0,0,1000000/0.086*RES_hh_fec!E21/RES_hh_num!E21)</f>
        <v>2651.7543216631916</v>
      </c>
      <c r="F21" s="95">
        <f>IF(RES_hh_fec!F21=0,0,1000000/0.086*RES_hh_fec!F21/RES_hh_num!F21)</f>
        <v>2645.0634874382645</v>
      </c>
      <c r="G21" s="95">
        <f>IF(RES_hh_fec!G21=0,0,1000000/0.086*RES_hh_fec!G21/RES_hh_num!G21)</f>
        <v>2663.1604982674598</v>
      </c>
      <c r="H21" s="95">
        <f>IF(RES_hh_fec!H21=0,0,1000000/0.086*RES_hh_fec!H21/RES_hh_num!H21)</f>
        <v>2548.1468845111958</v>
      </c>
      <c r="I21" s="95">
        <f>IF(RES_hh_fec!I21=0,0,1000000/0.086*RES_hh_fec!I21/RES_hh_num!I21)</f>
        <v>2564.2108142415168</v>
      </c>
      <c r="J21" s="95">
        <f>IF(RES_hh_fec!J21=0,0,1000000/0.086*RES_hh_fec!J21/RES_hh_num!J21)</f>
        <v>2511.1791181585891</v>
      </c>
      <c r="K21" s="95">
        <f>IF(RES_hh_fec!K21=0,0,1000000/0.086*RES_hh_fec!K21/RES_hh_num!K21)</f>
        <v>2500.4195982471156</v>
      </c>
      <c r="L21" s="95">
        <f>IF(RES_hh_fec!L21=0,0,1000000/0.086*RES_hh_fec!L21/RES_hh_num!L21)</f>
        <v>2623.5659410116605</v>
      </c>
      <c r="M21" s="95">
        <f>IF(RES_hh_fec!M21=0,0,1000000/0.086*RES_hh_fec!M21/RES_hh_num!M21)</f>
        <v>2692.1385392315997</v>
      </c>
      <c r="N21" s="95">
        <f>IF(RES_hh_fec!N21=0,0,1000000/0.086*RES_hh_fec!N21/RES_hh_num!N21)</f>
        <v>2214.1036823712216</v>
      </c>
      <c r="O21" s="95">
        <f>IF(RES_hh_fec!O21=0,0,1000000/0.086*RES_hh_fec!O21/RES_hh_num!O21)</f>
        <v>2317.6432344429309</v>
      </c>
      <c r="P21" s="95">
        <f>IF(RES_hh_fec!P21=0,0,1000000/0.086*RES_hh_fec!P21/RES_hh_num!P21)</f>
        <v>2130.357398318075</v>
      </c>
      <c r="Q21" s="95">
        <f>IF(RES_hh_fec!Q21=0,0,1000000/0.086*RES_hh_fec!Q21/RES_hh_num!Q21)</f>
        <v>2074.0797309161117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3426.1539206285952</v>
      </c>
      <c r="C22" s="95">
        <f>IF(RES_hh_fec!C22=0,0,1000000/0.086*RES_hh_fec!C22/RES_hh_num!C22)</f>
        <v>3375.3942197851638</v>
      </c>
      <c r="D22" s="95">
        <f>IF(RES_hh_fec!D22=0,0,1000000/0.086*RES_hh_fec!D22/RES_hh_num!D22)</f>
        <v>3331.9283727421098</v>
      </c>
      <c r="E22" s="95">
        <f>IF(RES_hh_fec!E22=0,0,1000000/0.086*RES_hh_fec!E22/RES_hh_num!E22)</f>
        <v>3314.9482217330064</v>
      </c>
      <c r="F22" s="95">
        <f>IF(RES_hh_fec!F22=0,0,1000000/0.086*RES_hh_fec!F22/RES_hh_num!F22)</f>
        <v>3306.0454198381694</v>
      </c>
      <c r="G22" s="95">
        <f>IF(RES_hh_fec!G22=0,0,1000000/0.086*RES_hh_fec!G22/RES_hh_num!G22)</f>
        <v>3243.4539222079766</v>
      </c>
      <c r="H22" s="95">
        <f>IF(RES_hh_fec!H22=0,0,1000000/0.086*RES_hh_fec!H22/RES_hh_num!H22)</f>
        <v>3266.8035315535958</v>
      </c>
      <c r="I22" s="95">
        <f>IF(RES_hh_fec!I22=0,0,1000000/0.086*RES_hh_fec!I22/RES_hh_num!I22)</f>
        <v>3087.0477321196131</v>
      </c>
      <c r="J22" s="95">
        <f>IF(RES_hh_fec!J22=0,0,1000000/0.086*RES_hh_fec!J22/RES_hh_num!J22)</f>
        <v>3138.6800879181269</v>
      </c>
      <c r="K22" s="95">
        <f>IF(RES_hh_fec!K22=0,0,1000000/0.086*RES_hh_fec!K22/RES_hh_num!K22)</f>
        <v>3125.3843105702799</v>
      </c>
      <c r="L22" s="95">
        <f>IF(RES_hh_fec!L22=0,0,1000000/0.086*RES_hh_fec!L22/RES_hh_num!L22)</f>
        <v>3279.6214531355154</v>
      </c>
      <c r="M22" s="95">
        <f>IF(RES_hh_fec!M22=0,0,1000000/0.086*RES_hh_fec!M22/RES_hh_num!M22)</f>
        <v>3164.1485622750356</v>
      </c>
      <c r="N22" s="95">
        <f>IF(RES_hh_fec!N22=0,0,1000000/0.086*RES_hh_fec!N22/RES_hh_num!N22)</f>
        <v>2918.774565896003</v>
      </c>
      <c r="O22" s="95">
        <f>IF(RES_hh_fec!O22=0,0,1000000/0.086*RES_hh_fec!O22/RES_hh_num!O22)</f>
        <v>2874.0979739740583</v>
      </c>
      <c r="P22" s="95">
        <f>IF(RES_hh_fec!P22=0,0,1000000/0.086*RES_hh_fec!P22/RES_hh_num!P22)</f>
        <v>2632.4916656223131</v>
      </c>
      <c r="Q22" s="95">
        <f>IF(RES_hh_fec!Q22=0,0,1000000/0.086*RES_hh_fec!Q22/RES_hh_num!Q22)</f>
        <v>2554.8467236806232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0</v>
      </c>
      <c r="C24" s="95">
        <f>IF(RES_hh_fec!C24=0,0,1000000/0.086*RES_hh_fec!C24/RES_hh_num!C24)</f>
        <v>0</v>
      </c>
      <c r="D24" s="95">
        <f>IF(RES_hh_fec!D24=0,0,1000000/0.086*RES_hh_fec!D24/RES_hh_num!D24)</f>
        <v>0</v>
      </c>
      <c r="E24" s="95">
        <f>IF(RES_hh_fec!E24=0,0,1000000/0.086*RES_hh_fec!E24/RES_hh_num!E24)</f>
        <v>0</v>
      </c>
      <c r="F24" s="95">
        <f>IF(RES_hh_fec!F24=0,0,1000000/0.086*RES_hh_fec!F24/RES_hh_num!F24)</f>
        <v>0</v>
      </c>
      <c r="G24" s="95">
        <f>IF(RES_hh_fec!G24=0,0,1000000/0.086*RES_hh_fec!G24/RES_hh_num!G24)</f>
        <v>0</v>
      </c>
      <c r="H24" s="95">
        <f>IF(RES_hh_fec!H24=0,0,1000000/0.086*RES_hh_fec!H24/RES_hh_num!H24)</f>
        <v>0</v>
      </c>
      <c r="I24" s="95">
        <f>IF(RES_hh_fec!I24=0,0,1000000/0.086*RES_hh_fec!I24/RES_hh_num!I24)</f>
        <v>0</v>
      </c>
      <c r="J24" s="95">
        <f>IF(RES_hh_fec!J24=0,0,1000000/0.086*RES_hh_fec!J24/RES_hh_num!J24)</f>
        <v>0</v>
      </c>
      <c r="K24" s="95">
        <f>IF(RES_hh_fec!K24=0,0,1000000/0.086*RES_hh_fec!K24/RES_hh_num!K24)</f>
        <v>0</v>
      </c>
      <c r="L24" s="95">
        <f>IF(RES_hh_fec!L24=0,0,1000000/0.086*RES_hh_fec!L24/RES_hh_num!L24)</f>
        <v>0</v>
      </c>
      <c r="M24" s="95">
        <f>IF(RES_hh_fec!M24=0,0,1000000/0.086*RES_hh_fec!M24/RES_hh_num!M24)</f>
        <v>0</v>
      </c>
      <c r="N24" s="95">
        <f>IF(RES_hh_fec!N24=0,0,1000000/0.086*RES_hh_fec!N24/RES_hh_num!N24)</f>
        <v>0</v>
      </c>
      <c r="O24" s="95">
        <f>IF(RES_hh_fec!O24=0,0,1000000/0.086*RES_hh_fec!O24/RES_hh_num!O24)</f>
        <v>0</v>
      </c>
      <c r="P24" s="95">
        <f>IF(RES_hh_fec!P24=0,0,1000000/0.086*RES_hh_fec!P24/RES_hh_num!P24)</f>
        <v>0</v>
      </c>
      <c r="Q24" s="95">
        <f>IF(RES_hh_fec!Q24=0,0,1000000/0.086*RES_hh_fec!Q24/RES_hh_num!Q24)</f>
        <v>0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789.54536662508076</v>
      </c>
      <c r="C25" s="22">
        <f>IF(RES_hh_fec!C25=0,0,1000000/0.086*RES_hh_fec!C25/RES_hh_num!C25)</f>
        <v>665.97008904397217</v>
      </c>
      <c r="D25" s="22">
        <f>IF(RES_hh_fec!D25=0,0,1000000/0.086*RES_hh_fec!D25/RES_hh_num!D25)</f>
        <v>1110.6832305217431</v>
      </c>
      <c r="E25" s="22">
        <f>IF(RES_hh_fec!E25=0,0,1000000/0.086*RES_hh_fec!E25/RES_hh_num!E25)</f>
        <v>1320.5483165214105</v>
      </c>
      <c r="F25" s="22">
        <f>IF(RES_hh_fec!F25=0,0,1000000/0.086*RES_hh_fec!F25/RES_hh_num!F25)</f>
        <v>1274.0692516108027</v>
      </c>
      <c r="G25" s="22">
        <f>IF(RES_hh_fec!G25=0,0,1000000/0.086*RES_hh_fec!G25/RES_hh_num!G25)</f>
        <v>1027.5148804590742</v>
      </c>
      <c r="H25" s="22">
        <f>IF(RES_hh_fec!H25=0,0,1000000/0.086*RES_hh_fec!H25/RES_hh_num!H25)</f>
        <v>1400.5293681723178</v>
      </c>
      <c r="I25" s="22">
        <f>IF(RES_hh_fec!I25=0,0,1000000/0.086*RES_hh_fec!I25/RES_hh_num!I25)</f>
        <v>1472.710904385081</v>
      </c>
      <c r="J25" s="22">
        <f>IF(RES_hh_fec!J25=0,0,1000000/0.086*RES_hh_fec!J25/RES_hh_num!J25)</f>
        <v>2034.2060335652386</v>
      </c>
      <c r="K25" s="22">
        <f>IF(RES_hh_fec!K25=0,0,1000000/0.086*RES_hh_fec!K25/RES_hh_num!K25)</f>
        <v>1121.4620752894557</v>
      </c>
      <c r="L25" s="22">
        <f>IF(RES_hh_fec!L25=0,0,1000000/0.086*RES_hh_fec!L25/RES_hh_num!L25)</f>
        <v>1909.187719441594</v>
      </c>
      <c r="M25" s="22">
        <f>IF(RES_hh_fec!M25=0,0,1000000/0.086*RES_hh_fec!M25/RES_hh_num!M25)</f>
        <v>1249.5569817198152</v>
      </c>
      <c r="N25" s="22">
        <f>IF(RES_hh_fec!N25=0,0,1000000/0.086*RES_hh_fec!N25/RES_hh_num!N25)</f>
        <v>1209.3801136204604</v>
      </c>
      <c r="O25" s="22">
        <f>IF(RES_hh_fec!O25=0,0,1000000/0.086*RES_hh_fec!O25/RES_hh_num!O25)</f>
        <v>1667.159849702547</v>
      </c>
      <c r="P25" s="22">
        <f>IF(RES_hh_fec!P25=0,0,1000000/0.086*RES_hh_fec!P25/RES_hh_num!P25)</f>
        <v>1729.7499677201333</v>
      </c>
      <c r="Q25" s="22">
        <f>IF(RES_hh_fec!Q25=0,0,1000000/0.086*RES_hh_fec!Q25/RES_hh_num!Q25)</f>
        <v>1679.7388045870741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465.11627906976719</v>
      </c>
      <c r="E26" s="18">
        <f>IF(RES_hh_fec!E26=0,0,1000000/0.086*RES_hh_fec!E26/RES_hh_num!E26)</f>
        <v>463.26322616510697</v>
      </c>
      <c r="F26" s="18">
        <f>IF(RES_hh_fec!F26=0,0,1000000/0.086*RES_hh_fec!F26/RES_hh_num!F26)</f>
        <v>471.52907448273248</v>
      </c>
      <c r="G26" s="18">
        <f>IF(RES_hh_fec!G26=0,0,1000000/0.086*RES_hh_fec!G26/RES_hh_num!G26)</f>
        <v>473.53416330121513</v>
      </c>
      <c r="H26" s="18">
        <f>IF(RES_hh_fec!H26=0,0,1000000/0.086*RES_hh_fec!H26/RES_hh_num!H26)</f>
        <v>471.14696015981286</v>
      </c>
      <c r="I26" s="18">
        <f>IF(RES_hh_fec!I26=0,0,1000000/0.086*RES_hh_fec!I26/RES_hh_num!I26)</f>
        <v>473.64183204660617</v>
      </c>
      <c r="J26" s="18">
        <f>IF(RES_hh_fec!J26=0,0,1000000/0.086*RES_hh_fec!J26/RES_hh_num!J26)</f>
        <v>469.92834532590456</v>
      </c>
      <c r="K26" s="18">
        <f>IF(RES_hh_fec!K26=0,0,1000000/0.086*RES_hh_fec!K26/RES_hh_num!K26)</f>
        <v>475.57901745374994</v>
      </c>
      <c r="L26" s="18">
        <f>IF(RES_hh_fec!L26=0,0,1000000/0.086*RES_hh_fec!L26/RES_hh_num!L26)</f>
        <v>505.41908421502541</v>
      </c>
      <c r="M26" s="18">
        <f>IF(RES_hh_fec!M26=0,0,1000000/0.086*RES_hh_fec!M26/RES_hh_num!M26)</f>
        <v>492.38800371480261</v>
      </c>
      <c r="N26" s="18">
        <f>IF(RES_hh_fec!N26=0,0,1000000/0.086*RES_hh_fec!N26/RES_hh_num!N26)</f>
        <v>460.96569350186485</v>
      </c>
      <c r="O26" s="18">
        <f>IF(RES_hh_fec!O26=0,0,1000000/0.086*RES_hh_fec!O26/RES_hh_num!O26)</f>
        <v>459.8590021617494</v>
      </c>
      <c r="P26" s="18">
        <f>IF(RES_hh_fec!P26=0,0,1000000/0.086*RES_hh_fec!P26/RES_hh_num!P26)</f>
        <v>426.52743219783139</v>
      </c>
      <c r="Q26" s="18">
        <f>IF(RES_hh_fec!Q26=0,0,1000000/0.086*RES_hh_fec!Q26/RES_hh_num!Q26)</f>
        <v>418.48811999917029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972.89370692425189</v>
      </c>
      <c r="C27" s="96">
        <f>IF(RES_hh_fec!C27=0,0,1000000/0.086*RES_hh_fec!C27/RES_hh_num!C27)</f>
        <v>1347.685084030149</v>
      </c>
      <c r="D27" s="96">
        <f>IF(RES_hh_fec!D27=0,0,1000000/0.086*RES_hh_fec!D27/RES_hh_num!D27)</f>
        <v>1019.3004836452099</v>
      </c>
      <c r="E27" s="96">
        <f>IF(RES_hh_fec!E27=0,0,1000000/0.086*RES_hh_fec!E27/RES_hh_num!E27)</f>
        <v>891.68824987158314</v>
      </c>
      <c r="F27" s="96">
        <f>IF(RES_hh_fec!F27=0,0,1000000/0.086*RES_hh_fec!F27/RES_hh_num!F27)</f>
        <v>888.92402783345813</v>
      </c>
      <c r="G27" s="96">
        <f>IF(RES_hh_fec!G27=0,0,1000000/0.086*RES_hh_fec!G27/RES_hh_num!G27)</f>
        <v>885.74388686493126</v>
      </c>
      <c r="H27" s="96">
        <f>IF(RES_hh_fec!H27=0,0,1000000/0.086*RES_hh_fec!H27/RES_hh_num!H27)</f>
        <v>920.60352234456468</v>
      </c>
      <c r="I27" s="96">
        <f>IF(RES_hh_fec!I27=0,0,1000000/0.086*RES_hh_fec!I27/RES_hh_num!I27)</f>
        <v>924.27145304994463</v>
      </c>
      <c r="J27" s="96">
        <f>IF(RES_hh_fec!J27=0,0,1000000/0.086*RES_hh_fec!J27/RES_hh_num!J27)</f>
        <v>1055.1260620205883</v>
      </c>
      <c r="K27" s="96">
        <f>IF(RES_hh_fec!K27=0,0,1000000/0.086*RES_hh_fec!K27/RES_hh_num!K27)</f>
        <v>893.94414433429165</v>
      </c>
      <c r="L27" s="96">
        <f>IF(RES_hh_fec!L27=0,0,1000000/0.086*RES_hh_fec!L27/RES_hh_num!L27)</f>
        <v>1095.6791965057348</v>
      </c>
      <c r="M27" s="96">
        <f>IF(RES_hh_fec!M27=0,0,1000000/0.086*RES_hh_fec!M27/RES_hh_num!M27)</f>
        <v>1021.8853324767681</v>
      </c>
      <c r="N27" s="96">
        <f>IF(RES_hh_fec!N27=0,0,1000000/0.086*RES_hh_fec!N27/RES_hh_num!N27)</f>
        <v>937.32724450914441</v>
      </c>
      <c r="O27" s="96">
        <f>IF(RES_hh_fec!O27=0,0,1000000/0.086*RES_hh_fec!O27/RES_hh_num!O27)</f>
        <v>838.38823070818626</v>
      </c>
      <c r="P27" s="96">
        <f>IF(RES_hh_fec!P27=0,0,1000000/0.086*RES_hh_fec!P27/RES_hh_num!P27)</f>
        <v>762.07447455434203</v>
      </c>
      <c r="Q27" s="96">
        <f>IF(RES_hh_fec!Q27=0,0,1000000/0.086*RES_hh_fec!Q27/RES_hh_num!Q27)</f>
        <v>905.65208668370474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1232.697021904436</v>
      </c>
      <c r="C29" s="95">
        <f>IF(RES_hh_fec!C29=0,0,1000000/0.086*RES_hh_fec!C29/RES_hh_num!C29)</f>
        <v>1504.374219627874</v>
      </c>
      <c r="D29" s="95">
        <f>IF(RES_hh_fec!D29=0,0,1000000/0.086*RES_hh_fec!D29/RES_hh_num!D29)</f>
        <v>1543.4178002112283</v>
      </c>
      <c r="E29" s="95">
        <f>IF(RES_hh_fec!E29=0,0,1000000/0.086*RES_hh_fec!E29/RES_hh_num!E29)</f>
        <v>1516.5381298068075</v>
      </c>
      <c r="F29" s="95">
        <f>IF(RES_hh_fec!F29=0,0,1000000/0.086*RES_hh_fec!F29/RES_hh_num!F29)</f>
        <v>1511.0350356786519</v>
      </c>
      <c r="G29" s="95">
        <f>IF(RES_hh_fec!G29=0,0,1000000/0.086*RES_hh_fec!G29/RES_hh_num!G29)</f>
        <v>1437.641658107397</v>
      </c>
      <c r="H29" s="95">
        <f>IF(RES_hh_fec!H29=0,0,1000000/0.086*RES_hh_fec!H29/RES_hh_num!H29)</f>
        <v>1442.782685539534</v>
      </c>
      <c r="I29" s="95">
        <f>IF(RES_hh_fec!I29=0,0,1000000/0.086*RES_hh_fec!I29/RES_hh_num!I29)</f>
        <v>1501.4166962227609</v>
      </c>
      <c r="J29" s="95">
        <f>IF(RES_hh_fec!J29=0,0,1000000/0.086*RES_hh_fec!J29/RES_hh_num!J29)</f>
        <v>1465.3995441372608</v>
      </c>
      <c r="K29" s="95">
        <f>IF(RES_hh_fec!K29=0,0,1000000/0.086*RES_hh_fec!K29/RES_hh_num!K29)</f>
        <v>1437.8560866857863</v>
      </c>
      <c r="L29" s="95">
        <f>IF(RES_hh_fec!L29=0,0,1000000/0.086*RES_hh_fec!L29/RES_hh_num!L29)</f>
        <v>1451.0493270521631</v>
      </c>
      <c r="M29" s="95">
        <f>IF(RES_hh_fec!M29=0,0,1000000/0.086*RES_hh_fec!M29/RES_hh_num!M29)</f>
        <v>1421.9170188984951</v>
      </c>
      <c r="N29" s="95">
        <f>IF(RES_hh_fec!N29=0,0,1000000/0.086*RES_hh_fec!N29/RES_hh_num!N29)</f>
        <v>0</v>
      </c>
      <c r="O29" s="95">
        <f>IF(RES_hh_fec!O29=0,0,1000000/0.086*RES_hh_fec!O29/RES_hh_num!O29)</f>
        <v>0</v>
      </c>
      <c r="P29" s="95">
        <f>IF(RES_hh_fec!P29=0,0,1000000/0.086*RES_hh_fec!P29/RES_hh_num!P29)</f>
        <v>0</v>
      </c>
      <c r="Q29" s="95">
        <f>IF(RES_hh_fec!Q29=0,0,1000000/0.086*RES_hh_fec!Q29/RES_hh_num!Q29)</f>
        <v>0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1144.6610137304742</v>
      </c>
      <c r="C30" s="95">
        <f>IF(RES_hh_fec!C30=0,0,1000000/0.086*RES_hh_fec!C30/RES_hh_num!C30)</f>
        <v>1396.9083413350422</v>
      </c>
      <c r="D30" s="95">
        <f>IF(RES_hh_fec!D30=0,0,1000000/0.086*RES_hh_fec!D30/RES_hh_num!D30)</f>
        <v>1433.1803441928357</v>
      </c>
      <c r="E30" s="95">
        <f>IF(RES_hh_fec!E30=0,0,1000000/0.086*RES_hh_fec!E30/RES_hh_num!E30)</f>
        <v>1408.2354317350973</v>
      </c>
      <c r="F30" s="95">
        <f>IF(RES_hh_fec!F30=0,0,1000000/0.086*RES_hh_fec!F30/RES_hh_num!F30)</f>
        <v>1403.0747958980216</v>
      </c>
      <c r="G30" s="95">
        <f>IF(RES_hh_fec!G30=0,0,1000000/0.086*RES_hh_fec!G30/RES_hh_num!G30)</f>
        <v>1352.4279135362867</v>
      </c>
      <c r="H30" s="95">
        <f>IF(RES_hh_fec!H30=0,0,1000000/0.086*RES_hh_fec!H30/RES_hh_num!H30)</f>
        <v>1322.3229956461478</v>
      </c>
      <c r="I30" s="95">
        <f>IF(RES_hh_fec!I30=0,0,1000000/0.086*RES_hh_fec!I30/RES_hh_num!I30)</f>
        <v>1394.269632274943</v>
      </c>
      <c r="J30" s="95">
        <f>IF(RES_hh_fec!J30=0,0,1000000/0.086*RES_hh_fec!J30/RES_hh_num!J30)</f>
        <v>1360.7414044245161</v>
      </c>
      <c r="K30" s="95">
        <f>IF(RES_hh_fec!K30=0,0,1000000/0.086*RES_hh_fec!K30/RES_hh_num!K30)</f>
        <v>1335.1752651278675</v>
      </c>
      <c r="L30" s="95">
        <f>IF(RES_hh_fec!L30=0,0,1000000/0.086*RES_hh_fec!L30/RES_hh_num!L30)</f>
        <v>1380.7423767151577</v>
      </c>
      <c r="M30" s="95">
        <f>IF(RES_hh_fec!M30=0,0,1000000/0.086*RES_hh_fec!M30/RES_hh_num!M30)</f>
        <v>1412.1240981771875</v>
      </c>
      <c r="N30" s="95">
        <f>IF(RES_hh_fec!N30=0,0,1000000/0.086*RES_hh_fec!N30/RES_hh_num!N30)</f>
        <v>1280.8747269308408</v>
      </c>
      <c r="O30" s="95">
        <f>IF(RES_hh_fec!O30=0,0,1000000/0.086*RES_hh_fec!O30/RES_hh_num!O30)</f>
        <v>1307.3089282532187</v>
      </c>
      <c r="P30" s="95">
        <f>IF(RES_hh_fec!P30=0,0,1000000/0.086*RES_hh_fec!P30/RES_hh_num!P30)</f>
        <v>1239.6090916335713</v>
      </c>
      <c r="Q30" s="95">
        <f>IF(RES_hh_fec!Q30=0,0,1000000/0.086*RES_hh_fec!Q30/RES_hh_num!Q30)</f>
        <v>1109.9475874978025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228.39513786224981</v>
      </c>
      <c r="C32" s="18">
        <f>IF(RES_hh_fec!C32=0,0,1000000/0.086*RES_hh_fec!C32/RES_hh_num!C32)</f>
        <v>239.72965535452644</v>
      </c>
      <c r="D32" s="18">
        <f>IF(RES_hh_fec!D32=0,0,1000000/0.086*RES_hh_fec!D32/RES_hh_num!D32)</f>
        <v>417.38941105866479</v>
      </c>
      <c r="E32" s="18">
        <f>IF(RES_hh_fec!E32=0,0,1000000/0.086*RES_hh_fec!E32/RES_hh_num!E32)</f>
        <v>492.1925793080411</v>
      </c>
      <c r="F32" s="18">
        <f>IF(RES_hh_fec!F32=0,0,1000000/0.086*RES_hh_fec!F32/RES_hh_num!F32)</f>
        <v>476.4649048171766</v>
      </c>
      <c r="G32" s="18">
        <f>IF(RES_hh_fec!G32=0,0,1000000/0.086*RES_hh_fec!G32/RES_hh_num!G32)</f>
        <v>380.46162364019818</v>
      </c>
      <c r="H32" s="18">
        <f>IF(RES_hh_fec!H32=0,0,1000000/0.086*RES_hh_fec!H32/RES_hh_num!H32)</f>
        <v>488.26193919052832</v>
      </c>
      <c r="I32" s="18">
        <f>IF(RES_hh_fec!I32=0,0,1000000/0.086*RES_hh_fec!I32/RES_hh_num!I32)</f>
        <v>566.56918047084446</v>
      </c>
      <c r="J32" s="18">
        <f>IF(RES_hh_fec!J32=0,0,1000000/0.086*RES_hh_fec!J32/RES_hh_num!J32)</f>
        <v>791.8357115332567</v>
      </c>
      <c r="K32" s="18">
        <f>IF(RES_hh_fec!K32=0,0,1000000/0.086*RES_hh_fec!K32/RES_hh_num!K32)</f>
        <v>432.18433806342995</v>
      </c>
      <c r="L32" s="18">
        <f>IF(RES_hh_fec!L32=0,0,1000000/0.086*RES_hh_fec!L32/RES_hh_num!L32)</f>
        <v>689.27710517056437</v>
      </c>
      <c r="M32" s="18">
        <f>IF(RES_hh_fec!M32=0,0,1000000/0.086*RES_hh_fec!M32/RES_hh_num!M32)</f>
        <v>532.84124476699787</v>
      </c>
      <c r="N32" s="18">
        <f>IF(RES_hh_fec!N32=0,0,1000000/0.086*RES_hh_fec!N32/RES_hh_num!N32)</f>
        <v>602.66181804656935</v>
      </c>
      <c r="O32" s="18">
        <f>IF(RES_hh_fec!O32=0,0,1000000/0.086*RES_hh_fec!O32/RES_hh_num!O32)</f>
        <v>392.05949684693945</v>
      </c>
      <c r="P32" s="18">
        <f>IF(RES_hh_fec!P32=0,0,1000000/0.086*RES_hh_fec!P32/RES_hh_num!P32)</f>
        <v>299.55823545625884</v>
      </c>
      <c r="Q32" s="18">
        <f>IF(RES_hh_fec!Q32=0,0,1000000/0.086*RES_hh_fec!Q32/RES_hh_num!Q32)</f>
        <v>709.87171146120579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18526.844017190688</v>
      </c>
      <c r="C3" s="100">
        <f>IF(RES_hh_tes!C3=0,0,1000000/0.086*RES_hh_tes!C3/RES_hh_num!C3)</f>
        <v>19861.365211119992</v>
      </c>
      <c r="D3" s="100">
        <f>IF(RES_hh_tes!D3=0,0,1000000/0.086*RES_hh_tes!D3/RES_hh_num!D3)</f>
        <v>18678.486898264237</v>
      </c>
      <c r="E3" s="100">
        <f>IF(RES_hh_tes!E3=0,0,1000000/0.086*RES_hh_tes!E3/RES_hh_num!E3)</f>
        <v>19117.783659419474</v>
      </c>
      <c r="F3" s="100">
        <f>IF(RES_hh_tes!F3=0,0,1000000/0.086*RES_hh_tes!F3/RES_hh_num!F3)</f>
        <v>20179.726011183386</v>
      </c>
      <c r="G3" s="100">
        <f>IF(RES_hh_tes!G3=0,0,1000000/0.086*RES_hh_tes!G3/RES_hh_num!G3)</f>
        <v>19687.581243790133</v>
      </c>
      <c r="H3" s="100">
        <f>IF(RES_hh_tes!H3=0,0,1000000/0.086*RES_hh_tes!H3/RES_hh_num!H3)</f>
        <v>18694.212768798741</v>
      </c>
      <c r="I3" s="100">
        <f>IF(RES_hh_tes!I3=0,0,1000000/0.086*RES_hh_tes!I3/RES_hh_num!I3)</f>
        <v>17967.270000449382</v>
      </c>
      <c r="J3" s="100">
        <f>IF(RES_hh_tes!J3=0,0,1000000/0.086*RES_hh_tes!J3/RES_hh_num!J3)</f>
        <v>17859.848758041982</v>
      </c>
      <c r="K3" s="100">
        <f>IF(RES_hh_tes!K3=0,0,1000000/0.086*RES_hh_tes!K3/RES_hh_num!K3)</f>
        <v>18117.399018902513</v>
      </c>
      <c r="L3" s="100">
        <f>IF(RES_hh_tes!L3=0,0,1000000/0.086*RES_hh_tes!L3/RES_hh_num!L3)</f>
        <v>17678.413660648916</v>
      </c>
      <c r="M3" s="100">
        <f>IF(RES_hh_tes!M3=0,0,1000000/0.086*RES_hh_tes!M3/RES_hh_num!M3)</f>
        <v>15638.373392777874</v>
      </c>
      <c r="N3" s="100">
        <f>IF(RES_hh_tes!N3=0,0,1000000/0.086*RES_hh_tes!N3/RES_hh_num!N3)</f>
        <v>16406.717804636763</v>
      </c>
      <c r="O3" s="100">
        <f>IF(RES_hh_tes!O3=0,0,1000000/0.086*RES_hh_tes!O3/RES_hh_num!O3)</f>
        <v>16794.98352790183</v>
      </c>
      <c r="P3" s="100">
        <f>IF(RES_hh_tes!P3=0,0,1000000/0.086*RES_hh_tes!P3/RES_hh_num!P3)</f>
        <v>15147.798120447538</v>
      </c>
      <c r="Q3" s="100">
        <f>IF(RES_hh_tes!Q3=0,0,1000000/0.086*RES_hh_tes!Q3/RES_hh_num!Q3)</f>
        <v>15821.648584308112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16603.783557776442</v>
      </c>
      <c r="C4" s="96">
        <f>IF(RES_hh_tes!C4=0,0,1000000/0.086*RES_hh_tes!C4/RES_hh_num!C4)</f>
        <v>17789.501570586519</v>
      </c>
      <c r="D4" s="96">
        <f>IF(RES_hh_tes!D4=0,0,1000000/0.086*RES_hh_tes!D4/RES_hh_num!D4)</f>
        <v>16605.178677623953</v>
      </c>
      <c r="E4" s="96">
        <f>IF(RES_hh_tes!E4=0,0,1000000/0.086*RES_hh_tes!E4/RES_hh_num!E4)</f>
        <v>17023.530759491801</v>
      </c>
      <c r="F4" s="96">
        <f>IF(RES_hh_tes!F4=0,0,1000000/0.086*RES_hh_tes!F4/RES_hh_num!F4)</f>
        <v>18077.899557965564</v>
      </c>
      <c r="G4" s="96">
        <f>IF(RES_hh_tes!G4=0,0,1000000/0.086*RES_hh_tes!G4/RES_hh_num!G4)</f>
        <v>17625.267232161408</v>
      </c>
      <c r="H4" s="96">
        <f>IF(RES_hh_tes!H4=0,0,1000000/0.086*RES_hh_tes!H4/RES_hh_num!H4)</f>
        <v>16579.833230967459</v>
      </c>
      <c r="I4" s="96">
        <f>IF(RES_hh_tes!I4=0,0,1000000/0.086*RES_hh_tes!I4/RES_hh_num!I4)</f>
        <v>15793.087150672198</v>
      </c>
      <c r="J4" s="96">
        <f>IF(RES_hh_tes!J4=0,0,1000000/0.086*RES_hh_tes!J4/RES_hh_num!J4)</f>
        <v>15553.193359715529</v>
      </c>
      <c r="K4" s="96">
        <f>IF(RES_hh_tes!K4=0,0,1000000/0.086*RES_hh_tes!K4/RES_hh_num!K4)</f>
        <v>15977.177422544411</v>
      </c>
      <c r="L4" s="96">
        <f>IF(RES_hh_tes!L4=0,0,1000000/0.086*RES_hh_tes!L4/RES_hh_num!L4)</f>
        <v>15263.742237474658</v>
      </c>
      <c r="M4" s="96">
        <f>IF(RES_hh_tes!M4=0,0,1000000/0.086*RES_hh_tes!M4/RES_hh_num!M4)</f>
        <v>13301.130037816556</v>
      </c>
      <c r="N4" s="96">
        <f>IF(RES_hh_tes!N4=0,0,1000000/0.086*RES_hh_tes!N4/RES_hh_num!N4)</f>
        <v>14160.286806493183</v>
      </c>
      <c r="O4" s="96">
        <f>IF(RES_hh_tes!O4=0,0,1000000/0.086*RES_hh_tes!O4/RES_hh_num!O4)</f>
        <v>14583.328253417114</v>
      </c>
      <c r="P4" s="96">
        <f>IF(RES_hh_tes!P4=0,0,1000000/0.086*RES_hh_tes!P4/RES_hh_num!P4)</f>
        <v>13122.087656098573</v>
      </c>
      <c r="Q4" s="96">
        <f>IF(RES_hh_tes!Q4=0,0,1000000/0.086*RES_hh_tes!Q4/RES_hh_num!Q4)</f>
        <v>13669.560952396134</v>
      </c>
    </row>
    <row r="5" spans="1:17" ht="12" customHeight="1" x14ac:dyDescent="0.25">
      <c r="A5" s="87" t="s">
        <v>58</v>
      </c>
      <c r="B5" s="95">
        <f>IF(RES_hh_tes!B5=0,0,1000000/0.086*RES_hh_tes!B5/RES_hh_num!B5)</f>
        <v>15232.253414454459</v>
      </c>
      <c r="C5" s="95">
        <f>IF(RES_hh_tes!C5=0,0,1000000/0.086*RES_hh_tes!C5/RES_hh_num!C5)</f>
        <v>15904.127299301748</v>
      </c>
      <c r="D5" s="95">
        <f>IF(RES_hh_tes!D5=0,0,1000000/0.086*RES_hh_tes!D5/RES_hh_num!D5)</f>
        <v>15739.353175673308</v>
      </c>
      <c r="E5" s="95">
        <f>IF(RES_hh_tes!E5=0,0,1000000/0.086*RES_hh_tes!E5/RES_hh_num!E5)</f>
        <v>15848.705513411949</v>
      </c>
      <c r="F5" s="95">
        <f>IF(RES_hh_tes!F5=0,0,1000000/0.086*RES_hh_tes!F5/RES_hh_num!F5)</f>
        <v>16853.572363385178</v>
      </c>
      <c r="G5" s="95">
        <f>IF(RES_hh_tes!G5=0,0,1000000/0.086*RES_hh_tes!G5/RES_hh_num!G5)</f>
        <v>16373.545461712485</v>
      </c>
      <c r="H5" s="95">
        <f>IF(RES_hh_tes!H5=0,0,1000000/0.086*RES_hh_tes!H5/RES_hh_num!H5)</f>
        <v>15743.732314968705</v>
      </c>
      <c r="I5" s="95">
        <f>IF(RES_hh_tes!I5=0,0,1000000/0.086*RES_hh_tes!I5/RES_hh_num!I5)</f>
        <v>15337.339961198473</v>
      </c>
      <c r="J5" s="95">
        <f>IF(RES_hh_tes!J5=0,0,1000000/0.086*RES_hh_tes!J5/RES_hh_num!J5)</f>
        <v>15204.58647136889</v>
      </c>
      <c r="K5" s="95">
        <f>IF(RES_hh_tes!K5=0,0,1000000/0.086*RES_hh_tes!K5/RES_hh_num!K5)</f>
        <v>15020.030658493952</v>
      </c>
      <c r="L5" s="95">
        <f>IF(RES_hh_tes!L5=0,0,1000000/0.086*RES_hh_tes!L5/RES_hh_num!L5)</f>
        <v>14350.453750973522</v>
      </c>
      <c r="M5" s="95">
        <f>IF(RES_hh_tes!M5=0,0,1000000/0.086*RES_hh_tes!M5/RES_hh_num!M5)</f>
        <v>12525.43331471561</v>
      </c>
      <c r="N5" s="95">
        <f>IF(RES_hh_tes!N5=0,0,1000000/0.086*RES_hh_tes!N5/RES_hh_num!N5)</f>
        <v>13073.026343076546</v>
      </c>
      <c r="O5" s="95">
        <f>IF(RES_hh_tes!O5=0,0,1000000/0.086*RES_hh_tes!O5/RES_hh_num!O5)</f>
        <v>13306.8166264417</v>
      </c>
      <c r="P5" s="95">
        <f>IF(RES_hh_tes!P5=0,0,1000000/0.086*RES_hh_tes!P5/RES_hh_num!P5)</f>
        <v>0</v>
      </c>
      <c r="Q5" s="95">
        <f>IF(RES_hh_tes!Q5=0,0,1000000/0.086*RES_hh_tes!Q5/RES_hh_num!Q5)</f>
        <v>13332.910034560093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15224.321594952202</v>
      </c>
      <c r="C7" s="95">
        <f>IF(RES_hh_tes!C7=0,0,1000000/0.086*RES_hh_tes!C7/RES_hh_num!C7)</f>
        <v>16458.981816813121</v>
      </c>
      <c r="D7" s="95">
        <f>IF(RES_hh_tes!D7=0,0,1000000/0.086*RES_hh_tes!D7/RES_hh_num!D7)</f>
        <v>15456.560924071531</v>
      </c>
      <c r="E7" s="95">
        <f>IF(RES_hh_tes!E7=0,0,1000000/0.086*RES_hh_tes!E7/RES_hh_num!E7)</f>
        <v>16028.654834750228</v>
      </c>
      <c r="F7" s="95">
        <f>IF(RES_hh_tes!F7=0,0,1000000/0.086*RES_hh_tes!F7/RES_hh_num!F7)</f>
        <v>17057.202433242353</v>
      </c>
      <c r="G7" s="95">
        <f>IF(RES_hh_tes!G7=0,0,1000000/0.086*RES_hh_tes!G7/RES_hh_num!G7)</f>
        <v>16321.861597970843</v>
      </c>
      <c r="H7" s="95">
        <f>IF(RES_hh_tes!H7=0,0,1000000/0.086*RES_hh_tes!H7/RES_hh_num!H7)</f>
        <v>15990.705523793926</v>
      </c>
      <c r="I7" s="95">
        <f>IF(RES_hh_tes!I7=0,0,1000000/0.086*RES_hh_tes!I7/RES_hh_num!I7)</f>
        <v>15179.278518892001</v>
      </c>
      <c r="J7" s="95">
        <f>IF(RES_hh_tes!J7=0,0,1000000/0.086*RES_hh_tes!J7/RES_hh_num!J7)</f>
        <v>15553.652330578419</v>
      </c>
      <c r="K7" s="95">
        <f>IF(RES_hh_tes!K7=0,0,1000000/0.086*RES_hh_tes!K7/RES_hh_num!K7)</f>
        <v>15156.910309517751</v>
      </c>
      <c r="L7" s="95">
        <f>IF(RES_hh_tes!L7=0,0,1000000/0.086*RES_hh_tes!L7/RES_hh_num!L7)</f>
        <v>15024.92797212744</v>
      </c>
      <c r="M7" s="95">
        <f>IF(RES_hh_tes!M7=0,0,1000000/0.086*RES_hh_tes!M7/RES_hh_num!M7)</f>
        <v>12380.870447272629</v>
      </c>
      <c r="N7" s="95">
        <f>IF(RES_hh_tes!N7=0,0,1000000/0.086*RES_hh_tes!N7/RES_hh_num!N7)</f>
        <v>14910.74758402097</v>
      </c>
      <c r="O7" s="95">
        <f>IF(RES_hh_tes!O7=0,0,1000000/0.086*RES_hh_tes!O7/RES_hh_num!O7)</f>
        <v>14209.613205243184</v>
      </c>
      <c r="P7" s="95">
        <f>IF(RES_hh_tes!P7=0,0,1000000/0.086*RES_hh_tes!P7/RES_hh_num!P7)</f>
        <v>12170.890197914619</v>
      </c>
      <c r="Q7" s="95">
        <f>IF(RES_hh_tes!Q7=0,0,1000000/0.086*RES_hh_tes!Q7/RES_hh_num!Q7)</f>
        <v>13390.163723905245</v>
      </c>
    </row>
    <row r="8" spans="1:17" ht="12" customHeight="1" x14ac:dyDescent="0.25">
      <c r="A8" s="87" t="s">
        <v>109</v>
      </c>
      <c r="B8" s="95">
        <f>IF(RES_hh_tes!B8=0,0,1000000/0.086*RES_hh_tes!B8/RES_hh_num!B8)</f>
        <v>15219.598533543312</v>
      </c>
      <c r="C8" s="95">
        <f>IF(RES_hh_tes!C8=0,0,1000000/0.086*RES_hh_tes!C8/RES_hh_num!C8)</f>
        <v>16453.674379236312</v>
      </c>
      <c r="D8" s="95">
        <f>IF(RES_hh_tes!D8=0,0,1000000/0.086*RES_hh_tes!D8/RES_hh_num!D8)</f>
        <v>15518.171329752984</v>
      </c>
      <c r="E8" s="95">
        <f>IF(RES_hh_tes!E8=0,0,1000000/0.086*RES_hh_tes!E8/RES_hh_num!E8)</f>
        <v>16100.505105991891</v>
      </c>
      <c r="F8" s="95">
        <f>IF(RES_hh_tes!F8=0,0,1000000/0.086*RES_hh_tes!F8/RES_hh_num!F8)</f>
        <v>17126.260163602314</v>
      </c>
      <c r="G8" s="95">
        <f>IF(RES_hh_tes!G8=0,0,1000000/0.086*RES_hh_tes!G8/RES_hh_num!G8)</f>
        <v>16814.429817804597</v>
      </c>
      <c r="H8" s="95">
        <f>IF(RES_hh_tes!H8=0,0,1000000/0.086*RES_hh_tes!H8/RES_hh_num!H8)</f>
        <v>15513.66003480851</v>
      </c>
      <c r="I8" s="95">
        <f>IF(RES_hh_tes!I8=0,0,1000000/0.086*RES_hh_tes!I8/RES_hh_num!I8)</f>
        <v>15065.553894966086</v>
      </c>
      <c r="J8" s="95">
        <f>IF(RES_hh_tes!J8=0,0,1000000/0.086*RES_hh_tes!J8/RES_hh_num!J8)</f>
        <v>15468.737875189277</v>
      </c>
      <c r="K8" s="95">
        <f>IF(RES_hh_tes!K8=0,0,1000000/0.086*RES_hh_tes!K8/RES_hh_num!K8)</f>
        <v>15019.365223791039</v>
      </c>
      <c r="L8" s="95">
        <f>IF(RES_hh_tes!L8=0,0,1000000/0.086*RES_hh_tes!L8/RES_hh_num!L8)</f>
        <v>14960.206893289394</v>
      </c>
      <c r="M8" s="95">
        <f>IF(RES_hh_tes!M8=0,0,1000000/0.086*RES_hh_tes!M8/RES_hh_num!M8)</f>
        <v>13097.900982862016</v>
      </c>
      <c r="N8" s="95">
        <f>IF(RES_hh_tes!N8=0,0,1000000/0.086*RES_hh_tes!N8/RES_hh_num!N8)</f>
        <v>12368.021077045238</v>
      </c>
      <c r="O8" s="95">
        <f>IF(RES_hh_tes!O8=0,0,1000000/0.086*RES_hh_tes!O8/RES_hh_num!O8)</f>
        <v>13124.298495860206</v>
      </c>
      <c r="P8" s="95">
        <f>IF(RES_hh_tes!P8=0,0,1000000/0.086*RES_hh_tes!P8/RES_hh_num!P8)</f>
        <v>11942.649074601426</v>
      </c>
      <c r="Q8" s="95">
        <f>IF(RES_hh_tes!Q8=0,0,1000000/0.086*RES_hh_tes!Q8/RES_hh_num!Q8)</f>
        <v>13184.544505389489</v>
      </c>
    </row>
    <row r="9" spans="1:17" ht="12" customHeight="1" x14ac:dyDescent="0.25">
      <c r="A9" s="87" t="s">
        <v>55</v>
      </c>
      <c r="B9" s="95">
        <f>IF(RES_hh_tes!B9=0,0,1000000/0.086*RES_hh_tes!B9/RES_hh_num!B9)</f>
        <v>15133.141057140538</v>
      </c>
      <c r="C9" s="95">
        <f>IF(RES_hh_tes!C9=0,0,1000000/0.086*RES_hh_tes!C9/RES_hh_num!C9)</f>
        <v>16574.73416753898</v>
      </c>
      <c r="D9" s="95">
        <f>IF(RES_hh_tes!D9=0,0,1000000/0.086*RES_hh_tes!D9/RES_hh_num!D9)</f>
        <v>15522.712450982219</v>
      </c>
      <c r="E9" s="95">
        <f>IF(RES_hh_tes!E9=0,0,1000000/0.086*RES_hh_tes!E9/RES_hh_num!E9)</f>
        <v>16035.362518592265</v>
      </c>
      <c r="F9" s="95">
        <f>IF(RES_hh_tes!F9=0,0,1000000/0.086*RES_hh_tes!F9/RES_hh_num!F9)</f>
        <v>17202.343575483876</v>
      </c>
      <c r="G9" s="95">
        <f>IF(RES_hh_tes!G9=0,0,1000000/0.086*RES_hh_tes!G9/RES_hh_num!G9)</f>
        <v>16699.381205542013</v>
      </c>
      <c r="H9" s="95">
        <f>IF(RES_hh_tes!H9=0,0,1000000/0.086*RES_hh_tes!H9/RES_hh_num!H9)</f>
        <v>16862.930754113706</v>
      </c>
      <c r="I9" s="95">
        <f>IF(RES_hh_tes!I9=0,0,1000000/0.086*RES_hh_tes!I9/RES_hh_num!I9)</f>
        <v>15300.208849621171</v>
      </c>
      <c r="J9" s="95">
        <f>IF(RES_hh_tes!J9=0,0,1000000/0.086*RES_hh_tes!J9/RES_hh_num!J9)</f>
        <v>15860.249966516583</v>
      </c>
      <c r="K9" s="95">
        <f>IF(RES_hh_tes!K9=0,0,1000000/0.086*RES_hh_tes!K9/RES_hh_num!K9)</f>
        <v>15642.827277441549</v>
      </c>
      <c r="L9" s="95">
        <f>IF(RES_hh_tes!L9=0,0,1000000/0.086*RES_hh_tes!L9/RES_hh_num!L9)</f>
        <v>15990.869780033569</v>
      </c>
      <c r="M9" s="95">
        <f>IF(RES_hh_tes!M9=0,0,1000000/0.086*RES_hh_tes!M9/RES_hh_num!M9)</f>
        <v>12161.879546292672</v>
      </c>
      <c r="N9" s="95">
        <f>IF(RES_hh_tes!N9=0,0,1000000/0.086*RES_hh_tes!N9/RES_hh_num!N9)</f>
        <v>13868.087308646143</v>
      </c>
      <c r="O9" s="95">
        <f>IF(RES_hh_tes!O9=0,0,1000000/0.086*RES_hh_tes!O9/RES_hh_num!O9)</f>
        <v>13947.988572224818</v>
      </c>
      <c r="P9" s="95">
        <f>IF(RES_hh_tes!P9=0,0,1000000/0.086*RES_hh_tes!P9/RES_hh_num!P9)</f>
        <v>12301.903339331506</v>
      </c>
      <c r="Q9" s="95">
        <f>IF(RES_hh_tes!Q9=0,0,1000000/0.086*RES_hh_tes!Q9/RES_hh_num!Q9)</f>
        <v>13528.061266702209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0</v>
      </c>
      <c r="C11" s="95">
        <f>IF(RES_hh_tes!C11=0,0,1000000/0.086*RES_hh_tes!C11/RES_hh_num!C11)</f>
        <v>0</v>
      </c>
      <c r="D11" s="95">
        <f>IF(RES_hh_tes!D11=0,0,1000000/0.086*RES_hh_tes!D11/RES_hh_num!D11)</f>
        <v>0</v>
      </c>
      <c r="E11" s="95">
        <f>IF(RES_hh_tes!E11=0,0,1000000/0.086*RES_hh_tes!E11/RES_hh_num!E11)</f>
        <v>0</v>
      </c>
      <c r="F11" s="95">
        <f>IF(RES_hh_tes!F11=0,0,1000000/0.086*RES_hh_tes!F11/RES_hh_num!F11)</f>
        <v>0</v>
      </c>
      <c r="G11" s="95">
        <f>IF(RES_hh_tes!G11=0,0,1000000/0.086*RES_hh_tes!G11/RES_hh_num!G11)</f>
        <v>0</v>
      </c>
      <c r="H11" s="95">
        <f>IF(RES_hh_tes!H11=0,0,1000000/0.086*RES_hh_tes!H11/RES_hh_num!H11)</f>
        <v>0</v>
      </c>
      <c r="I11" s="95">
        <f>IF(RES_hh_tes!I11=0,0,1000000/0.086*RES_hh_tes!I11/RES_hh_num!I11)</f>
        <v>0</v>
      </c>
      <c r="J11" s="95">
        <f>IF(RES_hh_tes!J11=0,0,1000000/0.086*RES_hh_tes!J11/RES_hh_num!J11)</f>
        <v>0</v>
      </c>
      <c r="K11" s="95">
        <f>IF(RES_hh_tes!K11=0,0,1000000/0.086*RES_hh_tes!K11/RES_hh_num!K11)</f>
        <v>0</v>
      </c>
      <c r="L11" s="95">
        <f>IF(RES_hh_tes!L11=0,0,1000000/0.086*RES_hh_tes!L11/RES_hh_num!L11)</f>
        <v>0</v>
      </c>
      <c r="M11" s="95">
        <f>IF(RES_hh_tes!M11=0,0,1000000/0.086*RES_hh_tes!M11/RES_hh_num!M11)</f>
        <v>0</v>
      </c>
      <c r="N11" s="95">
        <f>IF(RES_hh_tes!N11=0,0,1000000/0.086*RES_hh_tes!N11/RES_hh_num!N11)</f>
        <v>0</v>
      </c>
      <c r="O11" s="95">
        <f>IF(RES_hh_tes!O11=0,0,1000000/0.086*RES_hh_tes!O11/RES_hh_num!O11)</f>
        <v>0</v>
      </c>
      <c r="P11" s="95">
        <f>IF(RES_hh_tes!P11=0,0,1000000/0.086*RES_hh_tes!P11/RES_hh_num!P11)</f>
        <v>0</v>
      </c>
      <c r="Q11" s="95">
        <f>IF(RES_hh_tes!Q11=0,0,1000000/0.086*RES_hh_tes!Q11/RES_hh_num!Q11)</f>
        <v>0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15183.397513211936</v>
      </c>
      <c r="C12" s="95">
        <f>IF(RES_hh_tes!C12=0,0,1000000/0.086*RES_hh_tes!C12/RES_hh_num!C12)</f>
        <v>16267.913381814938</v>
      </c>
      <c r="D12" s="95">
        <f>IF(RES_hh_tes!D12=0,0,1000000/0.086*RES_hh_tes!D12/RES_hh_num!D12)</f>
        <v>15118.428994675067</v>
      </c>
      <c r="E12" s="95">
        <f>IF(RES_hh_tes!E12=0,0,1000000/0.086*RES_hh_tes!E12/RES_hh_num!E12)</f>
        <v>15467.515842411738</v>
      </c>
      <c r="F12" s="95">
        <f>IF(RES_hh_tes!F12=0,0,1000000/0.086*RES_hh_tes!F12/RES_hh_num!F12)</f>
        <v>16421.259516992843</v>
      </c>
      <c r="G12" s="95">
        <f>IF(RES_hh_tes!G12=0,0,1000000/0.086*RES_hh_tes!G12/RES_hh_num!G12)</f>
        <v>16024.798305398263</v>
      </c>
      <c r="H12" s="95">
        <f>IF(RES_hh_tes!H12=0,0,1000000/0.086*RES_hh_tes!H12/RES_hh_num!H12)</f>
        <v>15043.902964638877</v>
      </c>
      <c r="I12" s="95">
        <f>IF(RES_hh_tes!I12=0,0,1000000/0.086*RES_hh_tes!I12/RES_hh_num!I12)</f>
        <v>14318.079009081808</v>
      </c>
      <c r="J12" s="95">
        <f>IF(RES_hh_tes!J12=0,0,1000000/0.086*RES_hh_tes!J12/RES_hh_num!J12)</f>
        <v>17147.475593137064</v>
      </c>
      <c r="K12" s="95">
        <f>IF(RES_hh_tes!K12=0,0,1000000/0.086*RES_hh_tes!K12/RES_hh_num!K12)</f>
        <v>14519.480004468465</v>
      </c>
      <c r="L12" s="95">
        <f>IF(RES_hh_tes!L12=0,0,1000000/0.086*RES_hh_tes!L12/RES_hh_num!L12)</f>
        <v>16874.989412491774</v>
      </c>
      <c r="M12" s="95">
        <f>IF(RES_hh_tes!M12=0,0,1000000/0.086*RES_hh_tes!M12/RES_hh_num!M12)</f>
        <v>14732.97381109818</v>
      </c>
      <c r="N12" s="95">
        <f>IF(RES_hh_tes!N12=0,0,1000000/0.086*RES_hh_tes!N12/RES_hh_num!N12)</f>
        <v>15673.947550210562</v>
      </c>
      <c r="O12" s="95">
        <f>IF(RES_hh_tes!O12=0,0,1000000/0.086*RES_hh_tes!O12/RES_hh_num!O12)</f>
        <v>15974.774230146868</v>
      </c>
      <c r="P12" s="95">
        <f>IF(RES_hh_tes!P12=0,0,1000000/0.086*RES_hh_tes!P12/RES_hh_num!P12)</f>
        <v>12508.351604513218</v>
      </c>
      <c r="Q12" s="95">
        <f>IF(RES_hh_tes!Q12=0,0,1000000/0.086*RES_hh_tes!Q12/RES_hh_num!Q12)</f>
        <v>15052.433309913111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6466.4373489006621</v>
      </c>
      <c r="C13" s="22">
        <f>IF(RES_hh_tes!C13=0,0,1000000/0.086*RES_hh_tes!C13/RES_hh_num!C13)</f>
        <v>6602.5298972666305</v>
      </c>
      <c r="D13" s="22">
        <f>IF(RES_hh_tes!D13=0,0,1000000/0.086*RES_hh_tes!D13/RES_hh_num!D13)</f>
        <v>8750.2331095806239</v>
      </c>
      <c r="E13" s="22">
        <f>IF(RES_hh_tes!E13=0,0,1000000/0.086*RES_hh_tes!E13/RES_hh_num!E13)</f>
        <v>10423.067272018467</v>
      </c>
      <c r="F13" s="22">
        <f>IF(RES_hh_tes!F13=0,0,1000000/0.086*RES_hh_tes!F13/RES_hh_num!F13)</f>
        <v>10746.568538501964</v>
      </c>
      <c r="G13" s="22">
        <f>IF(RES_hh_tes!G13=0,0,1000000/0.086*RES_hh_tes!G13/RES_hh_num!G13)</f>
        <v>9118.4004571188052</v>
      </c>
      <c r="H13" s="22">
        <f>IF(RES_hh_tes!H13=0,0,1000000/0.086*RES_hh_tes!H13/RES_hh_num!H13)</f>
        <v>10181.886210481982</v>
      </c>
      <c r="I13" s="22">
        <f>IF(RES_hh_tes!I13=0,0,1000000/0.086*RES_hh_tes!I13/RES_hh_num!I13)</f>
        <v>10611.685585939853</v>
      </c>
      <c r="J13" s="22">
        <f>IF(RES_hh_tes!J13=0,0,1000000/0.086*RES_hh_tes!J13/RES_hh_num!J13)</f>
        <v>14708.550122859097</v>
      </c>
      <c r="K13" s="22">
        <f>IF(RES_hh_tes!K13=0,0,1000000/0.086*RES_hh_tes!K13/RES_hh_num!K13)</f>
        <v>8623.996093366095</v>
      </c>
      <c r="L13" s="22">
        <f>IF(RES_hh_tes!L13=0,0,1000000/0.086*RES_hh_tes!L13/RES_hh_num!L13)</f>
        <v>12597.670184635341</v>
      </c>
      <c r="M13" s="22">
        <f>IF(RES_hh_tes!M13=0,0,1000000/0.086*RES_hh_tes!M13/RES_hh_num!M13)</f>
        <v>8960.5443418287687</v>
      </c>
      <c r="N13" s="22">
        <f>IF(RES_hh_tes!N13=0,0,1000000/0.086*RES_hh_tes!N13/RES_hh_num!N13)</f>
        <v>9413.7768171561038</v>
      </c>
      <c r="O13" s="22">
        <f>IF(RES_hh_tes!O13=0,0,1000000/0.086*RES_hh_tes!O13/RES_hh_num!O13)</f>
        <v>8507.2908516288644</v>
      </c>
      <c r="P13" s="22">
        <f>IF(RES_hh_tes!P13=0,0,1000000/0.086*RES_hh_tes!P13/RES_hh_num!P13)</f>
        <v>6806.4118789620697</v>
      </c>
      <c r="Q13" s="22">
        <f>IF(RES_hh_tes!Q13=0,0,1000000/0.086*RES_hh_tes!Q13/RES_hh_num!Q13)</f>
        <v>11397.826612006791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1767.8592779840362</v>
      </c>
      <c r="C14" s="98">
        <f>IF(RES_hh_tes!C14=0,0,1000000/0.086*RES_hh_tes!C14/RES_hh_num!C14)</f>
        <v>1743.5565144882858</v>
      </c>
      <c r="D14" s="98">
        <f>IF(RES_hh_tes!D14=0,0,1000000/0.086*RES_hh_tes!D14/RES_hh_num!D14)</f>
        <v>1398.6989408309664</v>
      </c>
      <c r="E14" s="98">
        <f>IF(RES_hh_tes!E14=0,0,1000000/0.086*RES_hh_tes!E14/RES_hh_num!E14)</f>
        <v>1194.2679287742037</v>
      </c>
      <c r="F14" s="98">
        <f>IF(RES_hh_tes!F14=0,0,1000000/0.086*RES_hh_tes!F14/RES_hh_num!F14)</f>
        <v>1226.047677224632</v>
      </c>
      <c r="G14" s="98">
        <f>IF(RES_hh_tes!G14=0,0,1000000/0.086*RES_hh_tes!G14/RES_hh_num!G14)</f>
        <v>1331.8679394988396</v>
      </c>
      <c r="H14" s="98">
        <f>IF(RES_hh_tes!H14=0,0,1000000/0.086*RES_hh_tes!H14/RES_hh_num!H14)</f>
        <v>963.57979214798945</v>
      </c>
      <c r="I14" s="98">
        <f>IF(RES_hh_tes!I14=0,0,1000000/0.086*RES_hh_tes!I14/RES_hh_num!I14)</f>
        <v>811.97473857263753</v>
      </c>
      <c r="J14" s="98">
        <f>IF(RES_hh_tes!J14=0,0,1000000/0.086*RES_hh_tes!J14/RES_hh_num!J14)</f>
        <v>40.693459844449031</v>
      </c>
      <c r="K14" s="98">
        <f>IF(RES_hh_tes!K14=0,0,1000000/0.086*RES_hh_tes!K14/RES_hh_num!K14)</f>
        <v>1067.6218959226831</v>
      </c>
      <c r="L14" s="98">
        <f>IF(RES_hh_tes!L14=0,0,1000000/0.086*RES_hh_tes!L14/RES_hh_num!L14)</f>
        <v>290.14263155592334</v>
      </c>
      <c r="M14" s="98">
        <f>IF(RES_hh_tes!M14=0,0,1000000/0.086*RES_hh_tes!M14/RES_hh_num!M14)</f>
        <v>603.70824015794221</v>
      </c>
      <c r="N14" s="98">
        <f>IF(RES_hh_tes!N14=0,0,1000000/0.086*RES_hh_tes!N14/RES_hh_num!N14)</f>
        <v>708.95062599766334</v>
      </c>
      <c r="O14" s="98">
        <f>IF(RES_hh_tes!O14=0,0,1000000/0.086*RES_hh_tes!O14/RES_hh_num!O14)</f>
        <v>1033.6422411648382</v>
      </c>
      <c r="P14" s="98">
        <f>IF(RES_hh_tes!P14=0,0,1000000/0.086*RES_hh_tes!P14/RES_hh_num!P14)</f>
        <v>1220.7293063816066</v>
      </c>
      <c r="Q14" s="98">
        <f>IF(RES_hh_tes!Q14=0,0,1000000/0.086*RES_hh_tes!Q14/RES_hh_num!Q14)</f>
        <v>345.73820366410541</v>
      </c>
    </row>
    <row r="15" spans="1:17" ht="12.95" customHeight="1" x14ac:dyDescent="0.25">
      <c r="A15" s="89" t="s">
        <v>112</v>
      </c>
      <c r="B15" s="96">
        <f t="shared" ref="B15:Q15" si="0">B16</f>
        <v>68.482643130819653</v>
      </c>
      <c r="C15" s="96">
        <f t="shared" si="0"/>
        <v>72.266045489188244</v>
      </c>
      <c r="D15" s="96">
        <f t="shared" si="0"/>
        <v>81.675029502573651</v>
      </c>
      <c r="E15" s="96">
        <f t="shared" si="0"/>
        <v>91.689776323579167</v>
      </c>
      <c r="F15" s="96">
        <f t="shared" si="0"/>
        <v>92.669651221012799</v>
      </c>
      <c r="G15" s="96">
        <f t="shared" si="0"/>
        <v>94.324744175048167</v>
      </c>
      <c r="H15" s="96">
        <f t="shared" si="0"/>
        <v>100.00280298747474</v>
      </c>
      <c r="I15" s="96">
        <f t="shared" si="0"/>
        <v>110.35468008628261</v>
      </c>
      <c r="J15" s="96">
        <f t="shared" si="0"/>
        <v>122.59507120885027</v>
      </c>
      <c r="K15" s="96">
        <f t="shared" si="0"/>
        <v>135.22761316943334</v>
      </c>
      <c r="L15" s="96">
        <f t="shared" si="0"/>
        <v>150.27040467296879</v>
      </c>
      <c r="M15" s="96">
        <f t="shared" si="0"/>
        <v>171.07300882863225</v>
      </c>
      <c r="N15" s="96">
        <f t="shared" si="0"/>
        <v>193.1226140237209</v>
      </c>
      <c r="O15" s="96">
        <f t="shared" si="0"/>
        <v>217.69006977475416</v>
      </c>
      <c r="P15" s="96">
        <f t="shared" si="0"/>
        <v>190.79334247583918</v>
      </c>
      <c r="Q15" s="96">
        <f t="shared" si="0"/>
        <v>195.28853636379057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68.482643130819653</v>
      </c>
      <c r="C16" s="97">
        <f>IF(RES_hh_tes!C16=0,0,1000000/0.086*RES_hh_tes!C16/RES_hh_num!C$3)</f>
        <v>72.266045489188244</v>
      </c>
      <c r="D16" s="97">
        <f>IF(RES_hh_tes!D16=0,0,1000000/0.086*RES_hh_tes!D16/RES_hh_num!D$3)</f>
        <v>81.675029502573651</v>
      </c>
      <c r="E16" s="97">
        <f>IF(RES_hh_tes!E16=0,0,1000000/0.086*RES_hh_tes!E16/RES_hh_num!E$3)</f>
        <v>91.689776323579167</v>
      </c>
      <c r="F16" s="97">
        <f>IF(RES_hh_tes!F16=0,0,1000000/0.086*RES_hh_tes!F16/RES_hh_num!F$3)</f>
        <v>92.669651221012799</v>
      </c>
      <c r="G16" s="97">
        <f>IF(RES_hh_tes!G16=0,0,1000000/0.086*RES_hh_tes!G16/RES_hh_num!G$3)</f>
        <v>94.324744175048167</v>
      </c>
      <c r="H16" s="97">
        <f>IF(RES_hh_tes!H16=0,0,1000000/0.086*RES_hh_tes!H16/RES_hh_num!H$3)</f>
        <v>100.00280298747474</v>
      </c>
      <c r="I16" s="97">
        <f>IF(RES_hh_tes!I16=0,0,1000000/0.086*RES_hh_tes!I16/RES_hh_num!I$3)</f>
        <v>110.35468008628261</v>
      </c>
      <c r="J16" s="97">
        <f>IF(RES_hh_tes!J16=0,0,1000000/0.086*RES_hh_tes!J16/RES_hh_num!J$3)</f>
        <v>122.59507120885027</v>
      </c>
      <c r="K16" s="97">
        <f>IF(RES_hh_tes!K16=0,0,1000000/0.086*RES_hh_tes!K16/RES_hh_num!K$3)</f>
        <v>135.22761316943334</v>
      </c>
      <c r="L16" s="97">
        <f>IF(RES_hh_tes!L16=0,0,1000000/0.086*RES_hh_tes!L16/RES_hh_num!L$3)</f>
        <v>150.27040467296879</v>
      </c>
      <c r="M16" s="97">
        <f>IF(RES_hh_tes!M16=0,0,1000000/0.086*RES_hh_tes!M16/RES_hh_num!M$3)</f>
        <v>171.07300882863225</v>
      </c>
      <c r="N16" s="97">
        <f>IF(RES_hh_tes!N16=0,0,1000000/0.086*RES_hh_tes!N16/RES_hh_num!N$3)</f>
        <v>193.1226140237209</v>
      </c>
      <c r="O16" s="97">
        <f>IF(RES_hh_tes!O16=0,0,1000000/0.086*RES_hh_tes!O16/RES_hh_num!O$3)</f>
        <v>217.69006977475416</v>
      </c>
      <c r="P16" s="97">
        <f>IF(RES_hh_tes!P16=0,0,1000000/0.086*RES_hh_tes!P16/RES_hh_num!P$3)</f>
        <v>190.79334247583918</v>
      </c>
      <c r="Q16" s="97">
        <f>IF(RES_hh_tes!Q16=0,0,1000000/0.086*RES_hh_tes!Q16/RES_hh_num!Q$3)</f>
        <v>195.28853636379057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1411.4348024593305</v>
      </c>
      <c r="C17" s="96">
        <f>IF(RES_hh_tes!C17=0,0,1000000/0.086*RES_hh_tes!C17/RES_hh_num!C17)</f>
        <v>1395.1297804189169</v>
      </c>
      <c r="D17" s="96">
        <f>IF(RES_hh_tes!D17=0,0,1000000/0.086*RES_hh_tes!D17/RES_hh_num!D17)</f>
        <v>1457.7007344863432</v>
      </c>
      <c r="E17" s="96">
        <f>IF(RES_hh_tes!E17=0,0,1000000/0.086*RES_hh_tes!E17/RES_hh_num!E17)</f>
        <v>1479.5261100468595</v>
      </c>
      <c r="F17" s="96">
        <f>IF(RES_hh_tes!F17=0,0,1000000/0.086*RES_hh_tes!F17/RES_hh_num!F17)</f>
        <v>1489.2934544266359</v>
      </c>
      <c r="G17" s="96">
        <f>IF(RES_hh_tes!G17=0,0,1000000/0.086*RES_hh_tes!G17/RES_hh_num!G17)</f>
        <v>1476.5698514039123</v>
      </c>
      <c r="H17" s="96">
        <f>IF(RES_hh_tes!H17=0,0,1000000/0.086*RES_hh_tes!H17/RES_hh_num!H17)</f>
        <v>1483.8849959971783</v>
      </c>
      <c r="I17" s="96">
        <f>IF(RES_hh_tes!I17=0,0,1000000/0.086*RES_hh_tes!I17/RES_hh_num!I17)</f>
        <v>1496.517379174529</v>
      </c>
      <c r="J17" s="96">
        <f>IF(RES_hh_tes!J17=0,0,1000000/0.086*RES_hh_tes!J17/RES_hh_num!J17)</f>
        <v>1512.1793217747791</v>
      </c>
      <c r="K17" s="96">
        <f>IF(RES_hh_tes!K17=0,0,1000000/0.086*RES_hh_tes!K17/RES_hh_num!K17)</f>
        <v>1485.596396568011</v>
      </c>
      <c r="L17" s="96">
        <f>IF(RES_hh_tes!L17=0,0,1000000/0.086*RES_hh_tes!L17/RES_hh_num!L17)</f>
        <v>1613.6699364552046</v>
      </c>
      <c r="M17" s="96">
        <f>IF(RES_hh_tes!M17=0,0,1000000/0.086*RES_hh_tes!M17/RES_hh_num!M17)</f>
        <v>1563.073065765062</v>
      </c>
      <c r="N17" s="96">
        <f>IF(RES_hh_tes!N17=0,0,1000000/0.086*RES_hh_tes!N17/RES_hh_num!N17)</f>
        <v>1466.4402634931503</v>
      </c>
      <c r="O17" s="96">
        <f>IF(RES_hh_tes!O17=0,0,1000000/0.086*RES_hh_tes!O17/RES_hh_num!O17)</f>
        <v>1491.6241539313585</v>
      </c>
      <c r="P17" s="96">
        <f>IF(RES_hh_tes!P17=0,0,1000000/0.086*RES_hh_tes!P17/RES_hh_num!P17)</f>
        <v>1387.0685044678798</v>
      </c>
      <c r="Q17" s="96">
        <f>IF(RES_hh_tes!Q17=0,0,1000000/0.086*RES_hh_tes!Q17/RES_hh_num!Q17)</f>
        <v>1362.0065208464937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1560.1722912747657</v>
      </c>
      <c r="C19" s="95">
        <f>IF(RES_hh_tes!C19=0,0,1000000/0.086*RES_hh_tes!C19/RES_hh_num!C19)</f>
        <v>1544.6720297224426</v>
      </c>
      <c r="D19" s="95">
        <f>IF(RES_hh_tes!D19=0,0,1000000/0.086*RES_hh_tes!D19/RES_hh_num!D19)</f>
        <v>1533.5182469165791</v>
      </c>
      <c r="E19" s="95">
        <f>IF(RES_hh_tes!E19=0,0,1000000/0.086*RES_hh_tes!E19/RES_hh_num!E19)</f>
        <v>1540.68849164174</v>
      </c>
      <c r="F19" s="95">
        <f>IF(RES_hh_tes!F19=0,0,1000000/0.086*RES_hh_tes!F19/RES_hh_num!F19)</f>
        <v>1551.7205308214632</v>
      </c>
      <c r="G19" s="95">
        <f>IF(RES_hh_tes!G19=0,0,1000000/0.086*RES_hh_tes!G19/RES_hh_num!G19)</f>
        <v>1554.7606871484386</v>
      </c>
      <c r="H19" s="95">
        <f>IF(RES_hh_tes!H19=0,0,1000000/0.086*RES_hh_tes!H19/RES_hh_num!H19)</f>
        <v>1538.1872895597996</v>
      </c>
      <c r="I19" s="95">
        <f>IF(RES_hh_tes!I19=0,0,1000000/0.086*RES_hh_tes!I19/RES_hh_num!I19)</f>
        <v>1570.6295416256489</v>
      </c>
      <c r="J19" s="95">
        <f>IF(RES_hh_tes!J19=0,0,1000000/0.086*RES_hh_tes!J19/RES_hh_num!J19)</f>
        <v>1545.0961608581545</v>
      </c>
      <c r="K19" s="95">
        <f>IF(RES_hh_tes!K19=0,0,1000000/0.086*RES_hh_tes!K19/RES_hh_num!K19)</f>
        <v>1539.9305086587879</v>
      </c>
      <c r="L19" s="95">
        <f>IF(RES_hh_tes!L19=0,0,1000000/0.086*RES_hh_tes!L19/RES_hh_num!L19)</f>
        <v>1619.3535745834952</v>
      </c>
      <c r="M19" s="95">
        <f>IF(RES_hh_tes!M19=0,0,1000000/0.086*RES_hh_tes!M19/RES_hh_num!M19)</f>
        <v>1576.017401749134</v>
      </c>
      <c r="N19" s="95">
        <f>IF(RES_hh_tes!N19=0,0,1000000/0.086*RES_hh_tes!N19/RES_hh_num!N19)</f>
        <v>0</v>
      </c>
      <c r="O19" s="95">
        <f>IF(RES_hh_tes!O19=0,0,1000000/0.086*RES_hh_tes!O19/RES_hh_num!O19)</f>
        <v>0</v>
      </c>
      <c r="P19" s="95">
        <f>IF(RES_hh_tes!P19=0,0,1000000/0.086*RES_hh_tes!P19/RES_hh_num!P19)</f>
        <v>0</v>
      </c>
      <c r="Q19" s="95">
        <f>IF(RES_hh_tes!Q19=0,0,1000000/0.086*RES_hh_tes!Q19/RES_hh_num!Q19)</f>
        <v>0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1560.1589157842566</v>
      </c>
      <c r="C20" s="95">
        <f>IF(RES_hh_tes!C20=0,0,1000000/0.086*RES_hh_tes!C20/RES_hh_num!C20)</f>
        <v>1542.2404706889779</v>
      </c>
      <c r="D20" s="95">
        <f>IF(RES_hh_tes!D20=0,0,1000000/0.086*RES_hh_tes!D20/RES_hh_num!D20)</f>
        <v>1527.1289688176651</v>
      </c>
      <c r="E20" s="95">
        <f>IF(RES_hh_tes!E20=0,0,1000000/0.086*RES_hh_tes!E20/RES_hh_num!E20)</f>
        <v>1524.6265920691085</v>
      </c>
      <c r="F20" s="95">
        <f>IF(RES_hh_tes!F20=0,0,1000000/0.086*RES_hh_tes!F20/RES_hh_num!F20)</f>
        <v>1526.2539920552376</v>
      </c>
      <c r="G20" s="95">
        <f>IF(RES_hh_tes!G20=0,0,1000000/0.086*RES_hh_tes!G20/RES_hh_num!G20)</f>
        <v>1516.9938971547449</v>
      </c>
      <c r="H20" s="95">
        <f>IF(RES_hh_tes!H20=0,0,1000000/0.086*RES_hh_tes!H20/RES_hh_num!H20)</f>
        <v>1507.6526532250307</v>
      </c>
      <c r="I20" s="95">
        <f>IF(RES_hh_tes!I20=0,0,1000000/0.086*RES_hh_tes!I20/RES_hh_num!I20)</f>
        <v>1504.0308782755667</v>
      </c>
      <c r="J20" s="95">
        <f>IF(RES_hh_tes!J20=0,0,1000000/0.086*RES_hh_tes!J20/RES_hh_num!J20)</f>
        <v>1479.4113097907496</v>
      </c>
      <c r="K20" s="95">
        <f>IF(RES_hh_tes!K20=0,0,1000000/0.086*RES_hh_tes!K20/RES_hh_num!K20)</f>
        <v>1481.4019995223462</v>
      </c>
      <c r="L20" s="95">
        <f>IF(RES_hh_tes!L20=0,0,1000000/0.086*RES_hh_tes!L20/RES_hh_num!L20)</f>
        <v>1566.7759211918528</v>
      </c>
      <c r="M20" s="95">
        <f>IF(RES_hh_tes!M20=0,0,1000000/0.086*RES_hh_tes!M20/RES_hh_num!M20)</f>
        <v>1442.1357370430567</v>
      </c>
      <c r="N20" s="95">
        <f>IF(RES_hh_tes!N20=0,0,1000000/0.086*RES_hh_tes!N20/RES_hh_num!N20)</f>
        <v>1545.1046042870555</v>
      </c>
      <c r="O20" s="95">
        <f>IF(RES_hh_tes!O20=0,0,1000000/0.086*RES_hh_tes!O20/RES_hh_num!O20)</f>
        <v>1434.0907081185624</v>
      </c>
      <c r="P20" s="95">
        <f>IF(RES_hh_tes!P20=0,0,1000000/0.086*RES_hh_tes!P20/RES_hh_num!P20)</f>
        <v>1293.57500818984</v>
      </c>
      <c r="Q20" s="95">
        <f>IF(RES_hh_tes!Q20=0,0,1000000/0.086*RES_hh_tes!Q20/RES_hh_num!Q20)</f>
        <v>1263.289017530788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1560.1497825144199</v>
      </c>
      <c r="C21" s="95">
        <f>IF(RES_hh_tes!C21=0,0,1000000/0.086*RES_hh_tes!C21/RES_hh_num!C21)</f>
        <v>1541.7321654750067</v>
      </c>
      <c r="D21" s="95">
        <f>IF(RES_hh_tes!D21=0,0,1000000/0.086*RES_hh_tes!D21/RES_hh_num!D21)</f>
        <v>1530.3785697032451</v>
      </c>
      <c r="E21" s="95">
        <f>IF(RES_hh_tes!E21=0,0,1000000/0.086*RES_hh_tes!E21/RES_hh_num!E21)</f>
        <v>1528.7712490869608</v>
      </c>
      <c r="F21" s="95">
        <f>IF(RES_hh_tes!F21=0,0,1000000/0.086*RES_hh_tes!F21/RES_hh_num!F21)</f>
        <v>1530.5947640011179</v>
      </c>
      <c r="G21" s="95">
        <f>IF(RES_hh_tes!G21=0,0,1000000/0.086*RES_hh_tes!G21/RES_hh_num!G21)</f>
        <v>1546.777075958541</v>
      </c>
      <c r="H21" s="95">
        <f>IF(RES_hh_tes!H21=0,0,1000000/0.086*RES_hh_tes!H21/RES_hh_num!H21)</f>
        <v>1485.1771158309061</v>
      </c>
      <c r="I21" s="95">
        <f>IF(RES_hh_tes!I21=0,0,1000000/0.086*RES_hh_tes!I21/RES_hh_num!I21)</f>
        <v>1501.5881678577157</v>
      </c>
      <c r="J21" s="95">
        <f>IF(RES_hh_tes!J21=0,0,1000000/0.086*RES_hh_tes!J21/RES_hh_num!J21)</f>
        <v>1479.1845968800717</v>
      </c>
      <c r="K21" s="95">
        <f>IF(RES_hh_tes!K21=0,0,1000000/0.086*RES_hh_tes!K21/RES_hh_num!K21)</f>
        <v>1478.6009025313335</v>
      </c>
      <c r="L21" s="95">
        <f>IF(RES_hh_tes!L21=0,0,1000000/0.086*RES_hh_tes!L21/RES_hh_num!L21)</f>
        <v>1567.2867789620238</v>
      </c>
      <c r="M21" s="95">
        <f>IF(RES_hh_tes!M21=0,0,1000000/0.086*RES_hh_tes!M21/RES_hh_num!M21)</f>
        <v>1614.415207057559</v>
      </c>
      <c r="N21" s="95">
        <f>IF(RES_hh_tes!N21=0,0,1000000/0.086*RES_hh_tes!N21/RES_hh_num!N21)</f>
        <v>1332.2231345886194</v>
      </c>
      <c r="O21" s="95">
        <f>IF(RES_hh_tes!O21=0,0,1000000/0.086*RES_hh_tes!O21/RES_hh_num!O21)</f>
        <v>1399.6907634402571</v>
      </c>
      <c r="P21" s="95">
        <f>IF(RES_hh_tes!P21=0,0,1000000/0.086*RES_hh_tes!P21/RES_hh_num!P21)</f>
        <v>1294.6533450960035</v>
      </c>
      <c r="Q21" s="95">
        <f>IF(RES_hh_tes!Q21=0,0,1000000/0.086*RES_hh_tes!Q21/RES_hh_num!Q21)</f>
        <v>1265.7860298123981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1559.9992114452275</v>
      </c>
      <c r="C22" s="95">
        <f>IF(RES_hh_tes!C22=0,0,1000000/0.086*RES_hh_tes!C22/RES_hh_num!C22)</f>
        <v>1549.3236770775479</v>
      </c>
      <c r="D22" s="95">
        <f>IF(RES_hh_tes!D22=0,0,1000000/0.086*RES_hh_tes!D22/RES_hh_num!D22)</f>
        <v>1541.2220252186189</v>
      </c>
      <c r="E22" s="95">
        <f>IF(RES_hh_tes!E22=0,0,1000000/0.086*RES_hh_tes!E22/RES_hh_num!E22)</f>
        <v>1544.6647387731007</v>
      </c>
      <c r="F22" s="95">
        <f>IF(RES_hh_tes!F22=0,0,1000000/0.086*RES_hh_tes!F22/RES_hh_num!F22)</f>
        <v>1551.0998499721368</v>
      </c>
      <c r="G22" s="95">
        <f>IF(RES_hh_tes!G22=0,0,1000000/0.086*RES_hh_tes!G22/RES_hh_num!G22)</f>
        <v>1532.055458726297</v>
      </c>
      <c r="H22" s="95">
        <f>IF(RES_hh_tes!H22=0,0,1000000/0.086*RES_hh_tes!H22/RES_hh_num!H22)</f>
        <v>1558.759423867328</v>
      </c>
      <c r="I22" s="95">
        <f>IF(RES_hh_tes!I22=0,0,1000000/0.086*RES_hh_tes!I22/RES_hh_num!I22)</f>
        <v>1482.6798983164726</v>
      </c>
      <c r="J22" s="95">
        <f>IF(RES_hh_tes!J22=0,0,1000000/0.086*RES_hh_tes!J22/RES_hh_num!J22)</f>
        <v>1525.0211210127377</v>
      </c>
      <c r="K22" s="95">
        <f>IF(RES_hh_tes!K22=0,0,1000000/0.086*RES_hh_tes!K22/RES_hh_num!K22)</f>
        <v>1539.3961697928821</v>
      </c>
      <c r="L22" s="95">
        <f>IF(RES_hh_tes!L22=0,0,1000000/0.086*RES_hh_tes!L22/RES_hh_num!L22)</f>
        <v>1629.8259451147878</v>
      </c>
      <c r="M22" s="95">
        <f>IF(RES_hh_tes!M22=0,0,1000000/0.086*RES_hh_tes!M22/RES_hh_num!M22)</f>
        <v>1581.4756740978926</v>
      </c>
      <c r="N22" s="95">
        <f>IF(RES_hh_tes!N22=0,0,1000000/0.086*RES_hh_tes!N22/RES_hh_num!N22)</f>
        <v>1474.8629680929721</v>
      </c>
      <c r="O22" s="95">
        <f>IF(RES_hh_tes!O22=0,0,1000000/0.086*RES_hh_tes!O22/RES_hh_num!O22)</f>
        <v>1462.3396187656201</v>
      </c>
      <c r="P22" s="95">
        <f>IF(RES_hh_tes!P22=0,0,1000000/0.086*RES_hh_tes!P22/RES_hh_num!P22)</f>
        <v>1351.922828998275</v>
      </c>
      <c r="Q22" s="95">
        <f>IF(RES_hh_tes!Q22=0,0,1000000/0.086*RES_hh_tes!Q22/RES_hh_num!Q22)</f>
        <v>1328.6211230759518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0</v>
      </c>
      <c r="C24" s="95">
        <f>IF(RES_hh_tes!C24=0,0,1000000/0.086*RES_hh_tes!C24/RES_hh_num!C24)</f>
        <v>0</v>
      </c>
      <c r="D24" s="95">
        <f>IF(RES_hh_tes!D24=0,0,1000000/0.086*RES_hh_tes!D24/RES_hh_num!D24)</f>
        <v>0</v>
      </c>
      <c r="E24" s="95">
        <f>IF(RES_hh_tes!E24=0,0,1000000/0.086*RES_hh_tes!E24/RES_hh_num!E24)</f>
        <v>0</v>
      </c>
      <c r="F24" s="95">
        <f>IF(RES_hh_tes!F24=0,0,1000000/0.086*RES_hh_tes!F24/RES_hh_num!F24)</f>
        <v>0</v>
      </c>
      <c r="G24" s="95">
        <f>IF(RES_hh_tes!G24=0,0,1000000/0.086*RES_hh_tes!G24/RES_hh_num!G24)</f>
        <v>0</v>
      </c>
      <c r="H24" s="95">
        <f>IF(RES_hh_tes!H24=0,0,1000000/0.086*RES_hh_tes!H24/RES_hh_num!H24)</f>
        <v>0</v>
      </c>
      <c r="I24" s="95">
        <f>IF(RES_hh_tes!I24=0,0,1000000/0.086*RES_hh_tes!I24/RES_hh_num!I24)</f>
        <v>0</v>
      </c>
      <c r="J24" s="95">
        <f>IF(RES_hh_tes!J24=0,0,1000000/0.086*RES_hh_tes!J24/RES_hh_num!J24)</f>
        <v>0</v>
      </c>
      <c r="K24" s="95">
        <f>IF(RES_hh_tes!K24=0,0,1000000/0.086*RES_hh_tes!K24/RES_hh_num!K24)</f>
        <v>0</v>
      </c>
      <c r="L24" s="95">
        <f>IF(RES_hh_tes!L24=0,0,1000000/0.086*RES_hh_tes!L24/RES_hh_num!L24)</f>
        <v>0</v>
      </c>
      <c r="M24" s="95">
        <f>IF(RES_hh_tes!M24=0,0,1000000/0.086*RES_hh_tes!M24/RES_hh_num!M24)</f>
        <v>0</v>
      </c>
      <c r="N24" s="95">
        <f>IF(RES_hh_tes!N24=0,0,1000000/0.086*RES_hh_tes!N24/RES_hh_num!N24)</f>
        <v>0</v>
      </c>
      <c r="O24" s="95">
        <f>IF(RES_hh_tes!O24=0,0,1000000/0.086*RES_hh_tes!O24/RES_hh_num!O24)</f>
        <v>0</v>
      </c>
      <c r="P24" s="95">
        <f>IF(RES_hh_tes!P24=0,0,1000000/0.086*RES_hh_tes!P24/RES_hh_num!P24)</f>
        <v>0</v>
      </c>
      <c r="Q24" s="95">
        <f>IF(RES_hh_tes!Q24=0,0,1000000/0.086*RES_hh_tes!Q24/RES_hh_num!Q24)</f>
        <v>0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551.22788002697723</v>
      </c>
      <c r="C25" s="22">
        <f>IF(RES_hh_tes!C25=0,0,1000000/0.086*RES_hh_tes!C25/RES_hh_num!C25)</f>
        <v>466.09935166624473</v>
      </c>
      <c r="D25" s="22">
        <f>IF(RES_hh_tes!D25=0,0,1000000/0.086*RES_hh_tes!D25/RES_hh_num!D25)</f>
        <v>778.90585646745342</v>
      </c>
      <c r="E25" s="22">
        <f>IF(RES_hh_tes!E25=0,0,1000000/0.086*RES_hh_tes!E25/RES_hh_num!E25)</f>
        <v>928.76244172661097</v>
      </c>
      <c r="F25" s="22">
        <f>IF(RES_hh_tes!F25=0,0,1000000/0.086*RES_hh_tes!F25/RES_hh_num!F25)</f>
        <v>901.66136709741886</v>
      </c>
      <c r="G25" s="22">
        <f>IF(RES_hh_tes!G25=0,0,1000000/0.086*RES_hh_tes!G25/RES_hh_num!G25)</f>
        <v>735.7318404485851</v>
      </c>
      <c r="H25" s="22">
        <f>IF(RES_hh_tes!H25=0,0,1000000/0.086*RES_hh_tes!H25/RES_hh_num!H25)</f>
        <v>1012.1522523420888</v>
      </c>
      <c r="I25" s="22">
        <f>IF(RES_hh_tes!I25=0,0,1000000/0.086*RES_hh_tes!I25/RES_hh_num!I25)</f>
        <v>1080.3328773155099</v>
      </c>
      <c r="J25" s="22">
        <f>IF(RES_hh_tes!J25=0,0,1000000/0.086*RES_hh_tes!J25/RES_hh_num!J25)</f>
        <v>1508.4467715776937</v>
      </c>
      <c r="K25" s="22">
        <f>IF(RES_hh_tes!K25=0,0,1000000/0.086*RES_hh_tes!K25/RES_hh_num!K25)</f>
        <v>835.7355947557345</v>
      </c>
      <c r="L25" s="22">
        <f>IF(RES_hh_tes!L25=0,0,1000000/0.086*RES_hh_tes!L25/RES_hh_num!L25)</f>
        <v>1430.8203692012128</v>
      </c>
      <c r="M25" s="22">
        <f>IF(RES_hh_tes!M25=0,0,1000000/0.086*RES_hh_tes!M25/RES_hh_num!M25)</f>
        <v>946.416745091856</v>
      </c>
      <c r="N25" s="22">
        <f>IF(RES_hh_tes!N25=0,0,1000000/0.086*RES_hh_tes!N25/RES_hh_num!N25)</f>
        <v>918.72273185441463</v>
      </c>
      <c r="O25" s="22">
        <f>IF(RES_hh_tes!O25=0,0,1000000/0.086*RES_hh_tes!O25/RES_hh_num!O25)</f>
        <v>1272.0897563272531</v>
      </c>
      <c r="P25" s="22">
        <f>IF(RES_hh_tes!P25=0,0,1000000/0.086*RES_hh_tes!P25/RES_hh_num!P25)</f>
        <v>1325.1854046847736</v>
      </c>
      <c r="Q25" s="22">
        <f>IF(RES_hh_tes!Q25=0,0,1000000/0.086*RES_hh_tes!Q25/RES_hh_num!Q25)</f>
        <v>1293.1690789974177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465.11627906976719</v>
      </c>
      <c r="E26" s="18">
        <f>IF(RES_hh_tes!E26=0,0,1000000/0.086*RES_hh_tes!E26/RES_hh_num!E26)</f>
        <v>463.26322616510708</v>
      </c>
      <c r="F26" s="18">
        <f>IF(RES_hh_tes!F26=0,0,1000000/0.086*RES_hh_tes!F26/RES_hh_num!F26)</f>
        <v>471.52907448273248</v>
      </c>
      <c r="G26" s="18">
        <f>IF(RES_hh_tes!G26=0,0,1000000/0.086*RES_hh_tes!G26/RES_hh_num!G26)</f>
        <v>473.53416330121513</v>
      </c>
      <c r="H26" s="18">
        <f>IF(RES_hh_tes!H26=0,0,1000000/0.086*RES_hh_tes!H26/RES_hh_num!H26)</f>
        <v>471.14696015981292</v>
      </c>
      <c r="I26" s="18">
        <f>IF(RES_hh_tes!I26=0,0,1000000/0.086*RES_hh_tes!I26/RES_hh_num!I26)</f>
        <v>473.64183204660623</v>
      </c>
      <c r="J26" s="18">
        <f>IF(RES_hh_tes!J26=0,0,1000000/0.086*RES_hh_tes!J26/RES_hh_num!J26)</f>
        <v>469.92834532590456</v>
      </c>
      <c r="K26" s="18">
        <f>IF(RES_hh_tes!K26=0,0,1000000/0.086*RES_hh_tes!K26/RES_hh_num!K26)</f>
        <v>475.57901745374988</v>
      </c>
      <c r="L26" s="18">
        <f>IF(RES_hh_tes!L26=0,0,1000000/0.086*RES_hh_tes!L26/RES_hh_num!L26)</f>
        <v>505.41908421502541</v>
      </c>
      <c r="M26" s="18">
        <f>IF(RES_hh_tes!M26=0,0,1000000/0.086*RES_hh_tes!M26/RES_hh_num!M26)</f>
        <v>492.38800371480255</v>
      </c>
      <c r="N26" s="18">
        <f>IF(RES_hh_tes!N26=0,0,1000000/0.086*RES_hh_tes!N26/RES_hh_num!N26)</f>
        <v>460.96569350186496</v>
      </c>
      <c r="O26" s="18">
        <f>IF(RES_hh_tes!O26=0,0,1000000/0.086*RES_hh_tes!O26/RES_hh_num!O26)</f>
        <v>459.85900216174912</v>
      </c>
      <c r="P26" s="18">
        <f>IF(RES_hh_tes!P26=0,0,1000000/0.086*RES_hh_tes!P26/RES_hh_num!P26)</f>
        <v>426.52743219783139</v>
      </c>
      <c r="Q26" s="18">
        <f>IF(RES_hh_tes!Q26=0,0,1000000/0.086*RES_hh_tes!Q26/RES_hh_num!Q26)</f>
        <v>418.48811999917035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443.1430138241011</v>
      </c>
      <c r="C27" s="96">
        <f>IF(RES_hh_tes!C27=0,0,1000000/0.086*RES_hh_tes!C27/RES_hh_num!C27)</f>
        <v>604.46781462536626</v>
      </c>
      <c r="D27" s="96">
        <f>IF(RES_hh_tes!D27=0,0,1000000/0.086*RES_hh_tes!D27/RES_hh_num!D27)</f>
        <v>533.93245665136601</v>
      </c>
      <c r="E27" s="96">
        <f>IF(RES_hh_tes!E27=0,0,1000000/0.086*RES_hh_tes!E27/RES_hh_num!E27)</f>
        <v>523.03701355723558</v>
      </c>
      <c r="F27" s="96">
        <f>IF(RES_hh_tes!F27=0,0,1000000/0.086*RES_hh_tes!F27/RES_hh_num!F27)</f>
        <v>519.86334757016994</v>
      </c>
      <c r="G27" s="96">
        <f>IF(RES_hh_tes!G27=0,0,1000000/0.086*RES_hh_tes!G27/RES_hh_num!G27)</f>
        <v>491.41941604976967</v>
      </c>
      <c r="H27" s="96">
        <f>IF(RES_hh_tes!H27=0,0,1000000/0.086*RES_hh_tes!H27/RES_hh_num!H27)</f>
        <v>530.491738846624</v>
      </c>
      <c r="I27" s="96">
        <f>IF(RES_hh_tes!I27=0,0,1000000/0.086*RES_hh_tes!I27/RES_hh_num!I27)</f>
        <v>567.3107905163705</v>
      </c>
      <c r="J27" s="96">
        <f>IF(RES_hh_tes!J27=0,0,1000000/0.086*RES_hh_tes!J27/RES_hh_num!J27)</f>
        <v>671.88100534282239</v>
      </c>
      <c r="K27" s="96">
        <f>IF(RES_hh_tes!K27=0,0,1000000/0.086*RES_hh_tes!K27/RES_hh_num!K27)</f>
        <v>519.39758662065958</v>
      </c>
      <c r="L27" s="96">
        <f>IF(RES_hh_tes!L27=0,0,1000000/0.086*RES_hh_tes!L27/RES_hh_num!L27)</f>
        <v>650.73108204608513</v>
      </c>
      <c r="M27" s="96">
        <f>IF(RES_hh_tes!M27=0,0,1000000/0.086*RES_hh_tes!M27/RES_hh_num!M27)</f>
        <v>603.09728036762499</v>
      </c>
      <c r="N27" s="96">
        <f>IF(RES_hh_tes!N27=0,0,1000000/0.086*RES_hh_tes!N27/RES_hh_num!N27)</f>
        <v>586.86812062670697</v>
      </c>
      <c r="O27" s="96">
        <f>IF(RES_hh_tes!O27=0,0,1000000/0.086*RES_hh_tes!O27/RES_hh_num!O27)</f>
        <v>502.34105077860113</v>
      </c>
      <c r="P27" s="96">
        <f>IF(RES_hh_tes!P27=0,0,1000000/0.086*RES_hh_tes!P27/RES_hh_num!P27)</f>
        <v>447.84861740524815</v>
      </c>
      <c r="Q27" s="96">
        <f>IF(RES_hh_tes!Q27=0,0,1000000/0.086*RES_hh_tes!Q27/RES_hh_num!Q27)</f>
        <v>594.7925747016925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521.54823026155566</v>
      </c>
      <c r="C29" s="95">
        <f>IF(RES_hh_tes!C29=0,0,1000000/0.086*RES_hh_tes!C29/RES_hh_num!C29)</f>
        <v>648.80049510913284</v>
      </c>
      <c r="D29" s="95">
        <f>IF(RES_hh_tes!D29=0,0,1000000/0.086*RES_hh_tes!D29/RES_hh_num!D29)</f>
        <v>684.37221777479294</v>
      </c>
      <c r="E29" s="95">
        <f>IF(RES_hh_tes!E29=0,0,1000000/0.086*RES_hh_tes!E29/RES_hh_num!E29)</f>
        <v>682.53970825375688</v>
      </c>
      <c r="F29" s="95">
        <f>IF(RES_hh_tes!F29=0,0,1000000/0.086*RES_hh_tes!F29/RES_hh_num!F29)</f>
        <v>680.28690689067037</v>
      </c>
      <c r="G29" s="95">
        <f>IF(RES_hh_tes!G29=0,0,1000000/0.086*RES_hh_tes!G29/RES_hh_num!G29)</f>
        <v>656.07682817930743</v>
      </c>
      <c r="H29" s="95">
        <f>IF(RES_hh_tes!H29=0,0,1000000/0.086*RES_hh_tes!H29/RES_hh_num!H29)</f>
        <v>659.1941383289419</v>
      </c>
      <c r="I29" s="95">
        <f>IF(RES_hh_tes!I29=0,0,1000000/0.086*RES_hh_tes!I29/RES_hh_num!I29)</f>
        <v>693.79200153366958</v>
      </c>
      <c r="J29" s="95">
        <f>IF(RES_hh_tes!J29=0,0,1000000/0.086*RES_hh_tes!J29/RES_hh_num!J29)</f>
        <v>680.09508788458618</v>
      </c>
      <c r="K29" s="95">
        <f>IF(RES_hh_tes!K29=0,0,1000000/0.086*RES_hh_tes!K29/RES_hh_num!K29)</f>
        <v>675.32737605517048</v>
      </c>
      <c r="L29" s="95">
        <f>IF(RES_hh_tes!L29=0,0,1000000/0.086*RES_hh_tes!L29/RES_hh_num!L29)</f>
        <v>681.93460439236287</v>
      </c>
      <c r="M29" s="95">
        <f>IF(RES_hh_tes!M29=0,0,1000000/0.086*RES_hh_tes!M29/RES_hh_num!M29)</f>
        <v>673.69179084749942</v>
      </c>
      <c r="N29" s="95">
        <f>IF(RES_hh_tes!N29=0,0,1000000/0.086*RES_hh_tes!N29/RES_hh_num!N29)</f>
        <v>0</v>
      </c>
      <c r="O29" s="95">
        <f>IF(RES_hh_tes!O29=0,0,1000000/0.086*RES_hh_tes!O29/RES_hh_num!O29)</f>
        <v>0</v>
      </c>
      <c r="P29" s="95">
        <f>IF(RES_hh_tes!P29=0,0,1000000/0.086*RES_hh_tes!P29/RES_hh_num!P29)</f>
        <v>0</v>
      </c>
      <c r="Q29" s="95">
        <f>IF(RES_hh_tes!Q29=0,0,1000000/0.086*RES_hh_tes!Q29/RES_hh_num!Q29)</f>
        <v>0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521.55450858693985</v>
      </c>
      <c r="C30" s="95">
        <f>IF(RES_hh_tes!C30=0,0,1000000/0.086*RES_hh_tes!C30/RES_hh_num!C30)</f>
        <v>646.79360203520798</v>
      </c>
      <c r="D30" s="95">
        <f>IF(RES_hh_tes!D30=0,0,1000000/0.086*RES_hh_tes!D30/RES_hh_num!D30)</f>
        <v>671.79778293905792</v>
      </c>
      <c r="E30" s="95">
        <f>IF(RES_hh_tes!E30=0,0,1000000/0.086*RES_hh_tes!E30/RES_hh_num!E30)</f>
        <v>670.8967324933983</v>
      </c>
      <c r="F30" s="95">
        <f>IF(RES_hh_tes!F30=0,0,1000000/0.086*RES_hh_tes!F30/RES_hh_num!F30)</f>
        <v>675.20116251613251</v>
      </c>
      <c r="G30" s="95">
        <f>IF(RES_hh_tes!G30=0,0,1000000/0.086*RES_hh_tes!G30/RES_hh_num!G30)</f>
        <v>657.88165933647724</v>
      </c>
      <c r="H30" s="95">
        <f>IF(RES_hh_tes!H30=0,0,1000000/0.086*RES_hh_tes!H30/RES_hh_num!H30)</f>
        <v>649.10659534395052</v>
      </c>
      <c r="I30" s="95">
        <f>IF(RES_hh_tes!I30=0,0,1000000/0.086*RES_hh_tes!I30/RES_hh_num!I30)</f>
        <v>690.97722850363471</v>
      </c>
      <c r="J30" s="95">
        <f>IF(RES_hh_tes!J30=0,0,1000000/0.086*RES_hh_tes!J30/RES_hh_num!J30)</f>
        <v>681.99074913814763</v>
      </c>
      <c r="K30" s="95">
        <f>IF(RES_hh_tes!K30=0,0,1000000/0.086*RES_hh_tes!K30/RES_hh_num!K30)</f>
        <v>674.42692709070229</v>
      </c>
      <c r="L30" s="95">
        <f>IF(RES_hh_tes!L30=0,0,1000000/0.086*RES_hh_tes!L30/RES_hh_num!L30)</f>
        <v>703.87954091297308</v>
      </c>
      <c r="M30" s="95">
        <f>IF(RES_hh_tes!M30=0,0,1000000/0.086*RES_hh_tes!M30/RES_hh_num!M30)</f>
        <v>725.99160381485797</v>
      </c>
      <c r="N30" s="95">
        <f>IF(RES_hh_tes!N30=0,0,1000000/0.086*RES_hh_tes!N30/RES_hh_num!N30)</f>
        <v>661.23942663202558</v>
      </c>
      <c r="O30" s="95">
        <f>IF(RES_hh_tes!O30=0,0,1000000/0.086*RES_hh_tes!O30/RES_hh_num!O30)</f>
        <v>678.17165624253585</v>
      </c>
      <c r="P30" s="95">
        <f>IF(RES_hh_tes!P30=0,0,1000000/0.086*RES_hh_tes!P30/RES_hh_num!P30)</f>
        <v>645.59137483166069</v>
      </c>
      <c r="Q30" s="95">
        <f>IF(RES_hh_tes!Q30=0,0,1000000/0.086*RES_hh_tes!Q30/RES_hh_num!Q30)</f>
        <v>579.9938894106624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184.26771083888343</v>
      </c>
      <c r="C32" s="18">
        <f>IF(RES_hh_tes!C32=0,0,1000000/0.086*RES_hh_tes!C32/RES_hh_num!C32)</f>
        <v>194.92182579048588</v>
      </c>
      <c r="D32" s="18">
        <f>IF(RES_hh_tes!D32=0,0,1000000/0.086*RES_hh_tes!D32/RES_hh_num!D32)</f>
        <v>346.23780414279003</v>
      </c>
      <c r="E32" s="18">
        <f>IF(RES_hh_tes!E32=0,0,1000000/0.086*RES_hh_tes!E32/RES_hh_num!E32)</f>
        <v>410.17710526212443</v>
      </c>
      <c r="F32" s="18">
        <f>IF(RES_hh_tes!F32=0,0,1000000/0.086*RES_hh_tes!F32/RES_hh_num!F32)</f>
        <v>397.40833847427814</v>
      </c>
      <c r="G32" s="18">
        <f>IF(RES_hh_tes!G32=0,0,1000000/0.086*RES_hh_tes!G32/RES_hh_num!G32)</f>
        <v>317.62255056762604</v>
      </c>
      <c r="H32" s="18">
        <f>IF(RES_hh_tes!H32=0,0,1000000/0.086*RES_hh_tes!H32/RES_hh_num!H32)</f>
        <v>407.99656002236742</v>
      </c>
      <c r="I32" s="18">
        <f>IF(RES_hh_tes!I32=0,0,1000000/0.086*RES_hh_tes!I32/RES_hh_num!I32)</f>
        <v>474.35229617182205</v>
      </c>
      <c r="J32" s="18">
        <f>IF(RES_hh_tes!J32=0,0,1000000/0.086*RES_hh_tes!J32/RES_hh_num!J32)</f>
        <v>663.50227373222015</v>
      </c>
      <c r="K32" s="18">
        <f>IF(RES_hh_tes!K32=0,0,1000000/0.086*RES_hh_tes!K32/RES_hh_num!K32)</f>
        <v>362.68643654831436</v>
      </c>
      <c r="L32" s="18">
        <f>IF(RES_hh_tes!L32=0,0,1000000/0.086*RES_hh_tes!L32/RES_hh_num!L32)</f>
        <v>581.43797365074693</v>
      </c>
      <c r="M32" s="18">
        <f>IF(RES_hh_tes!M32=0,0,1000000/0.086*RES_hh_tes!M32/RES_hh_num!M32)</f>
        <v>453.99033803738371</v>
      </c>
      <c r="N32" s="18">
        <f>IF(RES_hh_tes!N32=0,0,1000000/0.086*RES_hh_tes!N32/RES_hh_num!N32)</f>
        <v>514.41960589622397</v>
      </c>
      <c r="O32" s="18">
        <f>IF(RES_hh_tes!O32=0,0,1000000/0.086*RES_hh_tes!O32/RES_hh_num!O32)</f>
        <v>334.98172558430667</v>
      </c>
      <c r="P32" s="18">
        <f>IF(RES_hh_tes!P32=0,0,1000000/0.086*RES_hh_tes!P32/RES_hh_num!P32)</f>
        <v>256.32483420153824</v>
      </c>
      <c r="Q32" s="18">
        <f>IF(RES_hh_tes!Q32=0,0,1000000/0.086*RES_hh_tes!Q32/RES_hh_num!Q32)</f>
        <v>608.97444433431826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6334.1618735768061</v>
      </c>
      <c r="C3" s="100">
        <f>IF(RES_hh_emi!C3=0,0,1000000*RES_hh_emi!C3/RES_hh_num!C3)</f>
        <v>6822.3289257236002</v>
      </c>
      <c r="D3" s="100">
        <f>IF(RES_hh_emi!D3=0,0,1000000*RES_hh_emi!D3/RES_hh_num!D3)</f>
        <v>6305.5854884809187</v>
      </c>
      <c r="E3" s="100">
        <f>IF(RES_hh_emi!E3=0,0,1000000*RES_hh_emi!E3/RES_hh_num!E3)</f>
        <v>6402.2685390190718</v>
      </c>
      <c r="F3" s="100">
        <f>IF(RES_hh_emi!F3=0,0,1000000*RES_hh_emi!F3/RES_hh_num!F3)</f>
        <v>6724.6323216060555</v>
      </c>
      <c r="G3" s="100">
        <f>IF(RES_hh_emi!G3=0,0,1000000*RES_hh_emi!G3/RES_hh_num!G3)</f>
        <v>6493.1173880952956</v>
      </c>
      <c r="H3" s="100">
        <f>IF(RES_hh_emi!H3=0,0,1000000*RES_hh_emi!H3/RES_hh_num!H3)</f>
        <v>6231.3408293683515</v>
      </c>
      <c r="I3" s="100">
        <f>IF(RES_hh_emi!I3=0,0,1000000*RES_hh_emi!I3/RES_hh_num!I3)</f>
        <v>5931.2092597435294</v>
      </c>
      <c r="J3" s="100">
        <f>IF(RES_hh_emi!J3=0,0,1000000*RES_hh_emi!J3/RES_hh_num!J3)</f>
        <v>5982.7967858453685</v>
      </c>
      <c r="K3" s="100">
        <f>IF(RES_hh_emi!K3=0,0,1000000*RES_hh_emi!K3/RES_hh_num!K3)</f>
        <v>5786.7626678973456</v>
      </c>
      <c r="L3" s="100">
        <f>IF(RES_hh_emi!L3=0,0,1000000*RES_hh_emi!L3/RES_hh_num!L3)</f>
        <v>5589.0585522445554</v>
      </c>
      <c r="M3" s="100">
        <f>IF(RES_hh_emi!M3=0,0,1000000*RES_hh_emi!M3/RES_hh_num!M3)</f>
        <v>4746.4176458881748</v>
      </c>
      <c r="N3" s="100">
        <f>IF(RES_hh_emi!N3=0,0,1000000*RES_hh_emi!N3/RES_hh_num!N3)</f>
        <v>4959.0224479743047</v>
      </c>
      <c r="O3" s="100">
        <f>IF(RES_hh_emi!O3=0,0,1000000*RES_hh_emi!O3/RES_hh_num!O3)</f>
        <v>4817.7284485049295</v>
      </c>
      <c r="P3" s="100">
        <f>IF(RES_hh_emi!P3=0,0,1000000*RES_hh_emi!P3/RES_hh_num!P3)</f>
        <v>4121.770286862683</v>
      </c>
      <c r="Q3" s="100">
        <f>IF(RES_hh_emi!Q3=0,0,1000000*RES_hh_emi!Q3/RES_hh_num!Q3)</f>
        <v>4456.5457438349267</v>
      </c>
    </row>
    <row r="4" spans="1:17" ht="12.95" customHeight="1" x14ac:dyDescent="0.25">
      <c r="A4" s="89" t="s">
        <v>65</v>
      </c>
      <c r="B4" s="96">
        <f>IF(RES_hh_emi!B4=0,0,1000000*RES_hh_emi!B4/RES_hh_num!B4)</f>
        <v>5566.4710139577219</v>
      </c>
      <c r="C4" s="96">
        <f>IF(RES_hh_emi!C4=0,0,1000000*RES_hh_emi!C4/RES_hh_num!C4)</f>
        <v>5967.1034963420534</v>
      </c>
      <c r="D4" s="96">
        <f>IF(RES_hh_emi!D4=0,0,1000000*RES_hh_emi!D4/RES_hh_num!D4)</f>
        <v>5551.3064105136309</v>
      </c>
      <c r="E4" s="96">
        <f>IF(RES_hh_emi!E4=0,0,1000000*RES_hh_emi!E4/RES_hh_num!E4)</f>
        <v>5697.3633180956676</v>
      </c>
      <c r="F4" s="96">
        <f>IF(RES_hh_emi!F4=0,0,1000000*RES_hh_emi!F4/RES_hh_num!F4)</f>
        <v>6016.0964880214533</v>
      </c>
      <c r="G4" s="96">
        <f>IF(RES_hh_emi!G4=0,0,1000000*RES_hh_emi!G4/RES_hh_num!G4)</f>
        <v>5772.4937713267063</v>
      </c>
      <c r="H4" s="96">
        <f>IF(RES_hh_emi!H4=0,0,1000000*RES_hh_emi!H4/RES_hh_num!H4)</f>
        <v>5513.8705554575245</v>
      </c>
      <c r="I4" s="96">
        <f>IF(RES_hh_emi!I4=0,0,1000000*RES_hh_emi!I4/RES_hh_num!I4)</f>
        <v>5235.8507918648656</v>
      </c>
      <c r="J4" s="96">
        <f>IF(RES_hh_emi!J4=0,0,1000000*RES_hh_emi!J4/RES_hh_num!J4)</f>
        <v>5291.3220693442727</v>
      </c>
      <c r="K4" s="96">
        <f>IF(RES_hh_emi!K4=0,0,1000000*RES_hh_emi!K4/RES_hh_num!K4)</f>
        <v>5082.6883627707894</v>
      </c>
      <c r="L4" s="96">
        <f>IF(RES_hh_emi!L4=0,0,1000000*RES_hh_emi!L4/RES_hh_num!L4)</f>
        <v>4850.0844189407808</v>
      </c>
      <c r="M4" s="96">
        <f>IF(RES_hh_emi!M4=0,0,1000000*RES_hh_emi!M4/RES_hh_num!M4)</f>
        <v>4039.9209102735413</v>
      </c>
      <c r="N4" s="96">
        <f>IF(RES_hh_emi!N4=0,0,1000000*RES_hh_emi!N4/RES_hh_num!N4)</f>
        <v>4315.491016361977</v>
      </c>
      <c r="O4" s="96">
        <f>IF(RES_hh_emi!O4=0,0,1000000*RES_hh_emi!O4/RES_hh_num!O4)</f>
        <v>4190.8973318321205</v>
      </c>
      <c r="P4" s="96">
        <f>IF(RES_hh_emi!P4=0,0,1000000*RES_hh_emi!P4/RES_hh_num!P4)</f>
        <v>3551.8269396899345</v>
      </c>
      <c r="Q4" s="96">
        <f>IF(RES_hh_emi!Q4=0,0,1000000*RES_hh_emi!Q4/RES_hh_num!Q4)</f>
        <v>3912.1811823499238</v>
      </c>
    </row>
    <row r="5" spans="1:17" ht="12" customHeight="1" x14ac:dyDescent="0.25">
      <c r="A5" s="87" t="s">
        <v>58</v>
      </c>
      <c r="B5" s="95">
        <f>IF(RES_hh_emi!B5=0,0,1000000*RES_hh_emi!B5/RES_hh_num!B5)</f>
        <v>10336.3441611451</v>
      </c>
      <c r="C5" s="95">
        <f>IF(RES_hh_emi!C5=0,0,1000000*RES_hh_emi!C5/RES_hh_num!C5)</f>
        <v>10792.266178571428</v>
      </c>
      <c r="D5" s="95">
        <f>IF(RES_hh_emi!D5=0,0,1000000*RES_hh_emi!D5/RES_hh_num!D5)</f>
        <v>10644.97258395722</v>
      </c>
      <c r="E5" s="95">
        <f>IF(RES_hh_emi!E5=0,0,1000000*RES_hh_emi!E5/RES_hh_num!E5)</f>
        <v>10684.921843979058</v>
      </c>
      <c r="F5" s="95">
        <f>IF(RES_hh_emi!F5=0,0,1000000*RES_hh_emi!F5/RES_hh_num!F5)</f>
        <v>11275.700081767955</v>
      </c>
      <c r="G5" s="95">
        <f>IF(RES_hh_emi!G5=0,0,1000000*RES_hh_emi!G5/RES_hh_num!G5)</f>
        <v>10833.442490514102</v>
      </c>
      <c r="H5" s="95">
        <f>IF(RES_hh_emi!H5=0,0,1000000*RES_hh_emi!H5/RES_hh_num!H5)</f>
        <v>10264.759120725386</v>
      </c>
      <c r="I5" s="95">
        <f>IF(RES_hh_emi!I5=0,0,1000000*RES_hh_emi!I5/RES_hh_num!I5)</f>
        <v>9864.5382268656704</v>
      </c>
      <c r="J5" s="95">
        <f>IF(RES_hh_emi!J5=0,0,1000000*RES_hh_emi!J5/RES_hh_num!J5)</f>
        <v>9709.86647647059</v>
      </c>
      <c r="K5" s="95">
        <f>IF(RES_hh_emi!K5=0,0,1000000*RES_hh_emi!K5/RES_hh_num!K5)</f>
        <v>9582.4647887323936</v>
      </c>
      <c r="L5" s="95">
        <f>IF(RES_hh_emi!L5=0,0,1000000*RES_hh_emi!L5/RES_hh_num!L5)</f>
        <v>9155.288753906234</v>
      </c>
      <c r="M5" s="95">
        <f>IF(RES_hh_emi!M5=0,0,1000000*RES_hh_emi!M5/RES_hh_num!M5)</f>
        <v>7959.5251438075366</v>
      </c>
      <c r="N5" s="95">
        <f>IF(RES_hh_emi!N5=0,0,1000000*RES_hh_emi!N5/RES_hh_num!N5)</f>
        <v>8298.2068607550664</v>
      </c>
      <c r="O5" s="95">
        <f>IF(RES_hh_emi!O5=0,0,1000000*RES_hh_emi!O5/RES_hh_num!O5)</f>
        <v>8442.5988991919985</v>
      </c>
      <c r="P5" s="95">
        <f>IF(RES_hh_emi!P5=0,0,1000000*RES_hh_emi!P5/RES_hh_num!P5)</f>
        <v>0</v>
      </c>
      <c r="Q5" s="95">
        <f>IF(RES_hh_emi!Q5=0,0,1000000*RES_hh_emi!Q5/RES_hh_num!Q5)</f>
        <v>8237.1185610193752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6803.7004948243111</v>
      </c>
      <c r="C7" s="95">
        <f>IF(RES_hh_emi!C7=0,0,1000000*RES_hh_emi!C7/RES_hh_num!C7)</f>
        <v>7304.5870817198538</v>
      </c>
      <c r="D7" s="95">
        <f>IF(RES_hh_emi!D7=0,0,1000000*RES_hh_emi!D7/RES_hh_num!D7)</f>
        <v>6828.5582352743631</v>
      </c>
      <c r="E7" s="95">
        <f>IF(RES_hh_emi!E7=0,0,1000000*RES_hh_emi!E7/RES_hh_num!E7)</f>
        <v>7036.582311174242</v>
      </c>
      <c r="F7" s="95">
        <f>IF(RES_hh_emi!F7=0,0,1000000*RES_hh_emi!F7/RES_hh_num!F7)</f>
        <v>7431.7051979742409</v>
      </c>
      <c r="G7" s="95">
        <f>IF(RES_hh_emi!G7=0,0,1000000*RES_hh_emi!G7/RES_hh_num!G7)</f>
        <v>7050.5804711317787</v>
      </c>
      <c r="H7" s="95">
        <f>IF(RES_hh_emi!H7=0,0,1000000*RES_hh_emi!H7/RES_hh_num!H7)</f>
        <v>6815.5680984575947</v>
      </c>
      <c r="I7" s="95">
        <f>IF(RES_hh_emi!I7=0,0,1000000*RES_hh_emi!I7/RES_hh_num!I7)</f>
        <v>6416.024845352078</v>
      </c>
      <c r="J7" s="95">
        <f>IF(RES_hh_emi!J7=0,0,1000000*RES_hh_emi!J7/RES_hh_num!J7)</f>
        <v>6529.9048247123401</v>
      </c>
      <c r="K7" s="95">
        <f>IF(RES_hh_emi!K7=0,0,1000000*RES_hh_emi!K7/RES_hh_num!K7)</f>
        <v>6300.0159128195946</v>
      </c>
      <c r="L7" s="95">
        <f>IF(RES_hh_emi!L7=0,0,1000000*RES_hh_emi!L7/RES_hh_num!L7)</f>
        <v>6170.70076338941</v>
      </c>
      <c r="M7" s="95">
        <f>IF(RES_hh_emi!M7=0,0,1000000*RES_hh_emi!M7/RES_hh_num!M7)</f>
        <v>5043.2356733588149</v>
      </c>
      <c r="N7" s="95">
        <f>IF(RES_hh_emi!N7=0,0,1000000*RES_hh_emi!N7/RES_hh_num!N7)</f>
        <v>5976.1854748204478</v>
      </c>
      <c r="O7" s="95">
        <f>IF(RES_hh_emi!O7=0,0,1000000*RES_hh_emi!O7/RES_hh_num!O7)</f>
        <v>5639.743317688667</v>
      </c>
      <c r="P7" s="95">
        <f>IF(RES_hh_emi!P7=0,0,1000000*RES_hh_emi!P7/RES_hh_num!P7)</f>
        <v>4784.5665253762872</v>
      </c>
      <c r="Q7" s="95">
        <f>IF(RES_hh_emi!Q7=0,0,1000000*RES_hh_emi!Q7/RES_hh_num!Q7)</f>
        <v>5232.1612353373403</v>
      </c>
    </row>
    <row r="8" spans="1:17" ht="12" customHeight="1" x14ac:dyDescent="0.25">
      <c r="A8" s="87" t="s">
        <v>109</v>
      </c>
      <c r="B8" s="95">
        <f>IF(RES_hh_emi!B8=0,0,1000000*RES_hh_emi!B8/RES_hh_num!B8)</f>
        <v>4828.2262934638593</v>
      </c>
      <c r="C8" s="95">
        <f>IF(RES_hh_emi!C8=0,0,1000000*RES_hh_emi!C8/RES_hh_num!C8)</f>
        <v>5186.2371958372059</v>
      </c>
      <c r="D8" s="95">
        <f>IF(RES_hh_emi!D8=0,0,1000000*RES_hh_emi!D8/RES_hh_num!D8)</f>
        <v>4847.8846647723685</v>
      </c>
      <c r="E8" s="95">
        <f>IF(RES_hh_emi!E8=0,0,1000000*RES_hh_emi!E8/RES_hh_num!E8)</f>
        <v>4993.3757629128559</v>
      </c>
      <c r="F8" s="95">
        <f>IF(RES_hh_emi!F8=0,0,1000000*RES_hh_emi!F8/RES_hh_num!F8)</f>
        <v>5275.4337233649094</v>
      </c>
      <c r="G8" s="95">
        <f>IF(RES_hh_emi!G8=0,0,1000000*RES_hh_emi!G8/RES_hh_num!G8)</f>
        <v>5146.4741561056217</v>
      </c>
      <c r="H8" s="95">
        <f>IF(RES_hh_emi!H8=0,0,1000000*RES_hh_emi!H8/RES_hh_num!H8)</f>
        <v>4722.9600598511743</v>
      </c>
      <c r="I8" s="95">
        <f>IF(RES_hh_emi!I8=0,0,1000000*RES_hh_emi!I8/RES_hh_num!I8)</f>
        <v>4554.6004589499289</v>
      </c>
      <c r="J8" s="95">
        <f>IF(RES_hh_emi!J8=0,0,1000000*RES_hh_emi!J8/RES_hh_num!J8)</f>
        <v>4634.4746134370653</v>
      </c>
      <c r="K8" s="95">
        <f>IF(RES_hh_emi!K8=0,0,1000000*RES_hh_emi!K8/RES_hh_num!K8)</f>
        <v>4471.5974153214056</v>
      </c>
      <c r="L8" s="95">
        <f>IF(RES_hh_emi!L8=0,0,1000000*RES_hh_emi!L8/RES_hh_num!L8)</f>
        <v>4389.8993453447447</v>
      </c>
      <c r="M8" s="95">
        <f>IF(RES_hh_emi!M8=0,0,1000000*RES_hh_emi!M8/RES_hh_num!M8)</f>
        <v>3813.2738780958966</v>
      </c>
      <c r="N8" s="95">
        <f>IF(RES_hh_emi!N8=0,0,1000000*RES_hh_emi!N8/RES_hh_num!N8)</f>
        <v>3582.4630346627537</v>
      </c>
      <c r="O8" s="95">
        <f>IF(RES_hh_emi!O8=0,0,1000000*RES_hh_emi!O8/RES_hh_num!O8)</f>
        <v>3780.9651043013423</v>
      </c>
      <c r="P8" s="95">
        <f>IF(RES_hh_emi!P8=0,0,1000000*RES_hh_emi!P8/RES_hh_num!P8)</f>
        <v>3413.7773302193273</v>
      </c>
      <c r="Q8" s="95">
        <f>IF(RES_hh_emi!Q8=0,0,1000000*RES_hh_emi!Q8/RES_hh_num!Q8)</f>
        <v>3743.2737929178957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567.34197917829226</v>
      </c>
      <c r="C17" s="96">
        <f>IF(RES_hh_emi!C17=0,0,1000000*RES_hh_emi!C17/RES_hh_num!C17)</f>
        <v>565.73381398445156</v>
      </c>
      <c r="D17" s="96">
        <f>IF(RES_hh_emi!D17=0,0,1000000*RES_hh_emi!D17/RES_hh_num!D17)</f>
        <v>575.91542889811763</v>
      </c>
      <c r="E17" s="96">
        <f>IF(RES_hh_emi!E17=0,0,1000000*RES_hh_emi!E17/RES_hh_num!E17)</f>
        <v>579.68727598691657</v>
      </c>
      <c r="F17" s="96">
        <f>IF(RES_hh_emi!F17=0,0,1000000*RES_hh_emi!F17/RES_hh_num!F17)</f>
        <v>581.19957188056333</v>
      </c>
      <c r="G17" s="96">
        <f>IF(RES_hh_emi!G17=0,0,1000000*RES_hh_emi!G17/RES_hh_num!G17)</f>
        <v>575.72656530691961</v>
      </c>
      <c r="H17" s="96">
        <f>IF(RES_hh_emi!H17=0,0,1000000*RES_hh_emi!H17/RES_hh_num!H17)</f>
        <v>576.79157903567739</v>
      </c>
      <c r="I17" s="96">
        <f>IF(RES_hh_emi!I17=0,0,1000000*RES_hh_emi!I17/RES_hh_num!I17)</f>
        <v>573.04344020742371</v>
      </c>
      <c r="J17" s="96">
        <f>IF(RES_hh_emi!J17=0,0,1000000*RES_hh_emi!J17/RES_hh_num!J17)</f>
        <v>564.01486792714434</v>
      </c>
      <c r="K17" s="96">
        <f>IF(RES_hh_emi!K17=0,0,1000000*RES_hh_emi!K17/RES_hh_num!K17)</f>
        <v>564.09986345833465</v>
      </c>
      <c r="L17" s="96">
        <f>IF(RES_hh_emi!L17=0,0,1000000*RES_hh_emi!L17/RES_hh_num!L17)</f>
        <v>573.30980824938774</v>
      </c>
      <c r="M17" s="96">
        <f>IF(RES_hh_emi!M17=0,0,1000000*RES_hh_emi!M17/RES_hh_num!M17)</f>
        <v>546.48588551373098</v>
      </c>
      <c r="N17" s="96">
        <f>IF(RES_hh_emi!N17=0,0,1000000*RES_hh_emi!N17/RES_hh_num!N17)</f>
        <v>515.85963156138666</v>
      </c>
      <c r="O17" s="96">
        <f>IF(RES_hh_emi!O17=0,0,1000000*RES_hh_emi!O17/RES_hh_num!O17)</f>
        <v>498.05446336657712</v>
      </c>
      <c r="P17" s="96">
        <f>IF(RES_hh_emi!P17=0,0,1000000*RES_hh_emi!P17/RES_hh_num!P17)</f>
        <v>446.74527354874925</v>
      </c>
      <c r="Q17" s="96">
        <f>IF(RES_hh_emi!Q17=0,0,1000000*RES_hh_emi!Q17/RES_hh_num!Q17)</f>
        <v>434.64784769957618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648.75965097562141</v>
      </c>
      <c r="C19" s="95">
        <f>IF(RES_hh_emi!C19=0,0,1000000*RES_hh_emi!C19/RES_hh_num!C19)</f>
        <v>639.0580046380361</v>
      </c>
      <c r="D19" s="95">
        <f>IF(RES_hh_emi!D19=0,0,1000000*RES_hh_emi!D19/RES_hh_num!D19)</f>
        <v>630.83217170939702</v>
      </c>
      <c r="E19" s="95">
        <f>IF(RES_hh_emi!E19=0,0,1000000*RES_hh_emi!E19/RES_hh_num!E19)</f>
        <v>627.56667515073821</v>
      </c>
      <c r="F19" s="95">
        <f>IF(RES_hh_emi!F19=0,0,1000000*RES_hh_emi!F19/RES_hh_num!F19)</f>
        <v>625.97223587376027</v>
      </c>
      <c r="G19" s="95">
        <f>IF(RES_hh_emi!G19=0,0,1000000*RES_hh_emi!G19/RES_hh_num!G19)</f>
        <v>622.18755604059913</v>
      </c>
      <c r="H19" s="95">
        <f>IF(RES_hh_emi!H19=0,0,1000000*RES_hh_emi!H19/RES_hh_num!H19)</f>
        <v>610.94451058144193</v>
      </c>
      <c r="I19" s="95">
        <f>IF(RES_hh_emi!I19=0,0,1000000*RES_hh_emi!I19/RES_hh_num!I19)</f>
        <v>606.97582904273645</v>
      </c>
      <c r="J19" s="95">
        <f>IF(RES_hh_emi!J19=0,0,1000000*RES_hh_emi!J19/RES_hh_num!J19)</f>
        <v>594.41533847408948</v>
      </c>
      <c r="K19" s="95">
        <f>IF(RES_hh_emi!K19=0,0,1000000*RES_hh_emi!K19/RES_hh_num!K19)</f>
        <v>591.86747434571089</v>
      </c>
      <c r="L19" s="95">
        <f>IF(RES_hh_emi!L19=0,0,1000000*RES_hh_emi!L19/RES_hh_num!L19)</f>
        <v>620.73904894318287</v>
      </c>
      <c r="M19" s="95">
        <f>IF(RES_hh_emi!M19=0,0,1000000*RES_hh_emi!M19/RES_hh_num!M19)</f>
        <v>599.70900029940128</v>
      </c>
      <c r="N19" s="95">
        <f>IF(RES_hh_emi!N19=0,0,1000000*RES_hh_emi!N19/RES_hh_num!N19)</f>
        <v>0</v>
      </c>
      <c r="O19" s="95">
        <f>IF(RES_hh_emi!O19=0,0,1000000*RES_hh_emi!O19/RES_hh_num!O19)</f>
        <v>0</v>
      </c>
      <c r="P19" s="95">
        <f>IF(RES_hh_emi!P19=0,0,1000000*RES_hh_emi!P19/RES_hh_num!P19)</f>
        <v>0</v>
      </c>
      <c r="Q19" s="95">
        <f>IF(RES_hh_emi!Q19=0,0,1000000*RES_hh_emi!Q19/RES_hh_num!Q19)</f>
        <v>0</v>
      </c>
    </row>
    <row r="20" spans="1:17" ht="12" customHeight="1" x14ac:dyDescent="0.25">
      <c r="A20" s="87" t="s">
        <v>110</v>
      </c>
      <c r="B20" s="95">
        <f>IF(RES_hh_emi!B20=0,0,1000000*RES_hh_emi!B20/RES_hh_num!B20)</f>
        <v>783.50570112471166</v>
      </c>
      <c r="C20" s="95">
        <f>IF(RES_hh_emi!C20=0,0,1000000*RES_hh_emi!C20/RES_hh_num!C20)</f>
        <v>771.83799292646745</v>
      </c>
      <c r="D20" s="95">
        <f>IF(RES_hh_emi!D20=0,0,1000000*RES_hh_emi!D20/RES_hh_num!D20)</f>
        <v>761.83144545476841</v>
      </c>
      <c r="E20" s="95">
        <f>IF(RES_hh_emi!E20=0,0,1000000*RES_hh_emi!E20/RES_hh_num!E20)</f>
        <v>757.9464936266321</v>
      </c>
      <c r="F20" s="95">
        <f>IF(RES_hh_emi!F20=0,0,1000000*RES_hh_emi!F20/RES_hh_num!F20)</f>
        <v>756.0433619988703</v>
      </c>
      <c r="G20" s="95">
        <f>IF(RES_hh_emi!G20=0,0,1000000*RES_hh_emi!G20/RES_hh_num!G20)</f>
        <v>748.72339861336775</v>
      </c>
      <c r="H20" s="95">
        <f>IF(RES_hh_emi!H20=0,0,1000000*RES_hh_emi!H20/RES_hh_num!H20)</f>
        <v>737.81685633033374</v>
      </c>
      <c r="I20" s="95">
        <f>IF(RES_hh_emi!I20=0,0,1000000*RES_hh_emi!I20/RES_hh_num!I20)</f>
        <v>732.91880500766126</v>
      </c>
      <c r="J20" s="95">
        <f>IF(RES_hh_emi!J20=0,0,1000000*RES_hh_emi!J20/RES_hh_num!J20)</f>
        <v>717.86002714869733</v>
      </c>
      <c r="K20" s="95">
        <f>IF(RES_hh_emi!K20=0,0,1000000*RES_hh_emi!K20/RES_hh_num!K20)</f>
        <v>714.78376668504063</v>
      </c>
      <c r="L20" s="95">
        <f>IF(RES_hh_emi!L20=0,0,1000000*RES_hh_emi!L20/RES_hh_num!L20)</f>
        <v>749.98850445472885</v>
      </c>
      <c r="M20" s="95">
        <f>IF(RES_hh_emi!M20=0,0,1000000*RES_hh_emi!M20/RES_hh_num!M20)</f>
        <v>688.17192007991446</v>
      </c>
      <c r="N20" s="95">
        <f>IF(RES_hh_emi!N20=0,0,1000000*RES_hh_emi!N20/RES_hh_num!N20)</f>
        <v>732.20267578016853</v>
      </c>
      <c r="O20" s="95">
        <f>IF(RES_hh_emi!O20=0,0,1000000*RES_hh_emi!O20/RES_hh_num!O20)</f>
        <v>677.21840513930397</v>
      </c>
      <c r="P20" s="95">
        <f>IF(RES_hh_emi!P20=0,0,1000000*RES_hh_emi!P20/RES_hh_num!P20)</f>
        <v>608.51145265845742</v>
      </c>
      <c r="Q20" s="95">
        <f>IF(RES_hh_emi!Q20=0,0,1000000*RES_hh_emi!Q20/RES_hh_num!Q20)</f>
        <v>591.83950627330182</v>
      </c>
    </row>
    <row r="21" spans="1:17" ht="12" customHeight="1" x14ac:dyDescent="0.25">
      <c r="A21" s="87" t="s">
        <v>109</v>
      </c>
      <c r="B21" s="95">
        <f>IF(RES_hh_emi!B21=0,0,1000000*RES_hh_emi!B21/RES_hh_num!B21)</f>
        <v>553.70991578245389</v>
      </c>
      <c r="C21" s="95">
        <f>IF(RES_hh_emi!C21=0,0,1000000*RES_hh_emi!C21/RES_hh_num!C21)</f>
        <v>545.45852557451417</v>
      </c>
      <c r="D21" s="95">
        <f>IF(RES_hh_emi!D21=0,0,1000000*RES_hh_emi!D21/RES_hh_num!D21)</f>
        <v>538.39260327536579</v>
      </c>
      <c r="E21" s="95">
        <f>IF(RES_hh_emi!E21=0,0,1000000*RES_hh_emi!E21/RES_hh_num!E21)</f>
        <v>535.64470149760291</v>
      </c>
      <c r="F21" s="95">
        <f>IF(RES_hh_emi!F21=0,0,1000000*RES_hh_emi!F21/RES_hh_num!F21)</f>
        <v>534.29317738697796</v>
      </c>
      <c r="G21" s="95">
        <f>IF(RES_hh_emi!G21=0,0,1000000*RES_hh_emi!G21/RES_hh_num!G21)</f>
        <v>537.94870757105764</v>
      </c>
      <c r="H21" s="95">
        <f>IF(RES_hh_emi!H21=0,0,1000000*RES_hh_emi!H21/RES_hh_num!H21)</f>
        <v>514.71637706994454</v>
      </c>
      <c r="I21" s="95">
        <f>IF(RES_hh_emi!I21=0,0,1000000*RES_hh_emi!I21/RES_hh_num!I21)</f>
        <v>517.96123228710485</v>
      </c>
      <c r="J21" s="95">
        <f>IF(RES_hh_emi!J21=0,0,1000000*RES_hh_emi!J21/RES_hh_num!J21)</f>
        <v>507.24902309555534</v>
      </c>
      <c r="K21" s="95">
        <f>IF(RES_hh_emi!K21=0,0,1000000*RES_hh_emi!K21/RES_hh_num!K21)</f>
        <v>505.0756393155587</v>
      </c>
      <c r="L21" s="95">
        <f>IF(RES_hh_emi!L21=0,0,1000000*RES_hh_emi!L21/RES_hh_num!L21)</f>
        <v>529.95075141465554</v>
      </c>
      <c r="M21" s="95">
        <f>IF(RES_hh_emi!M21=0,0,1000000*RES_hh_emi!M21/RES_hh_num!M21)</f>
        <v>543.80216615710287</v>
      </c>
      <c r="N21" s="95">
        <f>IF(RES_hh_emi!N21=0,0,1000000*RES_hh_emi!N21/RES_hh_num!N21)</f>
        <v>447.2408685600364</v>
      </c>
      <c r="O21" s="95">
        <f>IF(RES_hh_emi!O21=0,0,1000000*RES_hh_emi!O21/RES_hh_num!O21)</f>
        <v>468.15548044906757</v>
      </c>
      <c r="P21" s="95">
        <f>IF(RES_hh_emi!P21=0,0,1000000*RES_hh_emi!P21/RES_hh_num!P21)</f>
        <v>430.32442462074812</v>
      </c>
      <c r="Q21" s="95">
        <f>IF(RES_hh_emi!Q21=0,0,1000000*RES_hh_emi!Q21/RES_hh_num!Q21)</f>
        <v>418.95654106145986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200.34888044079125</v>
      </c>
      <c r="C27" s="96">
        <f>IF(RES_hh_emi!C27=0,0,1000000*RES_hh_emi!C27/RES_hh_num!C27)</f>
        <v>289.49161539709621</v>
      </c>
      <c r="D27" s="96">
        <f>IF(RES_hh_emi!D27=0,0,1000000*RES_hh_emi!D27/RES_hh_num!D27)</f>
        <v>178.36364906917007</v>
      </c>
      <c r="E27" s="96">
        <f>IF(RES_hh_emi!E27=0,0,1000000*RES_hh_emi!E27/RES_hh_num!E27)</f>
        <v>125.21794493648935</v>
      </c>
      <c r="F27" s="96">
        <f>IF(RES_hh_emi!F27=0,0,1000000*RES_hh_emi!F27/RES_hh_num!F27)</f>
        <v>127.33626170403879</v>
      </c>
      <c r="G27" s="96">
        <f>IF(RES_hh_emi!G27=0,0,1000000*RES_hh_emi!G27/RES_hh_num!G27)</f>
        <v>144.89705146166983</v>
      </c>
      <c r="H27" s="96">
        <f>IF(RES_hh_emi!H27=0,0,1000000*RES_hh_emi!H27/RES_hh_num!H27)</f>
        <v>140.67869487514881</v>
      </c>
      <c r="I27" s="96">
        <f>IF(RES_hh_emi!I27=0,0,1000000*RES_hh_emi!I27/RES_hh_num!I27)</f>
        <v>122.31502767124154</v>
      </c>
      <c r="J27" s="96">
        <f>IF(RES_hh_emi!J27=0,0,1000000*RES_hh_emi!J27/RES_hh_num!J27)</f>
        <v>127.45984857395014</v>
      </c>
      <c r="K27" s="96">
        <f>IF(RES_hh_emi!K27=0,0,1000000*RES_hh_emi!K27/RES_hh_num!K27)</f>
        <v>139.97444166822186</v>
      </c>
      <c r="L27" s="96">
        <f>IF(RES_hh_emi!L27=0,0,1000000*RES_hh_emi!L27/RES_hh_num!L27)</f>
        <v>165.66432505438777</v>
      </c>
      <c r="M27" s="96">
        <f>IF(RES_hh_emi!M27=0,0,1000000*RES_hh_emi!M27/RES_hh_num!M27)</f>
        <v>160.01085010090233</v>
      </c>
      <c r="N27" s="96">
        <f>IF(RES_hh_emi!N27=0,0,1000000*RES_hh_emi!N27/RES_hh_num!N27)</f>
        <v>127.67180005094094</v>
      </c>
      <c r="O27" s="96">
        <f>IF(RES_hh_emi!O27=0,0,1000000*RES_hh_emi!O27/RES_hh_num!O27)</f>
        <v>128.77665330623211</v>
      </c>
      <c r="P27" s="96">
        <f>IF(RES_hh_emi!P27=0,0,1000000*RES_hh_emi!P27/RES_hh_num!P27)</f>
        <v>123.19807362399891</v>
      </c>
      <c r="Q27" s="96">
        <f>IF(RES_hh_emi!Q27=0,0,1000000*RES_hh_emi!Q27/RES_hh_num!Q27)</f>
        <v>109.71671378542653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280.06985899780102</v>
      </c>
      <c r="C29" s="95">
        <f>IF(RES_hh_emi!C29=0,0,1000000*RES_hh_emi!C29/RES_hh_num!C29)</f>
        <v>341.79515978725954</v>
      </c>
      <c r="D29" s="95">
        <f>IF(RES_hh_emi!D29=0,0,1000000*RES_hh_emi!D29/RES_hh_num!D29)</f>
        <v>350.66589599773198</v>
      </c>
      <c r="E29" s="95">
        <f>IF(RES_hh_emi!E29=0,0,1000000*RES_hh_emi!E29/RES_hh_num!E29)</f>
        <v>344.55881099119659</v>
      </c>
      <c r="F29" s="95">
        <f>IF(RES_hh_emi!F29=0,0,1000000*RES_hh_emi!F29/RES_hh_num!F29)</f>
        <v>343.30850311412945</v>
      </c>
      <c r="G29" s="95">
        <f>IF(RES_hh_emi!G29=0,0,1000000*RES_hh_emi!G29/RES_hh_num!G29)</f>
        <v>326.63346249790641</v>
      </c>
      <c r="H29" s="95">
        <f>IF(RES_hh_emi!H29=0,0,1000000*RES_hh_emi!H29/RES_hh_num!H29)</f>
        <v>327.80150849983318</v>
      </c>
      <c r="I29" s="95">
        <f>IF(RES_hh_emi!I29=0,0,1000000*RES_hh_emi!I29/RES_hh_num!I29)</f>
        <v>341.12320784097096</v>
      </c>
      <c r="J29" s="95">
        <f>IF(RES_hh_emi!J29=0,0,1000000*RES_hh_emi!J29/RES_hh_num!J29)</f>
        <v>332.94007887510048</v>
      </c>
      <c r="K29" s="95">
        <f>IF(RES_hh_emi!K29=0,0,1000000*RES_hh_emi!K29/RES_hh_num!K29)</f>
        <v>326.68218086150068</v>
      </c>
      <c r="L29" s="95">
        <f>IF(RES_hh_emi!L29=0,0,1000000*RES_hh_emi!L29/RES_hh_num!L29)</f>
        <v>329.67969679889353</v>
      </c>
      <c r="M29" s="95">
        <f>IF(RES_hh_emi!M29=0,0,1000000*RES_hh_emi!M29/RES_hh_num!M29)</f>
        <v>323.06081049358448</v>
      </c>
      <c r="N29" s="95">
        <f>IF(RES_hh_emi!N29=0,0,1000000*RES_hh_emi!N29/RES_hh_num!N29)</f>
        <v>0</v>
      </c>
      <c r="O29" s="95">
        <f>IF(RES_hh_emi!O29=0,0,1000000*RES_hh_emi!O29/RES_hh_num!O29)</f>
        <v>0</v>
      </c>
      <c r="P29" s="95">
        <f>IF(RES_hh_emi!P29=0,0,1000000*RES_hh_emi!P29/RES_hh_num!P29)</f>
        <v>0</v>
      </c>
      <c r="Q29" s="95">
        <f>IF(RES_hh_emi!Q29=0,0,1000000*RES_hh_emi!Q29/RES_hh_num!Q29)</f>
        <v>0</v>
      </c>
    </row>
    <row r="30" spans="1:17" ht="12" customHeight="1" x14ac:dyDescent="0.25">
      <c r="A30" s="87" t="s">
        <v>109</v>
      </c>
      <c r="B30" s="95">
        <f>IF(RES_hh_emi!B30=0,0,1000000*RES_hh_emi!B30/RES_hh_num!B30)</f>
        <v>231.21734996590658</v>
      </c>
      <c r="C30" s="95">
        <f>IF(RES_hh_emi!C30=0,0,1000000*RES_hh_emi!C30/RES_hh_num!C30)</f>
        <v>282.17039014557605</v>
      </c>
      <c r="D30" s="95">
        <f>IF(RES_hh_emi!D30=0,0,1000000*RES_hh_emi!D30/RES_hh_num!D30)</f>
        <v>289.49720243160158</v>
      </c>
      <c r="E30" s="95">
        <f>IF(RES_hh_emi!E30=0,0,1000000*RES_hh_emi!E30/RES_hh_num!E30)</f>
        <v>284.45842109422313</v>
      </c>
      <c r="F30" s="95">
        <f>IF(RES_hh_emi!F30=0,0,1000000*RES_hh_emi!F30/RES_hh_num!F30)</f>
        <v>283.41599147700481</v>
      </c>
      <c r="G30" s="95">
        <f>IF(RES_hh_emi!G30=0,0,1000000*RES_hh_emi!G30/RES_hh_num!G30)</f>
        <v>273.1855059592437</v>
      </c>
      <c r="H30" s="95">
        <f>IF(RES_hh_emi!H30=0,0,1000000*RES_hh_emi!H30/RES_hh_num!H30)</f>
        <v>267.10442234409226</v>
      </c>
      <c r="I30" s="95">
        <f>IF(RES_hh_emi!I30=0,0,1000000*RES_hh_emi!I30/RES_hh_num!I30)</f>
        <v>281.63738053933571</v>
      </c>
      <c r="J30" s="95">
        <f>IF(RES_hh_emi!J30=0,0,1000000*RES_hh_emi!J30/RES_hh_num!J30)</f>
        <v>274.86480079770212</v>
      </c>
      <c r="K30" s="95">
        <f>IF(RES_hh_emi!K30=0,0,1000000*RES_hh_emi!K30/RES_hh_num!K30)</f>
        <v>269.70053390460237</v>
      </c>
      <c r="L30" s="95">
        <f>IF(RES_hh_emi!L30=0,0,1000000*RES_hh_emi!L30/RES_hh_num!L30)</f>
        <v>278.9049242528655</v>
      </c>
      <c r="M30" s="95">
        <f>IF(RES_hh_emi!M30=0,0,1000000*RES_hh_emi!M30/RES_hh_num!M30)</f>
        <v>285.24391753278115</v>
      </c>
      <c r="N30" s="95">
        <f>IF(RES_hh_emi!N30=0,0,1000000*RES_hh_emi!N30/RES_hh_num!N30)</f>
        <v>258.73202323372584</v>
      </c>
      <c r="O30" s="95">
        <f>IF(RES_hh_emi!O30=0,0,1000000*RES_hh_emi!O30/RES_hh_num!O30)</f>
        <v>264.07163549002701</v>
      </c>
      <c r="P30" s="95">
        <f>IF(RES_hh_emi!P30=0,0,1000000*RES_hh_emi!P30/RES_hh_num!P30)</f>
        <v>250.39651540770242</v>
      </c>
      <c r="Q30" s="95">
        <f>IF(RES_hh_emi!Q30=0,0,1000000*RES_hh_emi!Q30/RES_hh_num!Q30)</f>
        <v>224.20536447371498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234.80090248298544</v>
      </c>
      <c r="C3" s="100">
        <f>IF(RES_hh_fech!C3=0,0,RES_hh_fech!C3/RES_summary!C$19)</f>
        <v>251.24364540022839</v>
      </c>
      <c r="D3" s="100">
        <f>IF(RES_hh_fech!D3=0,0,RES_hh_fech!D3/RES_summary!D$19)</f>
        <v>233.71004233091386</v>
      </c>
      <c r="E3" s="100">
        <f>IF(RES_hh_fech!E3=0,0,RES_hh_fech!E3/RES_summary!E$19)</f>
        <v>237.17798279096291</v>
      </c>
      <c r="F3" s="100">
        <f>IF(RES_hh_fech!F3=0,0,RES_hh_fech!F3/RES_summary!F$19)</f>
        <v>248.23024954701518</v>
      </c>
      <c r="G3" s="100">
        <f>IF(RES_hh_fech!G3=0,0,RES_hh_fech!G3/RES_summary!G$19)</f>
        <v>239.65514844488402</v>
      </c>
      <c r="H3" s="100">
        <f>IF(RES_hh_fech!H3=0,0,RES_hh_fech!H3/RES_summary!H$19)</f>
        <v>226.22704379969016</v>
      </c>
      <c r="I3" s="100">
        <f>IF(RES_hh_fech!I3=0,0,RES_hh_fech!I3/RES_summary!I$19)</f>
        <v>215.10772714144088</v>
      </c>
      <c r="J3" s="100">
        <f>IF(RES_hh_fech!J3=0,0,RES_hh_fech!J3/RES_summary!J$19)</f>
        <v>213.79868933718154</v>
      </c>
      <c r="K3" s="100">
        <f>IF(RES_hh_fech!K3=0,0,RES_hh_fech!K3/RES_summary!K$19)</f>
        <v>211.04209371755388</v>
      </c>
      <c r="L3" s="100">
        <f>IF(RES_hh_fech!L3=0,0,RES_hh_fech!L3/RES_summary!L$19)</f>
        <v>204.57644157240966</v>
      </c>
      <c r="M3" s="100">
        <f>IF(RES_hh_fech!M3=0,0,RES_hh_fech!M3/RES_summary!M$19)</f>
        <v>176.42890613318218</v>
      </c>
      <c r="N3" s="100">
        <f>IF(RES_hh_fech!N3=0,0,RES_hh_fech!N3/RES_summary!N$19)</f>
        <v>180.8948727287933</v>
      </c>
      <c r="O3" s="100">
        <f>IF(RES_hh_fech!O3=0,0,RES_hh_fech!O3/RES_summary!O$19)</f>
        <v>179.63392064226088</v>
      </c>
      <c r="P3" s="100">
        <f>IF(RES_hh_fech!P3=0,0,RES_hh_fech!P3/RES_summary!P$19)</f>
        <v>157.72780913983934</v>
      </c>
      <c r="Q3" s="100">
        <f>IF(RES_hh_fech!Q3=0,0,RES_hh_fech!Q3/RES_summary!Q$19)</f>
        <v>163.55254312951953</v>
      </c>
    </row>
    <row r="4" spans="1:17" ht="12.95" customHeight="1" x14ac:dyDescent="0.25">
      <c r="A4" s="89" t="s">
        <v>65</v>
      </c>
      <c r="B4" s="96">
        <f>IF(RES_hh_fech!B4=0,0,RES_hh_fech!B4/RES_summary!B$19)</f>
        <v>206.52239330865149</v>
      </c>
      <c r="C4" s="96">
        <f>IF(RES_hh_fech!C4=0,0,RES_hh_fech!C4/RES_summary!C$19)</f>
        <v>220.27122428405977</v>
      </c>
      <c r="D4" s="96">
        <f>IF(RES_hh_fech!D4=0,0,RES_hh_fech!D4/RES_summary!D$19)</f>
        <v>204.65404377436201</v>
      </c>
      <c r="E4" s="96">
        <f>IF(RES_hh_fech!E4=0,0,RES_hh_fech!E4/RES_summary!E$19)</f>
        <v>208.93044362242608</v>
      </c>
      <c r="F4" s="96">
        <f>IF(RES_hh_fech!F4=0,0,RES_hh_fech!F4/RES_summary!F$19)</f>
        <v>220.02746344352249</v>
      </c>
      <c r="G4" s="96">
        <f>IF(RES_hh_fech!G4=0,0,RES_hh_fech!G4/RES_summary!G$19)</f>
        <v>211.7998081319719</v>
      </c>
      <c r="H4" s="96">
        <f>IF(RES_hh_fech!H4=0,0,RES_hh_fech!H4/RES_summary!H$19)</f>
        <v>198.20894153015448</v>
      </c>
      <c r="I4" s="96">
        <f>IF(RES_hh_fech!I4=0,0,RES_hh_fech!I4/RES_summary!I$19)</f>
        <v>187.11016206053097</v>
      </c>
      <c r="J4" s="96">
        <f>IF(RES_hh_fech!J4=0,0,RES_hh_fech!J4/RES_summary!J$19)</f>
        <v>184.83402566533169</v>
      </c>
      <c r="K4" s="96">
        <f>IF(RES_hh_fech!K4=0,0,RES_hh_fech!K4/RES_summary!K$19)</f>
        <v>183.77887520021275</v>
      </c>
      <c r="L4" s="96">
        <f>IF(RES_hh_fech!L4=0,0,RES_hh_fech!L4/RES_summary!L$19)</f>
        <v>174.53352286874988</v>
      </c>
      <c r="M4" s="96">
        <f>IF(RES_hh_fech!M4=0,0,RES_hh_fech!M4/RES_summary!M$19)</f>
        <v>147.874418645595</v>
      </c>
      <c r="N4" s="96">
        <f>IF(RES_hh_fech!N4=0,0,RES_hh_fech!N4/RES_summary!N$19)</f>
        <v>154.49514115771896</v>
      </c>
      <c r="O4" s="96">
        <f>IF(RES_hh_fech!O4=0,0,RES_hh_fech!O4/RES_summary!O$19)</f>
        <v>154.00028750232303</v>
      </c>
      <c r="P4" s="96">
        <f>IF(RES_hh_fech!P4=0,0,RES_hh_fech!P4/RES_summary!P$19)</f>
        <v>134.42115964382981</v>
      </c>
      <c r="Q4" s="96">
        <f>IF(RES_hh_fech!Q4=0,0,RES_hh_fech!Q4/RES_summary!Q$19)</f>
        <v>139.75907034871011</v>
      </c>
    </row>
    <row r="5" spans="1:17" ht="12" customHeight="1" x14ac:dyDescent="0.25">
      <c r="A5" s="87" t="s">
        <v>58</v>
      </c>
      <c r="B5" s="95">
        <f>IF(RES_hh_fech!B5=0,0,RES_hh_fech!B5/RES_summary!B$19)</f>
        <v>232.9671434554252</v>
      </c>
      <c r="C5" s="95">
        <f>IF(RES_hh_fech!C5=0,0,RES_hh_fech!C5/RES_summary!C$19)</f>
        <v>243.03182088751291</v>
      </c>
      <c r="D5" s="95">
        <f>IF(RES_hh_fech!D5=0,0,RES_hh_fech!D5/RES_summary!D$19)</f>
        <v>239.41387664740023</v>
      </c>
      <c r="E5" s="95">
        <f>IF(RES_hh_fech!E5=0,0,RES_hh_fech!E5/RES_summary!E$19)</f>
        <v>239.98827032487952</v>
      </c>
      <c r="F5" s="95">
        <f>IF(RES_hh_fech!F5=0,0,RES_hh_fech!F5/RES_summary!F$19)</f>
        <v>252.80946469674026</v>
      </c>
      <c r="G5" s="95">
        <f>IF(RES_hh_fech!G5=0,0,RES_hh_fech!G5/RES_summary!G$19)</f>
        <v>242.38122486241136</v>
      </c>
      <c r="H5" s="95">
        <f>IF(RES_hh_fech!H5=0,0,RES_hh_fech!H5/RES_summary!H$19)</f>
        <v>228.86648314417084</v>
      </c>
      <c r="I5" s="95">
        <f>IF(RES_hh_fech!I5=0,0,RES_hh_fech!I5/RES_summary!I$19)</f>
        <v>219.38647727165309</v>
      </c>
      <c r="J5" s="95">
        <f>IF(RES_hh_fech!J5=0,0,RES_hh_fech!J5/RES_summary!J$19)</f>
        <v>215.24086658234577</v>
      </c>
      <c r="K5" s="95">
        <f>IF(RES_hh_fech!K5=0,0,RES_hh_fech!K5/RES_summary!K$19)</f>
        <v>211.56647330711084</v>
      </c>
      <c r="L5" s="95">
        <f>IF(RES_hh_fech!L5=0,0,RES_hh_fech!L5/RES_summary!L$19)</f>
        <v>201.58904421018877</v>
      </c>
      <c r="M5" s="95">
        <f>IF(RES_hh_fech!M5=0,0,RES_hh_fech!M5/RES_summary!M$19)</f>
        <v>174.42770854059208</v>
      </c>
      <c r="N5" s="95">
        <f>IF(RES_hh_fech!N5=0,0,RES_hh_fech!N5/RES_summary!N$19)</f>
        <v>180.3002308395028</v>
      </c>
      <c r="O5" s="95">
        <f>IF(RES_hh_fech!O5=0,0,RES_hh_fech!O5/RES_summary!O$19)</f>
        <v>182.57068449309392</v>
      </c>
      <c r="P5" s="95">
        <f>IF(RES_hh_fech!P5=0,0,RES_hh_fech!P5/RES_summary!P$19)</f>
        <v>0</v>
      </c>
      <c r="Q5" s="95">
        <f>IF(RES_hh_fech!Q5=0,0,RES_hh_fech!Q5/RES_summary!Q$19)</f>
        <v>175.64519493182476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201.79972069679567</v>
      </c>
      <c r="C7" s="95">
        <f>IF(RES_hh_fech!C7=0,0,RES_hh_fech!C7/RES_summary!C$19)</f>
        <v>216.46447489832488</v>
      </c>
      <c r="D7" s="95">
        <f>IF(RES_hh_fech!D7=0,0,RES_hh_fech!D7/RES_summary!D$19)</f>
        <v>202.10578757092509</v>
      </c>
      <c r="E7" s="95">
        <f>IF(RES_hh_fech!E7=0,0,RES_hh_fech!E7/RES_summary!E$19)</f>
        <v>207.98120663542474</v>
      </c>
      <c r="F7" s="95">
        <f>IF(RES_hh_fech!F7=0,0,RES_hh_fech!F7/RES_summary!F$19)</f>
        <v>219.2698858459033</v>
      </c>
      <c r="G7" s="95">
        <f>IF(RES_hh_fech!G7=0,0,RES_hh_fech!G7/RES_summary!G$19)</f>
        <v>207.58841995612036</v>
      </c>
      <c r="H7" s="95">
        <f>IF(RES_hh_fech!H7=0,0,RES_hh_fech!H7/RES_summary!H$19)</f>
        <v>199.97534300173436</v>
      </c>
      <c r="I7" s="95">
        <f>IF(RES_hh_fech!I7=0,0,RES_hh_fech!I7/RES_summary!I$19)</f>
        <v>187.77717687960458</v>
      </c>
      <c r="J7" s="95">
        <f>IF(RES_hh_fech!J7=0,0,RES_hh_fech!J7/RES_summary!J$19)</f>
        <v>190.46041800249549</v>
      </c>
      <c r="K7" s="95">
        <f>IF(RES_hh_fech!K7=0,0,RES_hh_fech!K7/RES_summary!K$19)</f>
        <v>183.01962818216879</v>
      </c>
      <c r="L7" s="95">
        <f>IF(RES_hh_fech!L7=0,0,RES_hh_fech!L7/RES_summary!L$19)</f>
        <v>178.77869951455889</v>
      </c>
      <c r="M7" s="95">
        <f>IF(RES_hh_fech!M7=0,0,RES_hh_fech!M7/RES_summary!M$19)</f>
        <v>145.45036283822529</v>
      </c>
      <c r="N7" s="95">
        <f>IF(RES_hh_fech!N7=0,0,RES_hh_fech!N7/RES_summary!N$19)</f>
        <v>170.88060624275411</v>
      </c>
      <c r="O7" s="95">
        <f>IF(RES_hh_fech!O7=0,0,RES_hh_fech!O7/RES_summary!O$19)</f>
        <v>160.50022460897853</v>
      </c>
      <c r="P7" s="95">
        <f>IF(RES_hh_fech!P7=0,0,RES_hh_fech!P7/RES_summary!P$19)</f>
        <v>135.03490546741702</v>
      </c>
      <c r="Q7" s="95">
        <f>IF(RES_hh_fech!Q7=0,0,RES_hh_fech!Q7/RES_summary!Q$19)</f>
        <v>146.82801218755117</v>
      </c>
    </row>
    <row r="8" spans="1:17" ht="12" customHeight="1" x14ac:dyDescent="0.25">
      <c r="A8" s="87" t="s">
        <v>109</v>
      </c>
      <c r="B8" s="95">
        <f>IF(RES_hh_fech!B8=0,0,RES_hh_fech!B8/RES_summary!B$19)</f>
        <v>189.12854634632347</v>
      </c>
      <c r="C8" s="95">
        <f>IF(RES_hh_fech!C8=0,0,RES_hh_fech!C8/RES_summary!C$19)</f>
        <v>202.97596868176731</v>
      </c>
      <c r="D8" s="95">
        <f>IF(RES_hh_fech!D8=0,0,RES_hh_fech!D8/RES_summary!D$19)</f>
        <v>189.49545812395715</v>
      </c>
      <c r="E8" s="95">
        <f>IF(RES_hh_fech!E8=0,0,RES_hh_fech!E8/RES_summary!E$19)</f>
        <v>194.91922196712312</v>
      </c>
      <c r="F8" s="95">
        <f>IF(RES_hh_fech!F8=0,0,RES_hh_fech!F8/RES_summary!F$19)</f>
        <v>205.56526812595374</v>
      </c>
      <c r="G8" s="95">
        <f>IF(RES_hh_fech!G8=0,0,RES_hh_fech!G8/RES_summary!G$19)</f>
        <v>200.11702794495952</v>
      </c>
      <c r="H8" s="95">
        <f>IF(RES_hh_fech!H8=0,0,RES_hh_fech!H8/RES_summary!H$19)</f>
        <v>183.01616937767668</v>
      </c>
      <c r="I8" s="95">
        <f>IF(RES_hh_fech!I8=0,0,RES_hh_fech!I8/RES_summary!I$19)</f>
        <v>176.04558360649466</v>
      </c>
      <c r="J8" s="95">
        <f>IF(RES_hh_fech!J8=0,0,RES_hh_fech!J8/RES_summary!J$19)</f>
        <v>178.54748454818701</v>
      </c>
      <c r="K8" s="95">
        <f>IF(RES_hh_fech!K8=0,0,RES_hh_fech!K8/RES_summary!K$19)</f>
        <v>171.58292438271923</v>
      </c>
      <c r="L8" s="95">
        <f>IF(RES_hh_fech!L8=0,0,RES_hh_fech!L8/RES_summary!L$19)</f>
        <v>167.99300413105618</v>
      </c>
      <c r="M8" s="95">
        <f>IF(RES_hh_fech!M8=0,0,RES_hh_fech!M8/RES_summary!M$19)</f>
        <v>145.23392328664863</v>
      </c>
      <c r="N8" s="95">
        <f>IF(RES_hh_fech!N8=0,0,RES_hh_fech!N8/RES_summary!N$19)</f>
        <v>135.28059295666117</v>
      </c>
      <c r="O8" s="95">
        <f>IF(RES_hh_fech!O8=0,0,RES_hh_fech!O8/RES_summary!O$19)</f>
        <v>142.10171212890961</v>
      </c>
      <c r="P8" s="95">
        <f>IF(RES_hh_fech!P8=0,0,RES_hh_fech!P8/RES_summary!P$19)</f>
        <v>127.26060514917229</v>
      </c>
      <c r="Q8" s="95">
        <f>IF(RES_hh_fech!Q8=0,0,RES_hh_fech!Q8/RES_summary!Q$19)</f>
        <v>138.72486298717629</v>
      </c>
    </row>
    <row r="9" spans="1:17" ht="12" customHeight="1" x14ac:dyDescent="0.25">
      <c r="A9" s="87" t="s">
        <v>55</v>
      </c>
      <c r="B9" s="95">
        <f>IF(RES_hh_fech!B9=0,0,RES_hh_fech!B9/RES_summary!B$19)</f>
        <v>242.65054192125368</v>
      </c>
      <c r="C9" s="95">
        <f>IF(RES_hh_fech!C9=0,0,RES_hh_fech!C9/RES_summary!C$19)</f>
        <v>263.3828111989892</v>
      </c>
      <c r="D9" s="95">
        <f>IF(RES_hh_fech!D9=0,0,RES_hh_fech!D9/RES_summary!D$19)</f>
        <v>244.51666287273605</v>
      </c>
      <c r="E9" s="95">
        <f>IF(RES_hh_fech!E9=0,0,RES_hh_fech!E9/RES_summary!E$19)</f>
        <v>250.05941088423239</v>
      </c>
      <c r="F9" s="95">
        <f>IF(RES_hh_fech!F9=0,0,RES_hh_fech!F9/RES_summary!F$19)</f>
        <v>265.2494209388708</v>
      </c>
      <c r="G9" s="95">
        <f>IF(RES_hh_fech!G9=0,0,RES_hh_fech!G9/RES_summary!G$19)</f>
        <v>254.42682095409702</v>
      </c>
      <c r="H9" s="95">
        <f>IF(RES_hh_fech!H9=0,0,RES_hh_fech!H9/RES_summary!H$19)</f>
        <v>253.45733937993504</v>
      </c>
      <c r="I9" s="95">
        <f>IF(RES_hh_fech!I9=0,0,RES_hh_fech!I9/RES_summary!I$19)</f>
        <v>227.14880112046836</v>
      </c>
      <c r="J9" s="95">
        <f>IF(RES_hh_fech!J9=0,0,RES_hh_fech!J9/RES_summary!J$19)</f>
        <v>230.38629466935831</v>
      </c>
      <c r="K9" s="95">
        <f>IF(RES_hh_fech!K9=0,0,RES_hh_fech!K9/RES_summary!K$19)</f>
        <v>221.38710154164056</v>
      </c>
      <c r="L9" s="95">
        <f>IF(RES_hh_fech!L9=0,0,RES_hh_fech!L9/RES_summary!L$19)</f>
        <v>223.40994409003301</v>
      </c>
      <c r="M9" s="95">
        <f>IF(RES_hh_fech!M9=0,0,RES_hh_fech!M9/RES_summary!M$19)</f>
        <v>167.46607597768454</v>
      </c>
      <c r="N9" s="95">
        <f>IF(RES_hh_fech!N9=0,0,RES_hh_fech!N9/RES_summary!N$19)</f>
        <v>186.37739223705742</v>
      </c>
      <c r="O9" s="95">
        <f>IF(RES_hh_fech!O9=0,0,RES_hh_fech!O9/RES_summary!O$19)</f>
        <v>184.21643457253307</v>
      </c>
      <c r="P9" s="95">
        <f>IF(RES_hh_fech!P9=0,0,RES_hh_fech!P9/RES_summary!P$19)</f>
        <v>158.79866757059787</v>
      </c>
      <c r="Q9" s="95">
        <f>IF(RES_hh_fech!Q9=0,0,RES_hh_fech!Q9/RES_summary!Q$19)</f>
        <v>171.458783903447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0</v>
      </c>
      <c r="C11" s="95">
        <f>IF(RES_hh_fech!C11=0,0,RES_hh_fech!C11/RES_summary!C$19)</f>
        <v>0</v>
      </c>
      <c r="D11" s="95">
        <f>IF(RES_hh_fech!D11=0,0,RES_hh_fech!D11/RES_summary!D$19)</f>
        <v>0</v>
      </c>
      <c r="E11" s="95">
        <f>IF(RES_hh_fech!E11=0,0,RES_hh_fech!E11/RES_summary!E$19)</f>
        <v>0</v>
      </c>
      <c r="F11" s="95">
        <f>IF(RES_hh_fech!F11=0,0,RES_hh_fech!F11/RES_summary!F$19)</f>
        <v>0</v>
      </c>
      <c r="G11" s="95">
        <f>IF(RES_hh_fech!G11=0,0,RES_hh_fech!G11/RES_summary!G$19)</f>
        <v>0</v>
      </c>
      <c r="H11" s="95">
        <f>IF(RES_hh_fech!H11=0,0,RES_hh_fech!H11/RES_summary!H$19)</f>
        <v>0</v>
      </c>
      <c r="I11" s="95">
        <f>IF(RES_hh_fech!I11=0,0,RES_hh_fech!I11/RES_summary!I$19)</f>
        <v>0</v>
      </c>
      <c r="J11" s="95">
        <f>IF(RES_hh_fech!J11=0,0,RES_hh_fech!J11/RES_summary!J$19)</f>
        <v>0</v>
      </c>
      <c r="K11" s="95">
        <f>IF(RES_hh_fech!K11=0,0,RES_hh_fech!K11/RES_summary!K$19)</f>
        <v>0</v>
      </c>
      <c r="L11" s="95">
        <f>IF(RES_hh_fech!L11=0,0,RES_hh_fech!L11/RES_summary!L$19)</f>
        <v>0</v>
      </c>
      <c r="M11" s="95">
        <f>IF(RES_hh_fech!M11=0,0,RES_hh_fech!M11/RES_summary!M$19)</f>
        <v>0</v>
      </c>
      <c r="N11" s="95">
        <f>IF(RES_hh_fech!N11=0,0,RES_hh_fech!N11/RES_summary!N$19)</f>
        <v>0</v>
      </c>
      <c r="O11" s="95">
        <f>IF(RES_hh_fech!O11=0,0,RES_hh_fech!O11/RES_summary!O$19)</f>
        <v>0</v>
      </c>
      <c r="P11" s="95">
        <f>IF(RES_hh_fech!P11=0,0,RES_hh_fech!P11/RES_summary!P$19)</f>
        <v>0</v>
      </c>
      <c r="Q11" s="95">
        <f>IF(RES_hh_fech!Q11=0,0,RES_hh_fech!Q11/RES_summary!Q$19)</f>
        <v>0</v>
      </c>
    </row>
    <row r="12" spans="1:17" ht="12" customHeight="1" x14ac:dyDescent="0.25">
      <c r="A12" s="87" t="s">
        <v>115</v>
      </c>
      <c r="B12" s="95">
        <f>IF(RES_hh_fech!B12=0,0,RES_hh_fech!B12/RES_summary!B$19)</f>
        <v>100.62863419840318</v>
      </c>
      <c r="C12" s="95">
        <f>IF(RES_hh_fech!C12=0,0,RES_hh_fech!C12/RES_summary!C$19)</f>
        <v>105.25827236581269</v>
      </c>
      <c r="D12" s="95">
        <f>IF(RES_hh_fech!D12=0,0,RES_hh_fech!D12/RES_summary!D$19)</f>
        <v>95.675821608407091</v>
      </c>
      <c r="E12" s="95">
        <f>IF(RES_hh_fech!E12=0,0,RES_hh_fech!E12/RES_summary!E$19)</f>
        <v>95.608687234053647</v>
      </c>
      <c r="F12" s="95">
        <f>IF(RES_hh_fech!F12=0,0,RES_hh_fech!F12/RES_summary!F$19)</f>
        <v>98.156905317042302</v>
      </c>
      <c r="G12" s="95">
        <f>IF(RES_hh_fech!G12=0,0,RES_hh_fech!G12/RES_summary!G$19)</f>
        <v>91.886168984547126</v>
      </c>
      <c r="H12" s="95">
        <f>IF(RES_hh_fech!H12=0,0,RES_hh_fech!H12/RES_summary!H$19)</f>
        <v>83.020831416598739</v>
      </c>
      <c r="I12" s="95">
        <f>IF(RES_hh_fech!I12=0,0,RES_hh_fech!I12/RES_summary!I$19)</f>
        <v>76.525125769662537</v>
      </c>
      <c r="J12" s="95">
        <f>IF(RES_hh_fech!J12=0,0,RES_hh_fech!J12/RES_summary!J$19)</f>
        <v>88.007473497259397</v>
      </c>
      <c r="K12" s="95">
        <f>IF(RES_hh_fech!K12=0,0,RES_hh_fech!K12/RES_summary!K$19)</f>
        <v>65.24125377843076</v>
      </c>
      <c r="L12" s="95">
        <f>IF(RES_hh_fech!L12=0,0,RES_hh_fech!L12/RES_summary!L$19)</f>
        <v>72.13630717069978</v>
      </c>
      <c r="M12" s="95">
        <f>IF(RES_hh_fech!M12=0,0,RES_hh_fech!M12/RES_summary!M$19)</f>
        <v>52.456399086507354</v>
      </c>
      <c r="N12" s="95">
        <f>IF(RES_hh_fech!N12=0,0,RES_hh_fech!N12/RES_summary!N$19)</f>
        <v>50.632344948044157</v>
      </c>
      <c r="O12" s="95">
        <f>IF(RES_hh_fech!O12=0,0,RES_hh_fech!O12/RES_summary!O$19)</f>
        <v>45.229944310043514</v>
      </c>
      <c r="P12" s="95">
        <f>IF(RES_hh_fech!P12=0,0,RES_hh_fech!P12/RES_summary!P$19)</f>
        <v>33.119883144710755</v>
      </c>
      <c r="Q12" s="95">
        <f>IF(RES_hh_fech!Q12=0,0,RES_hh_fech!Q12/RES_summary!Q$19)</f>
        <v>39.014194537816955</v>
      </c>
    </row>
    <row r="13" spans="1:17" ht="12" customHeight="1" x14ac:dyDescent="0.25">
      <c r="A13" s="51" t="s">
        <v>114</v>
      </c>
      <c r="B13" s="22">
        <f>IF(RES_hh_fech!B13=0,0,RES_hh_fech!B13/RES_summary!B$19)</f>
        <v>67.668312116975329</v>
      </c>
      <c r="C13" s="22">
        <f>IF(RES_hh_fech!C13=0,0,RES_hh_fech!C13/RES_summary!C$19)</f>
        <v>68.909764428030613</v>
      </c>
      <c r="D13" s="22">
        <f>IF(RES_hh_fech!D13=0,0,RES_hh_fech!D13/RES_summary!D$19)</f>
        <v>91.083854886381417</v>
      </c>
      <c r="E13" s="22">
        <f>IF(RES_hh_fech!E13=0,0,RES_hh_fech!E13/RES_summary!E$19)</f>
        <v>108.0736146358942</v>
      </c>
      <c r="F13" s="22">
        <f>IF(RES_hh_fech!F13=0,0,RES_hh_fech!F13/RES_summary!F$19)</f>
        <v>111.11788647756292</v>
      </c>
      <c r="G13" s="22">
        <f>IF(RES_hh_fech!G13=0,0,RES_hh_fech!G13/RES_summary!G$19)</f>
        <v>93.894628212769561</v>
      </c>
      <c r="H13" s="22">
        <f>IF(RES_hh_fech!H13=0,0,RES_hh_fech!H13/RES_summary!H$19)</f>
        <v>104.15114207231161</v>
      </c>
      <c r="I13" s="22">
        <f>IF(RES_hh_fech!I13=0,0,RES_hh_fech!I13/RES_summary!I$19)</f>
        <v>107.77178441170091</v>
      </c>
      <c r="J13" s="22">
        <f>IF(RES_hh_fech!J13=0,0,RES_hh_fech!J13/RES_summary!J$19)</f>
        <v>148.13523674383202</v>
      </c>
      <c r="K13" s="22">
        <f>IF(RES_hh_fech!K13=0,0,RES_hh_fech!K13/RES_summary!K$19)</f>
        <v>86.020890134387372</v>
      </c>
      <c r="L13" s="22">
        <f>IF(RES_hh_fech!L13=0,0,RES_hh_fech!L13/RES_summary!L$19)</f>
        <v>124.70643547588072</v>
      </c>
      <c r="M13" s="22">
        <f>IF(RES_hh_fech!M13=0,0,RES_hh_fech!M13/RES_summary!M$19)</f>
        <v>87.90172371608125</v>
      </c>
      <c r="N13" s="22">
        <f>IF(RES_hh_fech!N13=0,0,RES_hh_fech!N13/RES_summary!N$19)</f>
        <v>90.941021223701242</v>
      </c>
      <c r="O13" s="22">
        <f>IF(RES_hh_fech!O13=0,0,RES_hh_fech!O13/RES_summary!O$19)</f>
        <v>81.177807839754152</v>
      </c>
      <c r="P13" s="22">
        <f>IF(RES_hh_fech!P13=0,0,RES_hh_fech!P13/RES_summary!P$19)</f>
        <v>63.920308198099931</v>
      </c>
      <c r="Q13" s="22">
        <f>IF(RES_hh_fech!Q13=0,0,RES_hh_fech!Q13/RES_summary!Q$19)</f>
        <v>105.6985005218054</v>
      </c>
    </row>
    <row r="14" spans="1:17" ht="12" customHeight="1" x14ac:dyDescent="0.25">
      <c r="A14" s="99" t="s">
        <v>117</v>
      </c>
      <c r="B14" s="98">
        <f>IF(RES_hh_fech!B14=0,0,RES_hh_fech!B14/RES_summary!B$19)</f>
        <v>13.988163112652821</v>
      </c>
      <c r="C14" s="98">
        <f>IF(RES_hh_fech!C14=0,0,RES_hh_fech!C14/RES_summary!C$19)</f>
        <v>13.78389016875812</v>
      </c>
      <c r="D14" s="98">
        <f>IF(RES_hh_fech!D14=0,0,RES_hh_fech!D14/RES_summary!D$19)</f>
        <v>11.043692358538264</v>
      </c>
      <c r="E14" s="98">
        <f>IF(RES_hh_fech!E14=0,0,RES_hh_fech!E14/RES_summary!E$19)</f>
        <v>9.4168514181025067</v>
      </c>
      <c r="F14" s="98">
        <f>IF(RES_hh_fech!F14=0,0,RES_hh_fech!F14/RES_summary!F$19)</f>
        <v>9.6503364453629867</v>
      </c>
      <c r="G14" s="98">
        <f>IF(RES_hh_fech!G14=0,0,RES_hh_fech!G14/RES_summary!G$19)</f>
        <v>10.461138232041291</v>
      </c>
      <c r="H14" s="98">
        <f>IF(RES_hh_fech!H14=0,0,RES_hh_fech!H14/RES_summary!H$19)</f>
        <v>7.5423451007424749</v>
      </c>
      <c r="I14" s="98">
        <f>IF(RES_hh_fech!I14=0,0,RES_hh_fech!I14/RES_summary!I$19)</f>
        <v>6.3395859618024373</v>
      </c>
      <c r="J14" s="98">
        <f>IF(RES_hh_fech!J14=0,0,RES_hh_fech!J14/RES_summary!J$19)</f>
        <v>0.31668053689899833</v>
      </c>
      <c r="K14" s="98">
        <f>IF(RES_hh_fech!K14=0,0,RES_hh_fech!K14/RES_summary!K$19)</f>
        <v>8.2750832040332263</v>
      </c>
      <c r="L14" s="98">
        <f>IF(RES_hh_fech!L14=0,0,RES_hh_fech!L14/RES_summary!L$19)</f>
        <v>2.242805991390767</v>
      </c>
      <c r="M14" s="98">
        <f>IF(RES_hh_fech!M14=0,0,RES_hh_fech!M14/RES_summary!M$19)</f>
        <v>4.6445185590762819</v>
      </c>
      <c r="N14" s="98">
        <f>IF(RES_hh_fech!N14=0,0,RES_hh_fech!N14/RES_summary!N$19)</f>
        <v>5.4077088176785919</v>
      </c>
      <c r="O14" s="98">
        <f>IF(RES_hh_fech!O14=0,0,RES_hh_fech!O14/RES_summary!O$19)</f>
        <v>7.8471222495702966</v>
      </c>
      <c r="P14" s="98">
        <f>IF(RES_hh_fech!P14=0,0,RES_hh_fech!P14/RES_summary!P$19)</f>
        <v>9.1922471562973929</v>
      </c>
      <c r="Q14" s="98">
        <f>IF(RES_hh_fech!Q14=0,0,RES_hh_fech!Q14/RES_summary!Q$19)</f>
        <v>2.588174834009537</v>
      </c>
    </row>
    <row r="15" spans="1:17" ht="12.95" customHeight="1" x14ac:dyDescent="0.25">
      <c r="A15" s="89" t="s">
        <v>112</v>
      </c>
      <c r="B15" s="96">
        <f>IF(RES_hh_fech!B15=0,0,RES_hh_fech!B15/RES_summary!B$19)</f>
        <v>0.33258695289953633</v>
      </c>
      <c r="C15" s="96">
        <f>IF(RES_hh_fech!C15=0,0,RES_hh_fech!C15/RES_summary!C$19)</f>
        <v>0.33883677551598418</v>
      </c>
      <c r="D15" s="96">
        <f>IF(RES_hh_fech!D15=0,0,RES_hh_fech!D15/RES_summary!D$19)</f>
        <v>0.36649081338864026</v>
      </c>
      <c r="E15" s="96">
        <f>IF(RES_hh_fech!E15=0,0,RES_hh_fech!E15/RES_summary!E$19)</f>
        <v>0.39558105799262694</v>
      </c>
      <c r="F15" s="96">
        <f>IF(RES_hh_fech!F15=0,0,RES_hh_fech!F15/RES_summary!F$19)</f>
        <v>0.38923565092415352</v>
      </c>
      <c r="G15" s="96">
        <f>IF(RES_hh_fech!G15=0,0,RES_hh_fech!G15/RES_summary!G$19)</f>
        <v>0.38464246283279879</v>
      </c>
      <c r="H15" s="96">
        <f>IF(RES_hh_fech!H15=0,0,RES_hh_fech!H15/RES_summary!H$19)</f>
        <v>0.39174044646712564</v>
      </c>
      <c r="I15" s="96">
        <f>IF(RES_hh_fech!I15=0,0,RES_hh_fech!I15/RES_summary!I$19)</f>
        <v>0.41389273101692703</v>
      </c>
      <c r="J15" s="96">
        <f>IF(RES_hh_fech!J15=0,0,RES_hh_fech!J15/RES_summary!J$19)</f>
        <v>0.4392408461677329</v>
      </c>
      <c r="K15" s="96">
        <f>IF(RES_hh_fech!K15=0,0,RES_hh_fech!K15/RES_summary!K$19)</f>
        <v>0.46077245023270774</v>
      </c>
      <c r="L15" s="96">
        <f>IF(RES_hh_fech!L15=0,0,RES_hh_fech!L15/RES_summary!L$19)</f>
        <v>0.48190496114372333</v>
      </c>
      <c r="M15" s="96">
        <f>IF(RES_hh_fech!M15=0,0,RES_hh_fech!M15/RES_summary!M$19)</f>
        <v>0.51190092993884706</v>
      </c>
      <c r="N15" s="96">
        <f>IF(RES_hh_fech!N15=0,0,RES_hh_fech!N15/RES_summary!N$19)</f>
        <v>0.54540316789789645</v>
      </c>
      <c r="O15" s="96">
        <f>IF(RES_hh_fech!O15=0,0,RES_hh_fech!O15/RES_summary!O$19)</f>
        <v>0.58635895630329204</v>
      </c>
      <c r="P15" s="96">
        <f>IF(RES_hh_fech!P15=0,0,RES_hh_fech!P15/RES_summary!P$19)</f>
        <v>0.49190947250915029</v>
      </c>
      <c r="Q15" s="96">
        <f>IF(RES_hh_fech!Q15=0,0,RES_hh_fech!Q15/RES_summary!Q$19)</f>
        <v>0.48279797703361788</v>
      </c>
    </row>
    <row r="16" spans="1:17" ht="12" customHeight="1" x14ac:dyDescent="0.25">
      <c r="A16" s="87" t="s">
        <v>111</v>
      </c>
      <c r="B16" s="97">
        <f>IF(RES_hh_fech!B16=0,0,RES_hh_fech!B16/RES_summary!B$19)</f>
        <v>0.33258695289953633</v>
      </c>
      <c r="C16" s="97">
        <f>IF(RES_hh_fech!C16=0,0,RES_hh_fech!C16/RES_summary!C$19)</f>
        <v>0.33883677551598418</v>
      </c>
      <c r="D16" s="97">
        <f>IF(RES_hh_fech!D16=0,0,RES_hh_fech!D16/RES_summary!D$19)</f>
        <v>0.36649081338864026</v>
      </c>
      <c r="E16" s="97">
        <f>IF(RES_hh_fech!E16=0,0,RES_hh_fech!E16/RES_summary!E$19)</f>
        <v>0.39558105799262694</v>
      </c>
      <c r="F16" s="97">
        <f>IF(RES_hh_fech!F16=0,0,RES_hh_fech!F16/RES_summary!F$19)</f>
        <v>0.38923565092415352</v>
      </c>
      <c r="G16" s="97">
        <f>IF(RES_hh_fech!G16=0,0,RES_hh_fech!G16/RES_summary!G$19)</f>
        <v>0.38464246283279879</v>
      </c>
      <c r="H16" s="97">
        <f>IF(RES_hh_fech!H16=0,0,RES_hh_fech!H16/RES_summary!H$19)</f>
        <v>0.39174044646712564</v>
      </c>
      <c r="I16" s="97">
        <f>IF(RES_hh_fech!I16=0,0,RES_hh_fech!I16/RES_summary!I$19)</f>
        <v>0.41389273101692703</v>
      </c>
      <c r="J16" s="97">
        <f>IF(RES_hh_fech!J16=0,0,RES_hh_fech!J16/RES_summary!J$19)</f>
        <v>0.4392408461677329</v>
      </c>
      <c r="K16" s="97">
        <f>IF(RES_hh_fech!K16=0,0,RES_hh_fech!K16/RES_summary!K$19)</f>
        <v>0.46077245023270774</v>
      </c>
      <c r="L16" s="97">
        <f>IF(RES_hh_fech!L16=0,0,RES_hh_fech!L16/RES_summary!L$19)</f>
        <v>0.48190496114372333</v>
      </c>
      <c r="M16" s="97">
        <f>IF(RES_hh_fech!M16=0,0,RES_hh_fech!M16/RES_summary!M$19)</f>
        <v>0.51190092993884706</v>
      </c>
      <c r="N16" s="97">
        <f>IF(RES_hh_fech!N16=0,0,RES_hh_fech!N16/RES_summary!N$19)</f>
        <v>0.54540316789789645</v>
      </c>
      <c r="O16" s="97">
        <f>IF(RES_hh_fech!O16=0,0,RES_hh_fech!O16/RES_summary!O$19)</f>
        <v>0.58635895630329204</v>
      </c>
      <c r="P16" s="97">
        <f>IF(RES_hh_fech!P16=0,0,RES_hh_fech!P16/RES_summary!P$19)</f>
        <v>0.49190947250915029</v>
      </c>
      <c r="Q16" s="97">
        <f>IF(RES_hh_fech!Q16=0,0,RES_hh_fech!Q16/RES_summary!Q$19)</f>
        <v>0.48279797703361788</v>
      </c>
    </row>
    <row r="17" spans="1:17" ht="12.95" customHeight="1" x14ac:dyDescent="0.25">
      <c r="A17" s="89" t="s">
        <v>63</v>
      </c>
      <c r="B17" s="96">
        <f>IF(RES_hh_fech!B17=0,0,RES_hh_fech!B17/RES_summary!B$19)</f>
        <v>20.247913656381261</v>
      </c>
      <c r="C17" s="96">
        <f>IF(RES_hh_fech!C17=0,0,RES_hh_fech!C17/RES_summary!C$19)</f>
        <v>19.979302115796241</v>
      </c>
      <c r="D17" s="96">
        <f>IF(RES_hh_fech!D17=0,0,RES_hh_fech!D17/RES_summary!D$19)</f>
        <v>20.641427749909472</v>
      </c>
      <c r="E17" s="96">
        <f>IF(RES_hh_fech!E17=0,0,RES_hh_fech!E17/RES_summary!E$19)</f>
        <v>20.820959824483612</v>
      </c>
      <c r="F17" s="96">
        <f>IF(RES_hh_fech!F17=0,0,RES_hh_fech!F17/RES_summary!F$19)</f>
        <v>20.816745921786531</v>
      </c>
      <c r="G17" s="96">
        <f>IF(RES_hh_fech!G17=0,0,RES_hh_fech!G17/RES_summary!G$19)</f>
        <v>20.513634793087238</v>
      </c>
      <c r="H17" s="96">
        <f>IF(RES_hh_fech!H17=0,0,RES_hh_fech!H17/RES_summary!H$19)</f>
        <v>20.420410096949983</v>
      </c>
      <c r="I17" s="96">
        <f>IF(RES_hh_fech!I17=0,0,RES_hh_fech!I17/RES_summary!I$19)</f>
        <v>20.367316901507316</v>
      </c>
      <c r="J17" s="96">
        <f>IF(RES_hh_fech!J17=0,0,RES_hh_fech!J17/RES_summary!J$19)</f>
        <v>20.314327256663169</v>
      </c>
      <c r="K17" s="96">
        <f>IF(RES_hh_fech!K17=0,0,RES_hh_fech!K17/RES_summary!K$19)</f>
        <v>19.87353031296745</v>
      </c>
      <c r="L17" s="96">
        <f>IF(RES_hh_fech!L17=0,0,RES_hh_fech!L17/RES_summary!L$19)</f>
        <v>21.091400527156409</v>
      </c>
      <c r="M17" s="96">
        <f>IF(RES_hh_fech!M17=0,0,RES_hh_fech!M17/RES_summary!M$19)</f>
        <v>20.180899278550573</v>
      </c>
      <c r="N17" s="96">
        <f>IF(RES_hh_fech!N17=0,0,RES_hh_fech!N17/RES_summary!N$19)</f>
        <v>18.704616393190587</v>
      </c>
      <c r="O17" s="96">
        <f>IF(RES_hh_fech!O17=0,0,RES_hh_fech!O17/RES_summary!O$19)</f>
        <v>18.682465667726667</v>
      </c>
      <c r="P17" s="96">
        <f>IF(RES_hh_fech!P17=0,0,RES_hh_fech!P17/RES_summary!P$19)</f>
        <v>17.076222167831602</v>
      </c>
      <c r="Q17" s="96">
        <f>IF(RES_hh_fech!Q17=0,0,RES_hh_fech!Q17/RES_summary!Q$19)</f>
        <v>16.531019231202031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22.593671042820564</v>
      </c>
      <c r="C19" s="95">
        <f>IF(RES_hh_fech!C19=0,0,RES_hh_fech!C19/RES_summary!C$19)</f>
        <v>22.236479382396212</v>
      </c>
      <c r="D19" s="95">
        <f>IF(RES_hh_fech!D19=0,0,RES_hh_fech!D19/RES_summary!D$19)</f>
        <v>21.922690965434761</v>
      </c>
      <c r="E19" s="95">
        <f>IF(RES_hh_fech!E19=0,0,RES_hh_fech!E19/RES_summary!E$19)</f>
        <v>21.779795418442372</v>
      </c>
      <c r="F19" s="95">
        <f>IF(RES_hh_fech!F19=0,0,RES_hh_fech!F19/RES_summary!F$19)</f>
        <v>21.686034328271244</v>
      </c>
      <c r="G19" s="95">
        <f>IF(RES_hh_fech!G19=0,0,RES_hh_fech!G19/RES_summary!G$19)</f>
        <v>21.509438378363662</v>
      </c>
      <c r="H19" s="95">
        <f>IF(RES_hh_fech!H19=0,0,RES_hh_fech!H19/RES_summary!H$19)</f>
        <v>21.047981683319339</v>
      </c>
      <c r="I19" s="95">
        <f>IF(RES_hh_fech!I19=0,0,RES_hh_fech!I19/RES_summary!I$19)</f>
        <v>20.85834026855618</v>
      </c>
      <c r="J19" s="95">
        <f>IF(RES_hh_fech!J19=0,0,RES_hh_fech!J19/RES_summary!J$19)</f>
        <v>20.359951451520736</v>
      </c>
      <c r="K19" s="95">
        <f>IF(RES_hh_fech!K19=0,0,RES_hh_fech!K19/RES_summary!K$19)</f>
        <v>20.191535428049246</v>
      </c>
      <c r="L19" s="95">
        <f>IF(RES_hh_fech!L19=0,0,RES_hh_fech!L19/RES_summary!L$19)</f>
        <v>21.119284583568611</v>
      </c>
      <c r="M19" s="95">
        <f>IF(RES_hh_fech!M19=0,0,RES_hh_fech!M19/RES_summary!M$19)</f>
        <v>20.306923821882652</v>
      </c>
      <c r="N19" s="95">
        <f>IF(RES_hh_fech!N19=0,0,RES_hh_fech!N19/RES_summary!N$19)</f>
        <v>0</v>
      </c>
      <c r="O19" s="95">
        <f>IF(RES_hh_fech!O19=0,0,RES_hh_fech!O19/RES_summary!O$19)</f>
        <v>0</v>
      </c>
      <c r="P19" s="95">
        <f>IF(RES_hh_fech!P19=0,0,RES_hh_fech!P19/RES_summary!P$19)</f>
        <v>0</v>
      </c>
      <c r="Q19" s="95">
        <f>IF(RES_hh_fech!Q19=0,0,RES_hh_fech!Q19/RES_summary!Q$19)</f>
        <v>0</v>
      </c>
    </row>
    <row r="20" spans="1:17" ht="12" customHeight="1" x14ac:dyDescent="0.25">
      <c r="A20" s="87" t="s">
        <v>110</v>
      </c>
      <c r="B20" s="95">
        <f>IF(RES_hh_fech!B20=0,0,RES_hh_fech!B20/RES_summary!B$19)</f>
        <v>23.239005269498822</v>
      </c>
      <c r="C20" s="95">
        <f>IF(RES_hh_fech!C20=0,0,RES_hh_fech!C20/RES_summary!C$19)</f>
        <v>22.872683147760782</v>
      </c>
      <c r="D20" s="95">
        <f>IF(RES_hh_fech!D20=0,0,RES_hh_fech!D20/RES_summary!D$19)</f>
        <v>22.54803122049465</v>
      </c>
      <c r="E20" s="95">
        <f>IF(RES_hh_fech!E20=0,0,RES_hh_fech!E20/RES_summary!E$19)</f>
        <v>22.402726115947328</v>
      </c>
      <c r="F20" s="95">
        <f>IF(RES_hh_fech!F20=0,0,RES_hh_fech!F20/RES_summary!F$19)</f>
        <v>22.306797331685516</v>
      </c>
      <c r="G20" s="95">
        <f>IF(RES_hh_fech!G20=0,0,RES_hh_fech!G20/RES_summary!G$19)</f>
        <v>22.044469662988757</v>
      </c>
      <c r="H20" s="95">
        <f>IF(RES_hh_fech!H20=0,0,RES_hh_fech!H20/RES_summary!H$19)</f>
        <v>21.648258338216923</v>
      </c>
      <c r="I20" s="95">
        <f>IF(RES_hh_fech!I20=0,0,RES_hh_fech!I20/RES_summary!I$19)</f>
        <v>21.450263582755792</v>
      </c>
      <c r="J20" s="95">
        <f>IF(RES_hh_fech!J20=0,0,RES_hh_fech!J20/RES_summary!J$19)</f>
        <v>20.938118473119815</v>
      </c>
      <c r="K20" s="95">
        <f>IF(RES_hh_fech!K20=0,0,RES_hh_fech!K20/RES_summary!K$19)</f>
        <v>20.764941076283325</v>
      </c>
      <c r="L20" s="95">
        <f>IF(RES_hh_fech!L20=0,0,RES_hh_fech!L20/RES_summary!L$19)</f>
        <v>21.728807572843237</v>
      </c>
      <c r="M20" s="95">
        <f>IF(RES_hh_fech!M20=0,0,RES_hh_fech!M20/RES_summary!M$19)</f>
        <v>19.84734839965116</v>
      </c>
      <c r="N20" s="95">
        <f>IF(RES_hh_fech!N20=0,0,RES_hh_fech!N20/RES_summary!N$19)</f>
        <v>20.936304212285361</v>
      </c>
      <c r="O20" s="95">
        <f>IF(RES_hh_fech!O20=0,0,RES_hh_fech!O20/RES_summary!O$19)</f>
        <v>19.272810837557479</v>
      </c>
      <c r="P20" s="95">
        <f>IF(RES_hh_fech!P20=0,0,RES_hh_fech!P20/RES_summary!P$19)</f>
        <v>17.174029465315677</v>
      </c>
      <c r="Q20" s="95">
        <f>IF(RES_hh_fech!Q20=0,0,RES_hh_fech!Q20/RES_summary!Q$19)</f>
        <v>16.608551291055139</v>
      </c>
    </row>
    <row r="21" spans="1:17" ht="12" customHeight="1" x14ac:dyDescent="0.25">
      <c r="A21" s="87" t="s">
        <v>109</v>
      </c>
      <c r="B21" s="95">
        <f>IF(RES_hh_fech!B21=0,0,RES_hh_fech!B21/RES_summary!B$19)</f>
        <v>21.689611278420625</v>
      </c>
      <c r="C21" s="95">
        <f>IF(RES_hh_fech!C21=0,0,RES_hh_fech!C21/RES_summary!C$19)</f>
        <v>21.34784207191338</v>
      </c>
      <c r="D21" s="95">
        <f>IF(RES_hh_fech!D21=0,0,RES_hh_fech!D21/RES_summary!D$19)</f>
        <v>21.044839154193419</v>
      </c>
      <c r="E21" s="95">
        <f>IF(RES_hh_fech!E21=0,0,RES_hh_fech!E21/RES_summary!E$19)</f>
        <v>20.909191181281976</v>
      </c>
      <c r="F21" s="95">
        <f>IF(RES_hh_fech!F21=0,0,RES_hh_fech!F21/RES_summary!F$19)</f>
        <v>20.819543193382415</v>
      </c>
      <c r="G21" s="95">
        <f>IF(RES_hh_fech!G21=0,0,RES_hh_fech!G21/RES_summary!G$19)</f>
        <v>20.917757144128725</v>
      </c>
      <c r="H21" s="95">
        <f>IF(RES_hh_fech!H21=0,0,RES_hh_fech!H21/RES_summary!H$19)</f>
        <v>19.945419494033459</v>
      </c>
      <c r="I21" s="95">
        <f>IF(RES_hh_fech!I21=0,0,RES_hh_fech!I21/RES_summary!I$19)</f>
        <v>20.020370226842093</v>
      </c>
      <c r="J21" s="95">
        <f>IF(RES_hh_fech!J21=0,0,RES_hh_fech!J21/RES_summary!J$19)</f>
        <v>19.542244734850033</v>
      </c>
      <c r="K21" s="95">
        <f>IF(RES_hh_fech!K21=0,0,RES_hh_fech!K21/RES_summary!K$19)</f>
        <v>19.380625574944791</v>
      </c>
      <c r="L21" s="95">
        <f>IF(RES_hh_fech!L21=0,0,RES_hh_fech!L21/RES_summary!L$19)</f>
        <v>20.280195915213412</v>
      </c>
      <c r="M21" s="95">
        <f>IF(RES_hh_fech!M21=0,0,RES_hh_fech!M21/RES_summary!M$19)</f>
        <v>20.71147381687959</v>
      </c>
      <c r="N21" s="95">
        <f>IF(RES_hh_fech!N21=0,0,RES_hh_fech!N21/RES_summary!N$19)</f>
        <v>16.888662718315956</v>
      </c>
      <c r="O21" s="95">
        <f>IF(RES_hh_fech!O21=0,0,RES_hh_fech!O21/RES_summary!O$19)</f>
        <v>17.594897990109217</v>
      </c>
      <c r="P21" s="95">
        <f>IF(RES_hh_fech!P21=0,0,RES_hh_fech!P21/RES_summary!P$19)</f>
        <v>16.041862544147641</v>
      </c>
      <c r="Q21" s="95">
        <f>IF(RES_hh_fech!Q21=0,0,RES_hh_fech!Q21/RES_summary!Q$19)</f>
        <v>15.526432735508729</v>
      </c>
    </row>
    <row r="22" spans="1:17" ht="12" customHeight="1" x14ac:dyDescent="0.25">
      <c r="A22" s="87" t="s">
        <v>55</v>
      </c>
      <c r="B22" s="95">
        <f>IF(RES_hh_fech!B22=0,0,RES_hh_fech!B22/RES_summary!B$19)</f>
        <v>27.109397499929585</v>
      </c>
      <c r="C22" s="95">
        <f>IF(RES_hh_fech!C22=0,0,RES_hh_fech!C22/RES_summary!C$19)</f>
        <v>26.684574210910842</v>
      </c>
      <c r="D22" s="95">
        <f>IF(RES_hh_fech!D22=0,0,RES_hh_fech!D22/RES_summary!D$19)</f>
        <v>26.30787143328207</v>
      </c>
      <c r="E22" s="95">
        <f>IF(RES_hh_fech!E22=0,0,RES_hh_fech!E22/RES_summary!E$19)</f>
        <v>26.138502182507168</v>
      </c>
      <c r="F22" s="95">
        <f>IF(RES_hh_fech!F22=0,0,RES_hh_fech!F22/RES_summary!F$19)</f>
        <v>26.022194077567054</v>
      </c>
      <c r="G22" s="95">
        <f>IF(RES_hh_fech!G22=0,0,RES_hh_fech!G22/RES_summary!G$19)</f>
        <v>25.47566378258308</v>
      </c>
      <c r="H22" s="95">
        <f>IF(RES_hh_fech!H22=0,0,RES_hh_fech!H22/RES_summary!H$19)</f>
        <v>25.570647923589174</v>
      </c>
      <c r="I22" s="95">
        <f>IF(RES_hh_fech!I22=0,0,RES_hh_fech!I22/RES_summary!I$19)</f>
        <v>24.102479469204344</v>
      </c>
      <c r="J22" s="95">
        <f>IF(RES_hh_fech!J22=0,0,RES_hh_fech!J22/RES_summary!J$19)</f>
        <v>24.425519461739579</v>
      </c>
      <c r="K22" s="95">
        <f>IF(RES_hh_fech!K22=0,0,RES_hh_fech!K22/RES_summary!K$19)</f>
        <v>24.224695384499729</v>
      </c>
      <c r="L22" s="95">
        <f>IF(RES_hh_fech!L22=0,0,RES_hh_fech!L22/RES_summary!L$19)</f>
        <v>25.351512823679222</v>
      </c>
      <c r="M22" s="95">
        <f>IF(RES_hh_fech!M22=0,0,RES_hh_fech!M22/RES_summary!M$19)</f>
        <v>24.342796310542628</v>
      </c>
      <c r="N22" s="95">
        <f>IF(RES_hh_fech!N22=0,0,RES_hh_fech!N22/RES_summary!N$19)</f>
        <v>22.263726665873403</v>
      </c>
      <c r="O22" s="95">
        <f>IF(RES_hh_fech!O22=0,0,RES_hh_fech!O22/RES_summary!O$19)</f>
        <v>21.819346443892179</v>
      </c>
      <c r="P22" s="95">
        <f>IF(RES_hh_fech!P22=0,0,RES_hh_fech!P22/RES_summary!P$19)</f>
        <v>19.822997531713796</v>
      </c>
      <c r="Q22" s="95">
        <f>IF(RES_hh_fech!Q22=0,0,RES_hh_fech!Q22/RES_summary!Q$19)</f>
        <v>19.125424743069559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0</v>
      </c>
      <c r="C24" s="95">
        <f>IF(RES_hh_fech!C24=0,0,RES_hh_fech!C24/RES_summary!C$19)</f>
        <v>0</v>
      </c>
      <c r="D24" s="95">
        <f>IF(RES_hh_fech!D24=0,0,RES_hh_fech!D24/RES_summary!D$19)</f>
        <v>0</v>
      </c>
      <c r="E24" s="95">
        <f>IF(RES_hh_fech!E24=0,0,RES_hh_fech!E24/RES_summary!E$19)</f>
        <v>0</v>
      </c>
      <c r="F24" s="95">
        <f>IF(RES_hh_fech!F24=0,0,RES_hh_fech!F24/RES_summary!F$19)</f>
        <v>0</v>
      </c>
      <c r="G24" s="95">
        <f>IF(RES_hh_fech!G24=0,0,RES_hh_fech!G24/RES_summary!G$19)</f>
        <v>0</v>
      </c>
      <c r="H24" s="95">
        <f>IF(RES_hh_fech!H24=0,0,RES_hh_fech!H24/RES_summary!H$19)</f>
        <v>0</v>
      </c>
      <c r="I24" s="95">
        <f>IF(RES_hh_fech!I24=0,0,RES_hh_fech!I24/RES_summary!I$19)</f>
        <v>0</v>
      </c>
      <c r="J24" s="95">
        <f>IF(RES_hh_fech!J24=0,0,RES_hh_fech!J24/RES_summary!J$19)</f>
        <v>0</v>
      </c>
      <c r="K24" s="95">
        <f>IF(RES_hh_fech!K24=0,0,RES_hh_fech!K24/RES_summary!K$19)</f>
        <v>0</v>
      </c>
      <c r="L24" s="95">
        <f>IF(RES_hh_fech!L24=0,0,RES_hh_fech!L24/RES_summary!L$19)</f>
        <v>0</v>
      </c>
      <c r="M24" s="95">
        <f>IF(RES_hh_fech!M24=0,0,RES_hh_fech!M24/RES_summary!M$19)</f>
        <v>0</v>
      </c>
      <c r="N24" s="95">
        <f>IF(RES_hh_fech!N24=0,0,RES_hh_fech!N24/RES_summary!N$19)</f>
        <v>0</v>
      </c>
      <c r="O24" s="95">
        <f>IF(RES_hh_fech!O24=0,0,RES_hh_fech!O24/RES_summary!O$19)</f>
        <v>0</v>
      </c>
      <c r="P24" s="95">
        <f>IF(RES_hh_fech!P24=0,0,RES_hh_fech!P24/RES_summary!P$19)</f>
        <v>0</v>
      </c>
      <c r="Q24" s="95">
        <f>IF(RES_hh_fech!Q24=0,0,RES_hh_fech!Q24/RES_summary!Q$19)</f>
        <v>0</v>
      </c>
    </row>
    <row r="25" spans="1:17" ht="12" customHeight="1" x14ac:dyDescent="0.25">
      <c r="A25" s="51" t="s">
        <v>60</v>
      </c>
      <c r="B25" s="22">
        <f>IF(RES_hh_fech!B25=0,0,RES_hh_fech!B25/RES_summary!B$19)</f>
        <v>6.2472672518285313</v>
      </c>
      <c r="C25" s="22">
        <f>IF(RES_hh_fech!C25=0,0,RES_hh_fech!C25/RES_summary!C$19)</f>
        <v>5.2649045137228052</v>
      </c>
      <c r="D25" s="22">
        <f>IF(RES_hh_fech!D25=0,0,RES_hh_fech!D25/RES_summary!D$19)</f>
        <v>8.7696097763413743</v>
      </c>
      <c r="E25" s="22">
        <f>IF(RES_hh_fech!E25=0,0,RES_hh_fech!E25/RES_summary!E$19)</f>
        <v>10.412577435509984</v>
      </c>
      <c r="F25" s="22">
        <f>IF(RES_hh_fech!F25=0,0,RES_hh_fech!F25/RES_summary!F$19)</f>
        <v>10.028318768621094</v>
      </c>
      <c r="G25" s="22">
        <f>IF(RES_hh_fech!G25=0,0,RES_hh_fech!G25/RES_summary!G$19)</f>
        <v>8.0706013570733024</v>
      </c>
      <c r="H25" s="22">
        <f>IF(RES_hh_fech!H25=0,0,RES_hh_fech!H25/RES_summary!H$19)</f>
        <v>10.962533569672551</v>
      </c>
      <c r="I25" s="22">
        <f>IF(RES_hh_fech!I25=0,0,RES_hh_fech!I25/RES_summary!I$19)</f>
        <v>11.498359409118271</v>
      </c>
      <c r="J25" s="22">
        <f>IF(RES_hh_fech!J25=0,0,RES_hh_fech!J25/RES_summary!J$19)</f>
        <v>15.830392926407701</v>
      </c>
      <c r="K25" s="22">
        <f>IF(RES_hh_fech!K25=0,0,RES_hh_fech!K25/RES_summary!K$19)</f>
        <v>8.6923957054736949</v>
      </c>
      <c r="L25" s="22">
        <f>IF(RES_hh_fech!L25=0,0,RES_hh_fech!L25/RES_summary!L$19)</f>
        <v>14.75804376933819</v>
      </c>
      <c r="M25" s="22">
        <f>IF(RES_hh_fech!M25=0,0,RES_hh_fech!M25/RES_summary!M$19)</f>
        <v>9.6132373324947302</v>
      </c>
      <c r="N25" s="22">
        <f>IF(RES_hh_fech!N25=0,0,RES_hh_fech!N25/RES_summary!N$19)</f>
        <v>9.2248673807815447</v>
      </c>
      <c r="O25" s="22">
        <f>IF(RES_hh_fech!O25=0,0,RES_hh_fech!O25/RES_summary!O$19)</f>
        <v>12.656610410433915</v>
      </c>
      <c r="P25" s="22">
        <f>IF(RES_hh_fech!P25=0,0,RES_hh_fech!P25/RES_summary!P$19)</f>
        <v>13.025237568033265</v>
      </c>
      <c r="Q25" s="22">
        <f>IF(RES_hh_fech!Q25=0,0,RES_hh_fech!Q25/RES_summary!Q$19)</f>
        <v>12.574420922153013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3.6724136603284236</v>
      </c>
      <c r="E26" s="18">
        <f>IF(RES_hh_fech!E26=0,0,RES_hh_fech!E26/RES_summary!E$19)</f>
        <v>3.6528494679960786</v>
      </c>
      <c r="F26" s="18">
        <f>IF(RES_hh_fech!F26=0,0,RES_hh_fech!F26/RES_summary!F$19)</f>
        <v>3.7114496418521261</v>
      </c>
      <c r="G26" s="18">
        <f>IF(RES_hh_fech!G26=0,0,RES_hh_fech!G26/RES_summary!G$19)</f>
        <v>3.7193675085774833</v>
      </c>
      <c r="H26" s="18">
        <f>IF(RES_hh_fech!H26=0,0,RES_hh_fech!H26/RES_summary!H$19)</f>
        <v>3.6878658058712266</v>
      </c>
      <c r="I26" s="18">
        <f>IF(RES_hh_fech!I26=0,0,RES_hh_fech!I26/RES_summary!I$19)</f>
        <v>3.6980129636095067</v>
      </c>
      <c r="J26" s="18">
        <f>IF(RES_hh_fech!J26=0,0,RES_hh_fech!J26/RES_summary!J$19)</f>
        <v>3.6570289493869477</v>
      </c>
      <c r="K26" s="18">
        <f>IF(RES_hh_fech!K26=0,0,RES_hh_fech!K26/RES_summary!K$19)</f>
        <v>3.6861888600748149</v>
      </c>
      <c r="L26" s="18">
        <f>IF(RES_hh_fech!L26=0,0,RES_hh_fech!L26/RES_summary!L$19)</f>
        <v>3.9068955298360102</v>
      </c>
      <c r="M26" s="18">
        <f>IF(RES_hh_fech!M26=0,0,RES_hh_fech!M26/RES_summary!M$19)</f>
        <v>3.7880967483922725</v>
      </c>
      <c r="N26" s="18">
        <f>IF(RES_hh_fech!N26=0,0,RES_hh_fech!N26/RES_summary!N$19)</f>
        <v>3.5161380129814255</v>
      </c>
      <c r="O26" s="18">
        <f>IF(RES_hh_fech!O26=0,0,RES_hh_fech!O26/RES_summary!O$19)</f>
        <v>3.4911206835568853</v>
      </c>
      <c r="P26" s="18">
        <f>IF(RES_hh_fech!P26=0,0,RES_hh_fech!P26/RES_summary!P$19)</f>
        <v>3.2118058894849666</v>
      </c>
      <c r="Q26" s="18">
        <f>IF(RES_hh_fech!Q26=0,0,RES_hh_fech!Q26/RES_summary!Q$19)</f>
        <v>3.1327762134325714</v>
      </c>
    </row>
    <row r="27" spans="1:17" ht="12.95" customHeight="1" x14ac:dyDescent="0.25">
      <c r="A27" s="89" t="s">
        <v>62</v>
      </c>
      <c r="B27" s="96">
        <f>IF(RES_hh_fech!B27=0,0,RES_hh_fech!B27/RES_summary!B$19)</f>
        <v>7.698008565053204</v>
      </c>
      <c r="C27" s="96">
        <f>IF(RES_hh_fech!C27=0,0,RES_hh_fech!C27/RES_summary!C$19)</f>
        <v>10.654282224856406</v>
      </c>
      <c r="D27" s="96">
        <f>IF(RES_hh_fech!D27=0,0,RES_hh_fech!D27/RES_summary!D$19)</f>
        <v>8.0480799932537845</v>
      </c>
      <c r="E27" s="96">
        <f>IF(RES_hh_fech!E27=0,0,RES_hh_fech!E27/RES_summary!E$19)</f>
        <v>7.0309982860605906</v>
      </c>
      <c r="F27" s="96">
        <f>IF(RES_hh_fech!F27=0,0,RES_hh_fech!F27/RES_summary!F$19)</f>
        <v>6.9968045307820246</v>
      </c>
      <c r="G27" s="96">
        <f>IF(RES_hh_fech!G27=0,0,RES_hh_fech!G27/RES_summary!G$19)</f>
        <v>6.9570630569921157</v>
      </c>
      <c r="H27" s="96">
        <f>IF(RES_hh_fech!H27=0,0,RES_hh_fech!H27/RES_summary!H$19)</f>
        <v>7.2059517261185846</v>
      </c>
      <c r="I27" s="96">
        <f>IF(RES_hh_fech!I27=0,0,RES_hh_fech!I27/RES_summary!I$19)</f>
        <v>7.2163554483856567</v>
      </c>
      <c r="J27" s="96">
        <f>IF(RES_hh_fech!J27=0,0,RES_hh_fech!J27/RES_summary!J$19)</f>
        <v>8.2110955690189442</v>
      </c>
      <c r="K27" s="96">
        <f>IF(RES_hh_fech!K27=0,0,RES_hh_fech!K27/RES_summary!K$19)</f>
        <v>6.9289157541409852</v>
      </c>
      <c r="L27" s="96">
        <f>IF(RES_hh_fech!L27=0,0,RES_hh_fech!L27/RES_summary!L$19)</f>
        <v>8.469613215359681</v>
      </c>
      <c r="M27" s="96">
        <f>IF(RES_hh_fech!M27=0,0,RES_hh_fech!M27/RES_summary!M$19)</f>
        <v>7.8616872790977546</v>
      </c>
      <c r="N27" s="96">
        <f>IF(RES_hh_fech!N27=0,0,RES_hh_fech!N27/RES_summary!N$19)</f>
        <v>7.149712009985846</v>
      </c>
      <c r="O27" s="96">
        <f>IF(RES_hh_fech!O27=0,0,RES_hh_fech!O27/RES_summary!O$19)</f>
        <v>6.3648085159078969</v>
      </c>
      <c r="P27" s="96">
        <f>IF(RES_hh_fech!P27=0,0,RES_hh_fech!P27/RES_summary!P$19)</f>
        <v>5.7385178556687491</v>
      </c>
      <c r="Q27" s="96">
        <f>IF(RES_hh_fech!Q27=0,0,RES_hh_fech!Q27/RES_summary!Q$19)</f>
        <v>6.7796555725737413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9.7536988524017136</v>
      </c>
      <c r="C29" s="95">
        <f>IF(RES_hh_fech!C29=0,0,RES_hh_fech!C29/RES_summary!C$19)</f>
        <v>11.893006532195857</v>
      </c>
      <c r="D29" s="95">
        <f>IF(RES_hh_fech!D29=0,0,RES_hh_fech!D29/RES_summary!D$19)</f>
        <v>12.186347518142991</v>
      </c>
      <c r="E29" s="95">
        <f>IF(RES_hh_fech!E29=0,0,RES_hh_fech!E29/RES_summary!E$19)</f>
        <v>11.957965121725897</v>
      </c>
      <c r="F29" s="95">
        <f>IF(RES_hh_fech!F29=0,0,RES_hh_fech!F29/RES_summary!F$19)</f>
        <v>11.89349871616648</v>
      </c>
      <c r="G29" s="95">
        <f>IF(RES_hh_fech!G29=0,0,RES_hh_fech!G29/RES_summary!G$19)</f>
        <v>11.2919364357262</v>
      </c>
      <c r="H29" s="95">
        <f>IF(RES_hh_fech!H29=0,0,RES_hh_fech!H29/RES_summary!H$19)</f>
        <v>11.293268090914767</v>
      </c>
      <c r="I29" s="95">
        <f>IF(RES_hh_fech!I29=0,0,RES_hh_fech!I29/RES_summary!I$19)</f>
        <v>11.722483173456661</v>
      </c>
      <c r="J29" s="95">
        <f>IF(RES_hh_fech!J29=0,0,RES_hh_fech!J29/RES_summary!J$19)</f>
        <v>11.403884461601951</v>
      </c>
      <c r="K29" s="95">
        <f>IF(RES_hh_fech!K29=0,0,RES_hh_fech!K29/RES_summary!K$19)</f>
        <v>11.144749651717673</v>
      </c>
      <c r="L29" s="95">
        <f>IF(RES_hh_fech!L29=0,0,RES_hh_fech!L29/RES_summary!L$19)</f>
        <v>11.216628549427284</v>
      </c>
      <c r="M29" s="95">
        <f>IF(RES_hh_fech!M29=0,0,RES_hh_fech!M29/RES_summary!M$19)</f>
        <v>10.939257648715728</v>
      </c>
      <c r="N29" s="95">
        <f>IF(RES_hh_fech!N29=0,0,RES_hh_fech!N29/RES_summary!N$19)</f>
        <v>0</v>
      </c>
      <c r="O29" s="95">
        <f>IF(RES_hh_fech!O29=0,0,RES_hh_fech!O29/RES_summary!O$19)</f>
        <v>0</v>
      </c>
      <c r="P29" s="95">
        <f>IF(RES_hh_fech!P29=0,0,RES_hh_fech!P29/RES_summary!P$19)</f>
        <v>0</v>
      </c>
      <c r="Q29" s="95">
        <f>IF(RES_hh_fech!Q29=0,0,RES_hh_fech!Q29/RES_summary!Q$19)</f>
        <v>0</v>
      </c>
    </row>
    <row r="30" spans="1:17" ht="12" customHeight="1" x14ac:dyDescent="0.25">
      <c r="A30" s="87" t="s">
        <v>109</v>
      </c>
      <c r="B30" s="95">
        <f>IF(RES_hh_fech!B30=0,0,RES_hh_fech!B30/RES_summary!B$19)</f>
        <v>9.0571151042153186</v>
      </c>
      <c r="C30" s="95">
        <f>IF(RES_hh_fech!C30=0,0,RES_hh_fech!C30/RES_summary!C$19)</f>
        <v>11.043422448761506</v>
      </c>
      <c r="D30" s="95">
        <f>IF(RES_hh_fech!D30=0,0,RES_hh_fech!D30/RES_summary!D$19)</f>
        <v>11.315946808515124</v>
      </c>
      <c r="E30" s="95">
        <f>IF(RES_hh_fech!E30=0,0,RES_hh_fech!E30/RES_summary!E$19)</f>
        <v>11.103993922007165</v>
      </c>
      <c r="F30" s="95">
        <f>IF(RES_hh_fech!F30=0,0,RES_hh_fech!F30/RES_summary!F$19)</f>
        <v>11.043733526803246</v>
      </c>
      <c r="G30" s="95">
        <f>IF(RES_hh_fech!G30=0,0,RES_hh_fech!G30/RES_summary!G$19)</f>
        <v>10.622626262554169</v>
      </c>
      <c r="H30" s="95">
        <f>IF(RES_hh_fech!H30=0,0,RES_hh_fech!H30/RES_summary!H$19)</f>
        <v>10.350379334521254</v>
      </c>
      <c r="I30" s="95">
        <f>IF(RES_hh_fech!I30=0,0,RES_hh_fech!I30/RES_summary!I$19)</f>
        <v>10.885920174408175</v>
      </c>
      <c r="J30" s="95">
        <f>IF(RES_hh_fech!J30=0,0,RES_hh_fech!J30/RES_summary!J$19)</f>
        <v>10.589424447590549</v>
      </c>
      <c r="K30" s="95">
        <f>IF(RES_hh_fech!K30=0,0,RES_hh_fech!K30/RES_summary!K$19)</f>
        <v>10.348875808088861</v>
      </c>
      <c r="L30" s="95">
        <f>IF(RES_hh_fech!L30=0,0,RES_hh_fech!L30/RES_summary!L$19)</f>
        <v>10.673154987453142</v>
      </c>
      <c r="M30" s="95">
        <f>IF(RES_hh_fech!M30=0,0,RES_hh_fech!M30/RES_summary!M$19)</f>
        <v>10.863917610246522</v>
      </c>
      <c r="N30" s="95">
        <f>IF(RES_hh_fech!N30=0,0,RES_hh_fech!N30/RES_summary!N$19)</f>
        <v>9.7702114945144221</v>
      </c>
      <c r="O30" s="95">
        <f>IF(RES_hh_fech!O30=0,0,RES_hh_fech!O30/RES_summary!O$19)</f>
        <v>9.9247230515628306</v>
      </c>
      <c r="P30" s="95">
        <f>IF(RES_hh_fech!P30=0,0,RES_hh_fech!P30/RES_summary!P$19)</f>
        <v>9.334414343884859</v>
      </c>
      <c r="Q30" s="95">
        <f>IF(RES_hh_fech!Q30=0,0,RES_hh_fech!Q30/RES_summary!Q$19)</f>
        <v>8.3089990709339077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1.8071735020658288</v>
      </c>
      <c r="C32" s="18">
        <f>IF(RES_hh_fech!C32=0,0,RES_hh_fech!C32/RES_summary!C$19)</f>
        <v>1.8952108590359262</v>
      </c>
      <c r="D32" s="18">
        <f>IF(RES_hh_fech!D32=0,0,RES_hh_fech!D32/RES_summary!D$19)</f>
        <v>3.2955771359237955</v>
      </c>
      <c r="E32" s="18">
        <f>IF(RES_hh_fech!E32=0,0,RES_hh_fech!E32/RES_summary!E$19)</f>
        <v>3.8809585996282432</v>
      </c>
      <c r="F32" s="18">
        <f>IF(RES_hh_fech!F32=0,0,RES_hh_fech!F32/RES_summary!F$19)</f>
        <v>3.7503000260985515</v>
      </c>
      <c r="G32" s="18">
        <f>IF(RES_hh_fech!G32=0,0,RES_hh_fech!G32/RES_summary!G$19)</f>
        <v>2.9883305385251742</v>
      </c>
      <c r="H32" s="18">
        <f>IF(RES_hh_fech!H32=0,0,RES_hh_fech!H32/RES_summary!H$19)</f>
        <v>3.8218319592645735</v>
      </c>
      <c r="I32" s="18">
        <f>IF(RES_hh_fech!I32=0,0,RES_hh_fech!I32/RES_summary!I$19)</f>
        <v>4.4235539017099148</v>
      </c>
      <c r="J32" s="18">
        <f>IF(RES_hh_fech!J32=0,0,RES_hh_fech!J32/RES_summary!J$19)</f>
        <v>6.1621439716032897</v>
      </c>
      <c r="K32" s="18">
        <f>IF(RES_hh_fech!K32=0,0,RES_hh_fech!K32/RES_summary!K$19)</f>
        <v>3.3498388995329331</v>
      </c>
      <c r="L32" s="18">
        <f>IF(RES_hh_fech!L32=0,0,RES_hh_fech!L32/RES_summary!L$19)</f>
        <v>5.3281202176835532</v>
      </c>
      <c r="M32" s="18">
        <f>IF(RES_hh_fech!M32=0,0,RES_hh_fech!M32/RES_summary!M$19)</f>
        <v>4.0993163348477308</v>
      </c>
      <c r="N32" s="18">
        <f>IF(RES_hh_fech!N32=0,0,RES_hh_fech!N32/RES_summary!N$19)</f>
        <v>4.5969627616061741</v>
      </c>
      <c r="O32" s="18">
        <f>IF(RES_hh_fech!O32=0,0,RES_hh_fech!O32/RES_summary!O$19)</f>
        <v>2.9764058378611971</v>
      </c>
      <c r="P32" s="18">
        <f>IF(RES_hh_fech!P32=0,0,RES_hh_fech!P32/RES_summary!P$19)</f>
        <v>2.2557116664793693</v>
      </c>
      <c r="Q32" s="18">
        <f>IF(RES_hh_fech!Q32=0,0,RES_hh_fech!Q32/RES_summary!Q$19)</f>
        <v>5.3140557783545788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146.59340780260879</v>
      </c>
      <c r="C3" s="100">
        <f>IF(RES_hh_tesh!C3=0,0,RES_hh_tesh!C3/RES_summary!C$19)</f>
        <v>157.01634813484603</v>
      </c>
      <c r="D3" s="100">
        <f>IF(RES_hh_tesh!D3=0,0,RES_hh_tesh!D3/RES_summary!D$19)</f>
        <v>147.47953044481989</v>
      </c>
      <c r="E3" s="100">
        <f>IF(RES_hh_tesh!E3=0,0,RES_hh_tesh!E3/RES_summary!E$19)</f>
        <v>150.74450533806365</v>
      </c>
      <c r="F3" s="100">
        <f>IF(RES_hh_tesh!F3=0,0,RES_hh_tesh!F3/RES_summary!F$19)</f>
        <v>158.83651916701336</v>
      </c>
      <c r="G3" s="100">
        <f>IF(RES_hh_tesh!G3=0,0,RES_hh_tesh!G3/RES_summary!G$19)</f>
        <v>154.63583343205133</v>
      </c>
      <c r="H3" s="100">
        <f>IF(RES_hh_tesh!H3=0,0,RES_hh_tesh!H3/RES_summary!H$19)</f>
        <v>146.32748137513002</v>
      </c>
      <c r="I3" s="100">
        <f>IF(RES_hh_tesh!I3=0,0,RES_hh_tesh!I3/RES_summary!I$19)</f>
        <v>140.28152263332183</v>
      </c>
      <c r="J3" s="100">
        <f>IF(RES_hh_tesh!J3=0,0,RES_hh_tesh!J3/RES_summary!J$19)</f>
        <v>138.98711280021962</v>
      </c>
      <c r="K3" s="100">
        <f>IF(RES_hh_tesh!K3=0,0,RES_hh_tesh!K3/RES_summary!K$19)</f>
        <v>140.42704153469847</v>
      </c>
      <c r="L3" s="100">
        <f>IF(RES_hh_tesh!L3=0,0,RES_hh_tesh!L3/RES_summary!L$19)</f>
        <v>136.65434777290076</v>
      </c>
      <c r="M3" s="100">
        <f>IF(RES_hh_tesh!M3=0,0,RES_hh_tesh!M3/RES_summary!M$19)</f>
        <v>120.31095589737086</v>
      </c>
      <c r="N3" s="100">
        <f>IF(RES_hh_tesh!N3=0,0,RES_hh_tesh!N3/RES_summary!N$19)</f>
        <v>125.14658889883114</v>
      </c>
      <c r="O3" s="100">
        <f>IF(RES_hh_tesh!O3=0,0,RES_hh_tesh!O3/RES_summary!O$19)</f>
        <v>127.50280868402302</v>
      </c>
      <c r="P3" s="100">
        <f>IF(RES_hh_tesh!P3=0,0,RES_hh_tesh!P3/RES_summary!P$19)</f>
        <v>114.06484915937857</v>
      </c>
      <c r="Q3" s="100">
        <f>IF(RES_hh_tesh!Q3=0,0,RES_hh_tesh!Q3/RES_summary!Q$19)</f>
        <v>118.43988389039059</v>
      </c>
    </row>
    <row r="4" spans="1:17" ht="12.95" customHeight="1" x14ac:dyDescent="0.25">
      <c r="A4" s="89" t="s">
        <v>65</v>
      </c>
      <c r="B4" s="96">
        <f>IF(RES_hh_tesh!B4=0,0,RES_hh_tesh!B4/RES_summary!B$19)</f>
        <v>131.37721739832796</v>
      </c>
      <c r="C4" s="96">
        <f>IF(RES_hh_tesh!C4=0,0,RES_hh_tesh!C4/RES_summary!C$19)</f>
        <v>140.63698754145668</v>
      </c>
      <c r="D4" s="96">
        <f>IF(RES_hh_tesh!D4=0,0,RES_hh_tesh!D4/RES_summary!D$19)</f>
        <v>131.10933276698609</v>
      </c>
      <c r="E4" s="96">
        <f>IF(RES_hh_tesh!E4=0,0,RES_hh_tesh!E4/RES_summary!E$19)</f>
        <v>134.23123564757543</v>
      </c>
      <c r="F4" s="96">
        <f>IF(RES_hh_tesh!F4=0,0,RES_hh_tesh!F4/RES_summary!F$19)</f>
        <v>142.29284570300032</v>
      </c>
      <c r="G4" s="96">
        <f>IF(RES_hh_tesh!G4=0,0,RES_hh_tesh!G4/RES_summary!G$19)</f>
        <v>138.43741667187186</v>
      </c>
      <c r="H4" s="96">
        <f>IF(RES_hh_tesh!H4=0,0,RES_hh_tesh!H4/RES_summary!H$19)</f>
        <v>129.77734169990666</v>
      </c>
      <c r="I4" s="96">
        <f>IF(RES_hh_tesh!I4=0,0,RES_hh_tesh!I4/RES_summary!I$19)</f>
        <v>123.30634050257132</v>
      </c>
      <c r="J4" s="96">
        <f>IF(RES_hh_tesh!J4=0,0,RES_hh_tesh!J4/RES_summary!J$19)</f>
        <v>121.03649191973339</v>
      </c>
      <c r="K4" s="96">
        <f>IF(RES_hh_tesh!K4=0,0,RES_hh_tesh!K4/RES_summary!K$19)</f>
        <v>123.83829241614845</v>
      </c>
      <c r="L4" s="96">
        <f>IF(RES_hh_tesh!L4=0,0,RES_hh_tesh!L4/RES_summary!L$19)</f>
        <v>117.98890896408697</v>
      </c>
      <c r="M4" s="96">
        <f>IF(RES_hh_tesh!M4=0,0,RES_hh_tesh!M4/RES_summary!M$19)</f>
        <v>102.32980305381257</v>
      </c>
      <c r="N4" s="96">
        <f>IF(RES_hh_tesh!N4=0,0,RES_hh_tesh!N4/RES_summary!N$19)</f>
        <v>108.01134101062688</v>
      </c>
      <c r="O4" s="96">
        <f>IF(RES_hh_tesh!O4=0,0,RES_hh_tesh!O4/RES_summary!O$19)</f>
        <v>110.71254158616276</v>
      </c>
      <c r="P4" s="96">
        <f>IF(RES_hh_tesh!P4=0,0,RES_hh_tesh!P4/RES_summary!P$19)</f>
        <v>98.810991356465578</v>
      </c>
      <c r="Q4" s="96">
        <f>IF(RES_hh_tesh!Q4=0,0,RES_hh_tesh!Q4/RES_summary!Q$19)</f>
        <v>102.32948882710983</v>
      </c>
    </row>
    <row r="5" spans="1:17" ht="12" customHeight="1" x14ac:dyDescent="0.25">
      <c r="A5" s="87" t="s">
        <v>58</v>
      </c>
      <c r="B5" s="95">
        <f>IF(RES_hh_tesh!B5=0,0,RES_hh_tesh!B5/RES_summary!B$19)</f>
        <v>120.52500331226922</v>
      </c>
      <c r="C5" s="95">
        <f>IF(RES_hh_tesh!C5=0,0,RES_hh_tesh!C5/RES_summary!C$19)</f>
        <v>125.73194049168049</v>
      </c>
      <c r="D5" s="95">
        <f>IF(RES_hh_tesh!D5=0,0,RES_hh_tesh!D5/RES_summary!D$19)</f>
        <v>124.27304355521393</v>
      </c>
      <c r="E5" s="95">
        <f>IF(RES_hh_tesh!E5=0,0,RES_hh_tesh!E5/RES_summary!E$19)</f>
        <v>124.96769057697733</v>
      </c>
      <c r="F5" s="95">
        <f>IF(RES_hh_tesh!F5=0,0,RES_hh_tesh!F5/RES_summary!F$19)</f>
        <v>132.65605133815654</v>
      </c>
      <c r="G5" s="95">
        <f>IF(RES_hh_tesh!G5=0,0,RES_hh_tesh!G5/RES_summary!G$19)</f>
        <v>128.60578541145659</v>
      </c>
      <c r="H5" s="95">
        <f>IF(RES_hh_tesh!H5=0,0,RES_hh_tesh!H5/RES_summary!H$19)</f>
        <v>123.23282748437715</v>
      </c>
      <c r="I5" s="95">
        <f>IF(RES_hh_tesh!I5=0,0,RES_hh_tesh!I5/RES_summary!I$19)</f>
        <v>119.74804201461893</v>
      </c>
      <c r="J5" s="95">
        <f>IF(RES_hh_tesh!J5=0,0,RES_hh_tesh!J5/RES_summary!J$19)</f>
        <v>118.32359857052455</v>
      </c>
      <c r="K5" s="95">
        <f>IF(RES_hh_tesh!K5=0,0,RES_hh_tesh!K5/RES_summary!K$19)</f>
        <v>116.41949635994402</v>
      </c>
      <c r="L5" s="95">
        <f>IF(RES_hh_tesh!L5=0,0,RES_hh_tesh!L5/RES_summary!L$19)</f>
        <v>110.92917810547942</v>
      </c>
      <c r="M5" s="95">
        <f>IF(RES_hh_tesh!M5=0,0,RES_hh_tesh!M5/RES_summary!M$19)</f>
        <v>96.36212266284349</v>
      </c>
      <c r="N5" s="95">
        <f>IF(RES_hh_tesh!N5=0,0,RES_hh_tesh!N5/RES_summary!N$19)</f>
        <v>99.717973631400056</v>
      </c>
      <c r="O5" s="95">
        <f>IF(RES_hh_tesh!O5=0,0,RES_hh_tesh!O5/RES_summary!O$19)</f>
        <v>101.02162301593714</v>
      </c>
      <c r="P5" s="95">
        <f>IF(RES_hh_tesh!P5=0,0,RES_hh_tesh!P5/RES_summary!P$19)</f>
        <v>0</v>
      </c>
      <c r="Q5" s="95">
        <f>IF(RES_hh_tesh!Q5=0,0,RES_hh_tesh!Q5/RES_summary!Q$19)</f>
        <v>99.809340853425212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120.46224289555538</v>
      </c>
      <c r="C7" s="95">
        <f>IF(RES_hh_tesh!C7=0,0,RES_hh_tesh!C7/RES_summary!C$19)</f>
        <v>130.11840784473938</v>
      </c>
      <c r="D7" s="95">
        <f>IF(RES_hh_tesh!D7=0,0,RES_hh_tesh!D7/RES_summary!D$19)</f>
        <v>122.04020378040651</v>
      </c>
      <c r="E7" s="95">
        <f>IF(RES_hh_tesh!E7=0,0,RES_hh_tesh!E7/RES_summary!E$19)</f>
        <v>126.38659832874978</v>
      </c>
      <c r="F7" s="95">
        <f>IF(RES_hh_tesh!F7=0,0,RES_hh_tesh!F7/RES_summary!F$19)</f>
        <v>134.25884274751093</v>
      </c>
      <c r="G7" s="95">
        <f>IF(RES_hh_tesh!G7=0,0,RES_hh_tesh!G7/RES_summary!G$19)</f>
        <v>128.19983522155206</v>
      </c>
      <c r="H7" s="95">
        <f>IF(RES_hh_tesh!H7=0,0,RES_hh_tesh!H7/RES_summary!H$19)</f>
        <v>125.16599086822639</v>
      </c>
      <c r="I7" s="95">
        <f>IF(RES_hh_tesh!I7=0,0,RES_hh_tesh!I7/RES_summary!I$19)</f>
        <v>118.51395916308854</v>
      </c>
      <c r="J7" s="95">
        <f>IF(RES_hh_tesh!J7=0,0,RES_hh_tesh!J7/RES_summary!J$19)</f>
        <v>121.04006367646866</v>
      </c>
      <c r="K7" s="95">
        <f>IF(RES_hh_tesh!K7=0,0,RES_hh_tesh!K7/RES_summary!K$19)</f>
        <v>117.4804435974321</v>
      </c>
      <c r="L7" s="95">
        <f>IF(RES_hh_tesh!L7=0,0,RES_hh_tesh!L7/RES_summary!L$19)</f>
        <v>116.14287185372497</v>
      </c>
      <c r="M7" s="95">
        <f>IF(RES_hh_tesh!M7=0,0,RES_hh_tesh!M7/RES_summary!M$19)</f>
        <v>95.249954770921804</v>
      </c>
      <c r="N7" s="95">
        <f>IF(RES_hh_tesh!N7=0,0,RES_hh_tesh!N7/RES_summary!N$19)</f>
        <v>113.73567951198299</v>
      </c>
      <c r="O7" s="95">
        <f>IF(RES_hh_tesh!O7=0,0,RES_hh_tesh!O7/RES_summary!O$19)</f>
        <v>107.87540166217893</v>
      </c>
      <c r="P7" s="95">
        <f>IF(RES_hh_tesh!P7=0,0,RES_hh_tesh!P7/RES_summary!P$19)</f>
        <v>91.648353346253472</v>
      </c>
      <c r="Q7" s="95">
        <f>IF(RES_hh_tesh!Q7=0,0,RES_hh_tesh!Q7/RES_summary!Q$19)</f>
        <v>100.23793843490998</v>
      </c>
    </row>
    <row r="8" spans="1:17" ht="12" customHeight="1" x14ac:dyDescent="0.25">
      <c r="A8" s="87" t="s">
        <v>109</v>
      </c>
      <c r="B8" s="95">
        <f>IF(RES_hh_tesh!B8=0,0,RES_hh_tesh!B8/RES_summary!B$19)</f>
        <v>120.4248717347388</v>
      </c>
      <c r="C8" s="95">
        <f>IF(RES_hh_tesh!C8=0,0,RES_hh_tesh!C8/RES_summary!C$19)</f>
        <v>130.07644927555717</v>
      </c>
      <c r="D8" s="95">
        <f>IF(RES_hh_tesh!D8=0,0,RES_hh_tesh!D8/RES_summary!D$19)</f>
        <v>122.52666040560885</v>
      </c>
      <c r="E8" s="95">
        <f>IF(RES_hh_tesh!E8=0,0,RES_hh_tesh!E8/RES_summary!E$19)</f>
        <v>126.95314065340852</v>
      </c>
      <c r="F8" s="95">
        <f>IF(RES_hh_tesh!F8=0,0,RES_hh_tesh!F8/RES_summary!F$19)</f>
        <v>134.80240263062686</v>
      </c>
      <c r="G8" s="95">
        <f>IF(RES_hh_tesh!G8=0,0,RES_hh_tesh!G8/RES_summary!G$19)</f>
        <v>132.0687054627941</v>
      </c>
      <c r="H8" s="95">
        <f>IF(RES_hh_tesh!H8=0,0,RES_hh_tesh!H8/RES_summary!H$19)</f>
        <v>121.43195479150484</v>
      </c>
      <c r="I8" s="95">
        <f>IF(RES_hh_tesh!I8=0,0,RES_hh_tesh!I8/RES_summary!I$19)</f>
        <v>117.62604110960406</v>
      </c>
      <c r="J8" s="95">
        <f>IF(RES_hh_tesh!J8=0,0,RES_hh_tesh!J8/RES_summary!J$19)</f>
        <v>120.3792509703014</v>
      </c>
      <c r="K8" s="95">
        <f>IF(RES_hh_tesh!K8=0,0,RES_hh_tesh!K8/RES_summary!K$19)</f>
        <v>116.41433860928858</v>
      </c>
      <c r="L8" s="95">
        <f>IF(RES_hh_tesh!L8=0,0,RES_hh_tesh!L8/RES_summary!L$19)</f>
        <v>115.64257714484739</v>
      </c>
      <c r="M8" s="95">
        <f>IF(RES_hh_tesh!M8=0,0,RES_hh_tesh!M8/RES_summary!M$19)</f>
        <v>100.76629761411051</v>
      </c>
      <c r="N8" s="95">
        <f>IF(RES_hh_tesh!N8=0,0,RES_hh_tesh!N8/RES_summary!N$19)</f>
        <v>94.340359092641023</v>
      </c>
      <c r="O8" s="95">
        <f>IF(RES_hh_tesh!O8=0,0,RES_hh_tesh!O8/RES_summary!O$19)</f>
        <v>99.635996513461791</v>
      </c>
      <c r="P8" s="95">
        <f>IF(RES_hh_tesh!P8=0,0,RES_hh_tesh!P8/RES_summary!P$19)</f>
        <v>89.929668617577065</v>
      </c>
      <c r="Q8" s="95">
        <f>IF(RES_hh_tesh!Q8=0,0,RES_hh_tesh!Q8/RES_summary!Q$19)</f>
        <v>98.69868566761032</v>
      </c>
    </row>
    <row r="9" spans="1:17" ht="12" customHeight="1" x14ac:dyDescent="0.25">
      <c r="A9" s="87" t="s">
        <v>55</v>
      </c>
      <c r="B9" s="95">
        <f>IF(RES_hh_tesh!B9=0,0,RES_hh_tesh!B9/RES_summary!B$19)</f>
        <v>119.74077809827615</v>
      </c>
      <c r="C9" s="95">
        <f>IF(RES_hh_tesh!C9=0,0,RES_hh_tesh!C9/RES_summary!C$19)</f>
        <v>131.03350160621065</v>
      </c>
      <c r="D9" s="95">
        <f>IF(RES_hh_tesh!D9=0,0,RES_hh_tesh!D9/RES_summary!D$19)</f>
        <v>122.56251568822506</v>
      </c>
      <c r="E9" s="95">
        <f>IF(RES_hh_tesh!E9=0,0,RES_hh_tesh!E9/RES_summary!E$19)</f>
        <v>126.43948868993105</v>
      </c>
      <c r="F9" s="95">
        <f>IF(RES_hh_tesh!F9=0,0,RES_hh_tesh!F9/RES_summary!F$19)</f>
        <v>135.40126231300906</v>
      </c>
      <c r="G9" s="95">
        <f>IF(RES_hh_tesh!G9=0,0,RES_hh_tesh!G9/RES_summary!G$19)</f>
        <v>131.1650577357257</v>
      </c>
      <c r="H9" s="95">
        <f>IF(RES_hh_tesh!H9=0,0,RES_hh_tesh!H9/RES_summary!H$19)</f>
        <v>131.9932653152978</v>
      </c>
      <c r="I9" s="95">
        <f>IF(RES_hh_tesh!I9=0,0,RES_hh_tesh!I9/RES_summary!I$19)</f>
        <v>119.45813659943892</v>
      </c>
      <c r="J9" s="95">
        <f>IF(RES_hh_tesh!J9=0,0,RES_hh_tesh!J9/RES_summary!J$19)</f>
        <v>123.42603686066097</v>
      </c>
      <c r="K9" s="95">
        <f>IF(RES_hh_tesh!K9=0,0,RES_hh_tesh!K9/RES_summary!K$19)</f>
        <v>121.2467613876324</v>
      </c>
      <c r="L9" s="95">
        <f>IF(RES_hh_tesh!L9=0,0,RES_hh_tesh!L9/RES_summary!L$19)</f>
        <v>123.60961351278078</v>
      </c>
      <c r="M9" s="95">
        <f>IF(RES_hh_tesh!M9=0,0,RES_hh_tesh!M9/RES_summary!M$19)</f>
        <v>93.56518846128165</v>
      </c>
      <c r="N9" s="95">
        <f>IF(RES_hh_tesh!N9=0,0,RES_hh_tesh!N9/RES_summary!N$19)</f>
        <v>105.7825118889866</v>
      </c>
      <c r="O9" s="95">
        <f>IF(RES_hh_tesh!O9=0,0,RES_hh_tesh!O9/RES_summary!O$19)</f>
        <v>105.88922076028341</v>
      </c>
      <c r="P9" s="95">
        <f>IF(RES_hh_tesh!P9=0,0,RES_hh_tesh!P9/RES_summary!P$19)</f>
        <v>92.634898987724696</v>
      </c>
      <c r="Q9" s="95">
        <f>IF(RES_hh_tesh!Q9=0,0,RES_hh_tesh!Q9/RES_summary!Q$19)</f>
        <v>101.27023092141111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0</v>
      </c>
      <c r="C11" s="95">
        <f>IF(RES_hh_tesh!C11=0,0,RES_hh_tesh!C11/RES_summary!C$19)</f>
        <v>0</v>
      </c>
      <c r="D11" s="95">
        <f>IF(RES_hh_tesh!D11=0,0,RES_hh_tesh!D11/RES_summary!D$19)</f>
        <v>0</v>
      </c>
      <c r="E11" s="95">
        <f>IF(RES_hh_tesh!E11=0,0,RES_hh_tesh!E11/RES_summary!E$19)</f>
        <v>0</v>
      </c>
      <c r="F11" s="95">
        <f>IF(RES_hh_tesh!F11=0,0,RES_hh_tesh!F11/RES_summary!F$19)</f>
        <v>0</v>
      </c>
      <c r="G11" s="95">
        <f>IF(RES_hh_tesh!G11=0,0,RES_hh_tesh!G11/RES_summary!G$19)</f>
        <v>0</v>
      </c>
      <c r="H11" s="95">
        <f>IF(RES_hh_tesh!H11=0,0,RES_hh_tesh!H11/RES_summary!H$19)</f>
        <v>0</v>
      </c>
      <c r="I11" s="95">
        <f>IF(RES_hh_tesh!I11=0,0,RES_hh_tesh!I11/RES_summary!I$19)</f>
        <v>0</v>
      </c>
      <c r="J11" s="95">
        <f>IF(RES_hh_tesh!J11=0,0,RES_hh_tesh!J11/RES_summary!J$19)</f>
        <v>0</v>
      </c>
      <c r="K11" s="95">
        <f>IF(RES_hh_tesh!K11=0,0,RES_hh_tesh!K11/RES_summary!K$19)</f>
        <v>0</v>
      </c>
      <c r="L11" s="95">
        <f>IF(RES_hh_tesh!L11=0,0,RES_hh_tesh!L11/RES_summary!L$19)</f>
        <v>0</v>
      </c>
      <c r="M11" s="95">
        <f>IF(RES_hh_tesh!M11=0,0,RES_hh_tesh!M11/RES_summary!M$19)</f>
        <v>0</v>
      </c>
      <c r="N11" s="95">
        <f>IF(RES_hh_tesh!N11=0,0,RES_hh_tesh!N11/RES_summary!N$19)</f>
        <v>0</v>
      </c>
      <c r="O11" s="95">
        <f>IF(RES_hh_tesh!O11=0,0,RES_hh_tesh!O11/RES_summary!O$19)</f>
        <v>0</v>
      </c>
      <c r="P11" s="95">
        <f>IF(RES_hh_tesh!P11=0,0,RES_hh_tesh!P11/RES_summary!P$19)</f>
        <v>0</v>
      </c>
      <c r="Q11" s="95">
        <f>IF(RES_hh_tesh!Q11=0,0,RES_hh_tesh!Q11/RES_summary!Q$19)</f>
        <v>0</v>
      </c>
    </row>
    <row r="12" spans="1:17" ht="12" customHeight="1" x14ac:dyDescent="0.25">
      <c r="A12" s="87" t="s">
        <v>115</v>
      </c>
      <c r="B12" s="95">
        <f>IF(RES_hh_tesh!B12=0,0,RES_hh_tesh!B12/RES_summary!B$19)</f>
        <v>120.13843164103564</v>
      </c>
      <c r="C12" s="95">
        <f>IF(RES_hh_tesh!C12=0,0,RES_hh_tesh!C12/RES_summary!C$19)</f>
        <v>128.60789396070598</v>
      </c>
      <c r="D12" s="95">
        <f>IF(RES_hh_tesh!D12=0,0,RES_hh_tesh!D12/RES_summary!D$19)</f>
        <v>119.37041909991264</v>
      </c>
      <c r="E12" s="95">
        <f>IF(RES_hh_tesh!E12=0,0,RES_hh_tesh!E12/RES_summary!E$19)</f>
        <v>121.96199444511458</v>
      </c>
      <c r="F12" s="95">
        <f>IF(RES_hh_tesh!F12=0,0,RES_hh_tesh!F12/RES_summary!F$19)</f>
        <v>129.25327631167266</v>
      </c>
      <c r="G12" s="95">
        <f>IF(RES_hh_tesh!G12=0,0,RES_hh_tesh!G12/RES_summary!G$19)</f>
        <v>125.86655571605063</v>
      </c>
      <c r="H12" s="95">
        <f>IF(RES_hh_tesh!H12=0,0,RES_hh_tesh!H12/RES_summary!H$19)</f>
        <v>117.75496824030813</v>
      </c>
      <c r="I12" s="95">
        <f>IF(RES_hh_tesh!I12=0,0,RES_hh_tesh!I12/RES_summary!I$19)</f>
        <v>111.79004515031852</v>
      </c>
      <c r="J12" s="95">
        <f>IF(RES_hh_tesh!J12=0,0,RES_hh_tesh!J12/RES_summary!J$19)</f>
        <v>133.44335424056737</v>
      </c>
      <c r="K12" s="95">
        <f>IF(RES_hh_tesh!K12=0,0,RES_hh_tesh!K12/RES_summary!K$19)</f>
        <v>112.53975361046211</v>
      </c>
      <c r="L12" s="95">
        <f>IF(RES_hh_tesh!L12=0,0,RES_hh_tesh!L12/RES_summary!L$19)</f>
        <v>130.44386878285221</v>
      </c>
      <c r="M12" s="95">
        <f>IF(RES_hh_tesh!M12=0,0,RES_hh_tesh!M12/RES_summary!M$19)</f>
        <v>113.34543036571489</v>
      </c>
      <c r="N12" s="95">
        <f>IF(RES_hh_tesh!N12=0,0,RES_hh_tesh!N12/RES_summary!N$19)</f>
        <v>119.55718955156799</v>
      </c>
      <c r="O12" s="95">
        <f>IF(RES_hh_tesh!O12=0,0,RES_hh_tesh!O12/RES_summary!O$19)</f>
        <v>121.2760095330284</v>
      </c>
      <c r="P12" s="95">
        <f>IF(RES_hh_tesh!P12=0,0,RES_hh_tesh!P12/RES_summary!P$19)</f>
        <v>94.189480719004848</v>
      </c>
      <c r="Q12" s="95">
        <f>IF(RES_hh_tesh!Q12=0,0,RES_hh_tesh!Q12/RES_summary!Q$19)</f>
        <v>112.68158586597248</v>
      </c>
    </row>
    <row r="13" spans="1:17" ht="12" customHeight="1" x14ac:dyDescent="0.25">
      <c r="A13" s="51" t="s">
        <v>114</v>
      </c>
      <c r="B13" s="22">
        <f>IF(RES_hh_tesh!B13=0,0,RES_hh_tesh!B13/RES_summary!B$19)</f>
        <v>51.165599841929009</v>
      </c>
      <c r="C13" s="22">
        <f>IF(RES_hh_tesh!C13=0,0,RES_hh_tesh!C13/RES_summary!C$19)</f>
        <v>52.197073156860107</v>
      </c>
      <c r="D13" s="22">
        <f>IF(RES_hh_tesh!D13=0,0,RES_hh_tesh!D13/RES_summary!D$19)</f>
        <v>69.089122545766216</v>
      </c>
      <c r="E13" s="22">
        <f>IF(RES_hh_tesh!E13=0,0,RES_hh_tesh!E13/RES_summary!E$19)</f>
        <v>82.186311343241528</v>
      </c>
      <c r="F13" s="22">
        <f>IF(RES_hh_tesh!F13=0,0,RES_hh_tesh!F13/RES_summary!F$19)</f>
        <v>84.587250525572955</v>
      </c>
      <c r="G13" s="22">
        <f>IF(RES_hh_tesh!G13=0,0,RES_hh_tesh!G13/RES_summary!G$19)</f>
        <v>71.620349741973357</v>
      </c>
      <c r="H13" s="22">
        <f>IF(RES_hh_tesh!H13=0,0,RES_hh_tesh!H13/RES_summary!H$19)</f>
        <v>79.697914175592913</v>
      </c>
      <c r="I13" s="22">
        <f>IF(RES_hh_tesh!I13=0,0,RES_hh_tesh!I13/RES_summary!I$19)</f>
        <v>82.851953116109698</v>
      </c>
      <c r="J13" s="22">
        <f>IF(RES_hh_tesh!J13=0,0,RES_hh_tesh!J13/RES_summary!J$19)</f>
        <v>114.4633945532707</v>
      </c>
      <c r="K13" s="22">
        <f>IF(RES_hh_tesh!K13=0,0,RES_hh_tesh!K13/RES_summary!K$19)</f>
        <v>66.844156621746606</v>
      </c>
      <c r="L13" s="22">
        <f>IF(RES_hh_tesh!L13=0,0,RES_hh_tesh!L13/RES_summary!L$19)</f>
        <v>97.380140299096809</v>
      </c>
      <c r="M13" s="22">
        <f>IF(RES_hh_tesh!M13=0,0,RES_hh_tesh!M13/RES_summary!M$19)</f>
        <v>68.936303543184593</v>
      </c>
      <c r="N13" s="22">
        <f>IF(RES_hh_tesh!N13=0,0,RES_hh_tesh!N13/RES_summary!N$19)</f>
        <v>71.806077934066394</v>
      </c>
      <c r="O13" s="22">
        <f>IF(RES_hh_tesh!O13=0,0,RES_hh_tesh!O13/RES_summary!O$19)</f>
        <v>64.584968247961399</v>
      </c>
      <c r="P13" s="22">
        <f>IF(RES_hh_tesh!P13=0,0,RES_hh_tesh!P13/RES_summary!P$19)</f>
        <v>51.253148353120068</v>
      </c>
      <c r="Q13" s="22">
        <f>IF(RES_hh_tesh!Q13=0,0,RES_hh_tesh!Q13/RES_summary!Q$19)</f>
        <v>85.323425895565265</v>
      </c>
    </row>
    <row r="14" spans="1:17" ht="12" customHeight="1" x14ac:dyDescent="0.25">
      <c r="A14" s="99" t="s">
        <v>117</v>
      </c>
      <c r="B14" s="98">
        <f>IF(RES_hh_tesh!B14=0,0,RES_hh_tesh!B14/RES_summary!B$19)</f>
        <v>13.988163112652821</v>
      </c>
      <c r="C14" s="98">
        <f>IF(RES_hh_tesh!C14=0,0,RES_hh_tesh!C14/RES_summary!C$19)</f>
        <v>13.78389016875812</v>
      </c>
      <c r="D14" s="98">
        <f>IF(RES_hh_tesh!D14=0,0,RES_hh_tesh!D14/RES_summary!D$19)</f>
        <v>11.043692358538264</v>
      </c>
      <c r="E14" s="98">
        <f>IF(RES_hh_tesh!E14=0,0,RES_hh_tesh!E14/RES_summary!E$19)</f>
        <v>9.4168514181025049</v>
      </c>
      <c r="F14" s="98">
        <f>IF(RES_hh_tesh!F14=0,0,RES_hh_tesh!F14/RES_summary!F$19)</f>
        <v>9.6503364453629867</v>
      </c>
      <c r="G14" s="98">
        <f>IF(RES_hh_tesh!G14=0,0,RES_hh_tesh!G14/RES_summary!G$19)</f>
        <v>10.461138232041289</v>
      </c>
      <c r="H14" s="98">
        <f>IF(RES_hh_tesh!H14=0,0,RES_hh_tesh!H14/RES_summary!H$19)</f>
        <v>7.542345100742474</v>
      </c>
      <c r="I14" s="98">
        <f>IF(RES_hh_tesh!I14=0,0,RES_hh_tesh!I14/RES_summary!I$19)</f>
        <v>6.3395859618024399</v>
      </c>
      <c r="J14" s="98">
        <f>IF(RES_hh_tesh!J14=0,0,RES_hh_tesh!J14/RES_summary!J$19)</f>
        <v>0.31668053689899839</v>
      </c>
      <c r="K14" s="98">
        <f>IF(RES_hh_tesh!K14=0,0,RES_hh_tesh!K14/RES_summary!K$19)</f>
        <v>8.275083204033221</v>
      </c>
      <c r="L14" s="98">
        <f>IF(RES_hh_tesh!L14=0,0,RES_hh_tesh!L14/RES_summary!L$19)</f>
        <v>2.2428059913907665</v>
      </c>
      <c r="M14" s="98">
        <f>IF(RES_hh_tesh!M14=0,0,RES_hh_tesh!M14/RES_summary!M$19)</f>
        <v>4.6445185590762819</v>
      </c>
      <c r="N14" s="98">
        <f>IF(RES_hh_tesh!N14=0,0,RES_hh_tesh!N14/RES_summary!N$19)</f>
        <v>5.4077088176785919</v>
      </c>
      <c r="O14" s="98">
        <f>IF(RES_hh_tesh!O14=0,0,RES_hh_tesh!O14/RES_summary!O$19)</f>
        <v>7.8471222495703001</v>
      </c>
      <c r="P14" s="98">
        <f>IF(RES_hh_tesh!P14=0,0,RES_hh_tesh!P14/RES_summary!P$19)</f>
        <v>9.1922471562973875</v>
      </c>
      <c r="Q14" s="98">
        <f>IF(RES_hh_tesh!Q14=0,0,RES_hh_tesh!Q14/RES_summary!Q$19)</f>
        <v>2.5881748340095361</v>
      </c>
    </row>
    <row r="15" spans="1:17" ht="12.95" customHeight="1" x14ac:dyDescent="0.25">
      <c r="A15" s="89" t="s">
        <v>112</v>
      </c>
      <c r="B15" s="96">
        <f>IF(RES_hh_tesh!B15=0,0,RES_hh_tesh!B15/RES_summary!B$19)</f>
        <v>0.54186800636750043</v>
      </c>
      <c r="C15" s="96">
        <f>IF(RES_hh_tesh!C15=0,0,RES_hh_tesh!C15/RES_summary!C$19)</f>
        <v>0.57130768384975184</v>
      </c>
      <c r="D15" s="96">
        <f>IF(RES_hh_tesh!D15=0,0,RES_hh_tesh!D15/RES_summary!D$19)</f>
        <v>0.64488066221390405</v>
      </c>
      <c r="E15" s="96">
        <f>IF(RES_hh_tesh!E15=0,0,RES_hh_tesh!E15/RES_summary!E$19)</f>
        <v>0.72297763290388384</v>
      </c>
      <c r="F15" s="96">
        <f>IF(RES_hh_tesh!F15=0,0,RES_hh_tesh!F15/RES_summary!F$19)</f>
        <v>0.72941153037506812</v>
      </c>
      <c r="G15" s="96">
        <f>IF(RES_hh_tesh!G15=0,0,RES_hh_tesh!G15/RES_summary!G$19)</f>
        <v>0.74087239301548635</v>
      </c>
      <c r="H15" s="96">
        <f>IF(RES_hh_tesh!H15=0,0,RES_hh_tesh!H15/RES_summary!H$19)</f>
        <v>0.7827640817287439</v>
      </c>
      <c r="I15" s="96">
        <f>IF(RES_hh_tesh!I15=0,0,RES_hh_tesh!I15/RES_summary!I$19)</f>
        <v>0.86160683018787232</v>
      </c>
      <c r="J15" s="96">
        <f>IF(RES_hh_tesh!J15=0,0,RES_hh_tesh!J15/RES_summary!J$19)</f>
        <v>0.95404699231750212</v>
      </c>
      <c r="K15" s="96">
        <f>IF(RES_hh_tesh!K15=0,0,RES_hh_tesh!K15/RES_summary!K$19)</f>
        <v>1.0481423758106574</v>
      </c>
      <c r="L15" s="96">
        <f>IF(RES_hh_tesh!L15=0,0,RES_hh_tesh!L15/RES_summary!L$19)</f>
        <v>1.1615920146649987</v>
      </c>
      <c r="M15" s="96">
        <f>IF(RES_hh_tesh!M15=0,0,RES_hh_tesh!M15/RES_summary!M$19)</f>
        <v>1.3161187997926489</v>
      </c>
      <c r="N15" s="96">
        <f>IF(RES_hh_tesh!N15=0,0,RES_hh_tesh!N15/RES_summary!N$19)</f>
        <v>1.4730939284799458</v>
      </c>
      <c r="O15" s="96">
        <f>IF(RES_hh_tesh!O15=0,0,RES_hh_tesh!O15/RES_summary!O$19)</f>
        <v>1.652642009013606</v>
      </c>
      <c r="P15" s="96">
        <f>IF(RES_hh_tesh!P15=0,0,RES_hh_tesh!P15/RES_summary!P$19)</f>
        <v>1.4366981694021466</v>
      </c>
      <c r="Q15" s="96">
        <f>IF(RES_hh_tesh!Q15=0,0,RES_hh_tesh!Q15/RES_summary!Q$19)</f>
        <v>1.4619179189071312</v>
      </c>
    </row>
    <row r="16" spans="1:17" ht="12" customHeight="1" x14ac:dyDescent="0.25">
      <c r="A16" s="87" t="s">
        <v>111</v>
      </c>
      <c r="B16" s="97">
        <f>IF(RES_hh_tesh!B16=0,0,RES_hh_tesh!B16/RES_summary!B$19)</f>
        <v>0.54186800636750043</v>
      </c>
      <c r="C16" s="97">
        <f>IF(RES_hh_tesh!C16=0,0,RES_hh_tesh!C16/RES_summary!C$19)</f>
        <v>0.57130768384975184</v>
      </c>
      <c r="D16" s="97">
        <f>IF(RES_hh_tesh!D16=0,0,RES_hh_tesh!D16/RES_summary!D$19)</f>
        <v>0.64488066221390405</v>
      </c>
      <c r="E16" s="97">
        <f>IF(RES_hh_tesh!E16=0,0,RES_hh_tesh!E16/RES_summary!E$19)</f>
        <v>0.72297763290388384</v>
      </c>
      <c r="F16" s="97">
        <f>IF(RES_hh_tesh!F16=0,0,RES_hh_tesh!F16/RES_summary!F$19)</f>
        <v>0.72941153037506812</v>
      </c>
      <c r="G16" s="97">
        <f>IF(RES_hh_tesh!G16=0,0,RES_hh_tesh!G16/RES_summary!G$19)</f>
        <v>0.74087239301548635</v>
      </c>
      <c r="H16" s="97">
        <f>IF(RES_hh_tesh!H16=0,0,RES_hh_tesh!H16/RES_summary!H$19)</f>
        <v>0.7827640817287439</v>
      </c>
      <c r="I16" s="97">
        <f>IF(RES_hh_tesh!I16=0,0,RES_hh_tesh!I16/RES_summary!I$19)</f>
        <v>0.86160683018787232</v>
      </c>
      <c r="J16" s="97">
        <f>IF(RES_hh_tesh!J16=0,0,RES_hh_tesh!J16/RES_summary!J$19)</f>
        <v>0.95404699231750212</v>
      </c>
      <c r="K16" s="97">
        <f>IF(RES_hh_tesh!K16=0,0,RES_hh_tesh!K16/RES_summary!K$19)</f>
        <v>1.0481423758106574</v>
      </c>
      <c r="L16" s="97">
        <f>IF(RES_hh_tesh!L16=0,0,RES_hh_tesh!L16/RES_summary!L$19)</f>
        <v>1.1615920146649987</v>
      </c>
      <c r="M16" s="97">
        <f>IF(RES_hh_tesh!M16=0,0,RES_hh_tesh!M16/RES_summary!M$19)</f>
        <v>1.3161187997926489</v>
      </c>
      <c r="N16" s="97">
        <f>IF(RES_hh_tesh!N16=0,0,RES_hh_tesh!N16/RES_summary!N$19)</f>
        <v>1.4730939284799458</v>
      </c>
      <c r="O16" s="97">
        <f>IF(RES_hh_tesh!O16=0,0,RES_hh_tesh!O16/RES_summary!O$19)</f>
        <v>1.652642009013606</v>
      </c>
      <c r="P16" s="97">
        <f>IF(RES_hh_tesh!P16=0,0,RES_hh_tesh!P16/RES_summary!P$19)</f>
        <v>1.4366981694021466</v>
      </c>
      <c r="Q16" s="97">
        <f>IF(RES_hh_tesh!Q16=0,0,RES_hh_tesh!Q16/RES_summary!Q$19)</f>
        <v>1.4619179189071312</v>
      </c>
    </row>
    <row r="17" spans="1:17" ht="12.95" customHeight="1" x14ac:dyDescent="0.25">
      <c r="A17" s="89" t="s">
        <v>63</v>
      </c>
      <c r="B17" s="96">
        <f>IF(RES_hh_tesh!B17=0,0,RES_hh_tesh!B17/RES_summary!B$19)</f>
        <v>11.167959172740394</v>
      </c>
      <c r="C17" s="96">
        <f>IF(RES_hh_tesh!C17=0,0,RES_hh_tesh!C17/RES_summary!C$19)</f>
        <v>11.029361827197132</v>
      </c>
      <c r="D17" s="96">
        <f>IF(RES_hh_tesh!D17=0,0,RES_hh_tesh!D17/RES_summary!D$19)</f>
        <v>11.509552193496615</v>
      </c>
      <c r="E17" s="96">
        <f>IF(RES_hh_tesh!E17=0,0,RES_hh_tesh!E17/RES_summary!E$19)</f>
        <v>11.666123833547754</v>
      </c>
      <c r="F17" s="96">
        <f>IF(RES_hh_tesh!F17=0,0,RES_hh_tesh!F17/RES_summary!F$19)</f>
        <v>11.722368687674358</v>
      </c>
      <c r="G17" s="96">
        <f>IF(RES_hh_tesh!G17=0,0,RES_hh_tesh!G17/RES_summary!G$19)</f>
        <v>11.597697389287184</v>
      </c>
      <c r="H17" s="96">
        <f>IF(RES_hh_tesh!H17=0,0,RES_hh_tesh!H17/RES_summary!H$19)</f>
        <v>11.614993196023445</v>
      </c>
      <c r="I17" s="96">
        <f>IF(RES_hh_tesh!I17=0,0,RES_hh_tesh!I17/RES_summary!I$19)</f>
        <v>11.684231193307635</v>
      </c>
      <c r="J17" s="96">
        <f>IF(RES_hh_tesh!J17=0,0,RES_hh_tesh!J17/RES_summary!J$19)</f>
        <v>11.767929326670995</v>
      </c>
      <c r="K17" s="96">
        <f>IF(RES_hh_tesh!K17=0,0,RES_hh_tesh!K17/RES_summary!K$19)</f>
        <v>11.514782373948718</v>
      </c>
      <c r="L17" s="96">
        <f>IF(RES_hh_tesh!L17=0,0,RES_hh_tesh!L17/RES_summary!L$19)</f>
        <v>12.47368779348553</v>
      </c>
      <c r="M17" s="96">
        <f>IF(RES_hh_tesh!M17=0,0,RES_hh_tesh!M17/RES_summary!M$19)</f>
        <v>12.025215791718866</v>
      </c>
      <c r="N17" s="96">
        <f>IF(RES_hh_tesh!N17=0,0,RES_hh_tesh!N17/RES_summary!N$19)</f>
        <v>11.185661811541955</v>
      </c>
      <c r="O17" s="96">
        <f>IF(RES_hh_tesh!O17=0,0,RES_hh_tesh!O17/RES_summary!O$19)</f>
        <v>11.32399259643319</v>
      </c>
      <c r="P17" s="96">
        <f>IF(RES_hh_tesh!P17=0,0,RES_hh_tesh!P17/RES_summary!P$19)</f>
        <v>10.444802503822851</v>
      </c>
      <c r="Q17" s="96">
        <f>IF(RES_hh_tesh!Q17=0,0,RES_hh_tesh!Q17/RES_summary!Q$19)</f>
        <v>10.195896674573245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12.344842582198886</v>
      </c>
      <c r="C19" s="95">
        <f>IF(RES_hh_tesh!C19=0,0,RES_hh_tesh!C19/RES_summary!C$19)</f>
        <v>12.211585588148067</v>
      </c>
      <c r="D19" s="95">
        <f>IF(RES_hh_tesh!D19=0,0,RES_hh_tesh!D19/RES_summary!D$19)</f>
        <v>12.10818372042959</v>
      </c>
      <c r="E19" s="95">
        <f>IF(RES_hh_tesh!E19=0,0,RES_hh_tesh!E19/RES_summary!E$19)</f>
        <v>12.148391711617158</v>
      </c>
      <c r="F19" s="95">
        <f>IF(RES_hh_tesh!F19=0,0,RES_hh_tesh!F19/RES_summary!F$19)</f>
        <v>12.213738070530816</v>
      </c>
      <c r="G19" s="95">
        <f>IF(RES_hh_tesh!G19=0,0,RES_hh_tesh!G19/RES_summary!G$19)</f>
        <v>12.211846222624303</v>
      </c>
      <c r="H19" s="95">
        <f>IF(RES_hh_tesh!H19=0,0,RES_hh_tesh!H19/RES_summary!H$19)</f>
        <v>12.04004013157418</v>
      </c>
      <c r="I19" s="95">
        <f>IF(RES_hh_tesh!I19=0,0,RES_hh_tesh!I19/RES_summary!I$19)</f>
        <v>12.262870407502733</v>
      </c>
      <c r="J19" s="95">
        <f>IF(RES_hh_tesh!J19=0,0,RES_hh_tesh!J19/RES_summary!J$19)</f>
        <v>12.024091430207719</v>
      </c>
      <c r="K19" s="95">
        <f>IF(RES_hh_tesh!K19=0,0,RES_hh_tesh!K19/RES_summary!K$19)</f>
        <v>11.935923322898502</v>
      </c>
      <c r="L19" s="95">
        <f>IF(RES_hh_tesh!L19=0,0,RES_hh_tesh!L19/RES_summary!L$19)</f>
        <v>12.517622383789162</v>
      </c>
      <c r="M19" s="95">
        <f>IF(RES_hh_tesh!M19=0,0,RES_hh_tesh!M19/RES_summary!M$19)</f>
        <v>12.124800665195519</v>
      </c>
      <c r="N19" s="95">
        <f>IF(RES_hh_tesh!N19=0,0,RES_hh_tesh!N19/RES_summary!N$19)</f>
        <v>0</v>
      </c>
      <c r="O19" s="95">
        <f>IF(RES_hh_tesh!O19=0,0,RES_hh_tesh!O19/RES_summary!O$19)</f>
        <v>0</v>
      </c>
      <c r="P19" s="95">
        <f>IF(RES_hh_tesh!P19=0,0,RES_hh_tesh!P19/RES_summary!P$19)</f>
        <v>0</v>
      </c>
      <c r="Q19" s="95">
        <f>IF(RES_hh_tesh!Q19=0,0,RES_hh_tesh!Q19/RES_summary!Q$19)</f>
        <v>0</v>
      </c>
    </row>
    <row r="20" spans="1:17" ht="12" customHeight="1" x14ac:dyDescent="0.25">
      <c r="A20" s="87" t="s">
        <v>110</v>
      </c>
      <c r="B20" s="95">
        <f>IF(RES_hh_tesh!B20=0,0,RES_hh_tesh!B20/RES_summary!B$19)</f>
        <v>12.34473674880746</v>
      </c>
      <c r="C20" s="95">
        <f>IF(RES_hh_tesh!C20=0,0,RES_hh_tesh!C20/RES_summary!C$19)</f>
        <v>12.192362613511099</v>
      </c>
      <c r="D20" s="95">
        <f>IF(RES_hh_tesh!D20=0,0,RES_hh_tesh!D20/RES_summary!D$19)</f>
        <v>12.0577359652639</v>
      </c>
      <c r="E20" s="95">
        <f>IF(RES_hh_tesh!E20=0,0,RES_hh_tesh!E20/RES_summary!E$19)</f>
        <v>12.021742977171781</v>
      </c>
      <c r="F20" s="95">
        <f>IF(RES_hh_tesh!F20=0,0,RES_hh_tesh!F20/RES_summary!F$19)</f>
        <v>12.0132885515127</v>
      </c>
      <c r="G20" s="95">
        <f>IF(RES_hh_tesh!G20=0,0,RES_hh_tesh!G20/RES_summary!G$19)</f>
        <v>11.915207495174217</v>
      </c>
      <c r="H20" s="95">
        <f>IF(RES_hh_tesh!H20=0,0,RES_hh_tesh!H20/RES_summary!H$19)</f>
        <v>11.80103266520846</v>
      </c>
      <c r="I20" s="95">
        <f>IF(RES_hh_tesh!I20=0,0,RES_hh_tesh!I20/RES_summary!I$19)</f>
        <v>11.742893699863796</v>
      </c>
      <c r="J20" s="95">
        <f>IF(RES_hh_tesh!J20=0,0,RES_hh_tesh!J20/RES_summary!J$19)</f>
        <v>11.512925410368933</v>
      </c>
      <c r="K20" s="95">
        <f>IF(RES_hh_tesh!K20=0,0,RES_hh_tesh!K20/RES_summary!K$19)</f>
        <v>11.482271815036256</v>
      </c>
      <c r="L20" s="95">
        <f>IF(RES_hh_tesh!L20=0,0,RES_hh_tesh!L20/RES_summary!L$19)</f>
        <v>12.111196497983704</v>
      </c>
      <c r="M20" s="95">
        <f>IF(RES_hh_tesh!M20=0,0,RES_hh_tesh!M20/RES_summary!M$19)</f>
        <v>11.094806646421276</v>
      </c>
      <c r="N20" s="95">
        <f>IF(RES_hh_tesh!N20=0,0,RES_hh_tesh!N20/RES_summary!N$19)</f>
        <v>11.78569492209806</v>
      </c>
      <c r="O20" s="95">
        <f>IF(RES_hh_tesh!O20=0,0,RES_hh_tesh!O20/RES_summary!O$19)</f>
        <v>10.887214797740226</v>
      </c>
      <c r="P20" s="95">
        <f>IF(RES_hh_tesh!P20=0,0,RES_hh_tesh!P20/RES_summary!P$19)</f>
        <v>9.7407845689691985</v>
      </c>
      <c r="Q20" s="95">
        <f>IF(RES_hh_tesh!Q20=0,0,RES_hh_tesh!Q20/RES_summary!Q$19)</f>
        <v>9.4569035432090676</v>
      </c>
    </row>
    <row r="21" spans="1:17" ht="12" customHeight="1" x14ac:dyDescent="0.25">
      <c r="A21" s="87" t="s">
        <v>109</v>
      </c>
      <c r="B21" s="95">
        <f>IF(RES_hh_tesh!B21=0,0,RES_hh_tesh!B21/RES_summary!B$19)</f>
        <v>12.344664481930895</v>
      </c>
      <c r="C21" s="95">
        <f>IF(RES_hh_tesh!C21=0,0,RES_hh_tesh!C21/RES_summary!C$19)</f>
        <v>12.188344147127379</v>
      </c>
      <c r="D21" s="95">
        <f>IF(RES_hh_tesh!D21=0,0,RES_hh_tesh!D21/RES_summary!D$19)</f>
        <v>12.083393804431962</v>
      </c>
      <c r="E21" s="95">
        <f>IF(RES_hh_tesh!E21=0,0,RES_hh_tesh!E21/RES_summary!E$19)</f>
        <v>12.054423767114931</v>
      </c>
      <c r="F21" s="95">
        <f>IF(RES_hh_tesh!F21=0,0,RES_hh_tesh!F21/RES_summary!F$19)</f>
        <v>12.047455175281494</v>
      </c>
      <c r="G21" s="95">
        <f>IF(RES_hh_tesh!G21=0,0,RES_hh_tesh!G21/RES_summary!G$19)</f>
        <v>12.149139059420257</v>
      </c>
      <c r="H21" s="95">
        <f>IF(RES_hh_tesh!H21=0,0,RES_hh_tesh!H21/RES_summary!H$19)</f>
        <v>11.625107162481546</v>
      </c>
      <c r="I21" s="95">
        <f>IF(RES_hh_tesh!I21=0,0,RES_hh_tesh!I21/RES_summary!I$19)</f>
        <v>11.723821957926381</v>
      </c>
      <c r="J21" s="95">
        <f>IF(RES_hh_tesh!J21=0,0,RES_hh_tesh!J21/RES_summary!J$19)</f>
        <v>11.511161108032638</v>
      </c>
      <c r="K21" s="95">
        <f>IF(RES_hh_tesh!K21=0,0,RES_hh_tesh!K21/RES_summary!K$19)</f>
        <v>11.460560654229495</v>
      </c>
      <c r="L21" s="95">
        <f>IF(RES_hh_tesh!L21=0,0,RES_hh_tesh!L21/RES_summary!L$19)</f>
        <v>12.11514543462064</v>
      </c>
      <c r="M21" s="95">
        <f>IF(RES_hh_tesh!M21=0,0,RES_hh_tesh!M21/RES_summary!M$19)</f>
        <v>12.420207133949566</v>
      </c>
      <c r="N21" s="95">
        <f>IF(RES_hh_tesh!N21=0,0,RES_hh_tesh!N21/RES_summary!N$19)</f>
        <v>10.161885084581384</v>
      </c>
      <c r="O21" s="95">
        <f>IF(RES_hh_tesh!O21=0,0,RES_hh_tesh!O21/RES_summary!O$19)</f>
        <v>10.626060057232609</v>
      </c>
      <c r="P21" s="95">
        <f>IF(RES_hh_tesh!P21=0,0,RES_hh_tesh!P21/RES_summary!P$19)</f>
        <v>9.7489045832159213</v>
      </c>
      <c r="Q21" s="95">
        <f>IF(RES_hh_tesh!Q21=0,0,RES_hh_tesh!Q21/RES_summary!Q$19)</f>
        <v>9.4755960228916276</v>
      </c>
    </row>
    <row r="22" spans="1:17" ht="12" customHeight="1" x14ac:dyDescent="0.25">
      <c r="A22" s="87" t="s">
        <v>55</v>
      </c>
      <c r="B22" s="95">
        <f>IF(RES_hh_tesh!B22=0,0,RES_hh_tesh!B22/RES_summary!B$19)</f>
        <v>12.343473090340998</v>
      </c>
      <c r="C22" s="95">
        <f>IF(RES_hh_tesh!C22=0,0,RES_hh_tesh!C22/RES_summary!C$19)</f>
        <v>12.248359730949732</v>
      </c>
      <c r="D22" s="95">
        <f>IF(RES_hh_tesh!D22=0,0,RES_hh_tesh!D22/RES_summary!D$19)</f>
        <v>12.16901036087558</v>
      </c>
      <c r="E22" s="95">
        <f>IF(RES_hh_tesh!E22=0,0,RES_hh_tesh!E22/RES_summary!E$19)</f>
        <v>12.179744582723822</v>
      </c>
      <c r="F22" s="95">
        <f>IF(RES_hh_tesh!F22=0,0,RES_hh_tesh!F22/RES_summary!F$19)</f>
        <v>12.208852633257486</v>
      </c>
      <c r="G22" s="95">
        <f>IF(RES_hh_tesh!G22=0,0,RES_hh_tesh!G22/RES_summary!G$19)</f>
        <v>12.033508321342985</v>
      </c>
      <c r="H22" s="95">
        <f>IF(RES_hh_tesh!H22=0,0,RES_hh_tesh!H22/RES_summary!H$19)</f>
        <v>12.201066896218464</v>
      </c>
      <c r="I22" s="95">
        <f>IF(RES_hh_tesh!I22=0,0,RES_hh_tesh!I22/RES_summary!I$19)</f>
        <v>11.57619347337973</v>
      </c>
      <c r="J22" s="95">
        <f>IF(RES_hh_tesh!J22=0,0,RES_hh_tesh!J22/RES_summary!J$19)</f>
        <v>11.867865480858205</v>
      </c>
      <c r="K22" s="95">
        <f>IF(RES_hh_tesh!K22=0,0,RES_hh_tesh!K22/RES_summary!K$19)</f>
        <v>11.931781689431254</v>
      </c>
      <c r="L22" s="95">
        <f>IF(RES_hh_tesh!L22=0,0,RES_hh_tesh!L22/RES_summary!L$19)</f>
        <v>12.598573932500541</v>
      </c>
      <c r="M22" s="95">
        <f>IF(RES_hh_tesh!M22=0,0,RES_hh_tesh!M22/RES_summary!M$19)</f>
        <v>12.166792881862413</v>
      </c>
      <c r="N22" s="95">
        <f>IF(RES_hh_tesh!N22=0,0,RES_hh_tesh!N22/RES_summary!N$19)</f>
        <v>11.24990822343991</v>
      </c>
      <c r="O22" s="95">
        <f>IF(RES_hh_tesh!O22=0,0,RES_hh_tesh!O22/RES_summary!O$19)</f>
        <v>11.101672611514209</v>
      </c>
      <c r="P22" s="95">
        <f>IF(RES_hh_tesh!P22=0,0,RES_hh_tesh!P22/RES_summary!P$19)</f>
        <v>10.180151091177375</v>
      </c>
      <c r="Q22" s="95">
        <f>IF(RES_hh_tesh!Q22=0,0,RES_hh_tesh!Q22/RES_summary!Q$19)</f>
        <v>9.9459756493079485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0</v>
      </c>
      <c r="C24" s="95">
        <f>IF(RES_hh_tesh!C24=0,0,RES_hh_tesh!C24/RES_summary!C$19)</f>
        <v>0</v>
      </c>
      <c r="D24" s="95">
        <f>IF(RES_hh_tesh!D24=0,0,RES_hh_tesh!D24/RES_summary!D$19)</f>
        <v>0</v>
      </c>
      <c r="E24" s="95">
        <f>IF(RES_hh_tesh!E24=0,0,RES_hh_tesh!E24/RES_summary!E$19)</f>
        <v>0</v>
      </c>
      <c r="F24" s="95">
        <f>IF(RES_hh_tesh!F24=0,0,RES_hh_tesh!F24/RES_summary!F$19)</f>
        <v>0</v>
      </c>
      <c r="G24" s="95">
        <f>IF(RES_hh_tesh!G24=0,0,RES_hh_tesh!G24/RES_summary!G$19)</f>
        <v>0</v>
      </c>
      <c r="H24" s="95">
        <f>IF(RES_hh_tesh!H24=0,0,RES_hh_tesh!H24/RES_summary!H$19)</f>
        <v>0</v>
      </c>
      <c r="I24" s="95">
        <f>IF(RES_hh_tesh!I24=0,0,RES_hh_tesh!I24/RES_summary!I$19)</f>
        <v>0</v>
      </c>
      <c r="J24" s="95">
        <f>IF(RES_hh_tesh!J24=0,0,RES_hh_tesh!J24/RES_summary!J$19)</f>
        <v>0</v>
      </c>
      <c r="K24" s="95">
        <f>IF(RES_hh_tesh!K24=0,0,RES_hh_tesh!K24/RES_summary!K$19)</f>
        <v>0</v>
      </c>
      <c r="L24" s="95">
        <f>IF(RES_hh_tesh!L24=0,0,RES_hh_tesh!L24/RES_summary!L$19)</f>
        <v>0</v>
      </c>
      <c r="M24" s="95">
        <f>IF(RES_hh_tesh!M24=0,0,RES_hh_tesh!M24/RES_summary!M$19)</f>
        <v>0</v>
      </c>
      <c r="N24" s="95">
        <f>IF(RES_hh_tesh!N24=0,0,RES_hh_tesh!N24/RES_summary!N$19)</f>
        <v>0</v>
      </c>
      <c r="O24" s="95">
        <f>IF(RES_hh_tesh!O24=0,0,RES_hh_tesh!O24/RES_summary!O$19)</f>
        <v>0</v>
      </c>
      <c r="P24" s="95">
        <f>IF(RES_hh_tesh!P24=0,0,RES_hh_tesh!P24/RES_summary!P$19)</f>
        <v>0</v>
      </c>
      <c r="Q24" s="95">
        <f>IF(RES_hh_tesh!Q24=0,0,RES_hh_tesh!Q24/RES_summary!Q$19)</f>
        <v>0</v>
      </c>
    </row>
    <row r="25" spans="1:17" ht="12" customHeight="1" x14ac:dyDescent="0.25">
      <c r="A25" s="51" t="s">
        <v>60</v>
      </c>
      <c r="B25" s="22">
        <f>IF(RES_hh_tesh!B25=0,0,RES_hh_tesh!B25/RES_summary!B$19)</f>
        <v>4.3615832968628423</v>
      </c>
      <c r="C25" s="22">
        <f>IF(RES_hh_tesh!C25=0,0,RES_hh_tesh!C25/RES_summary!C$19)</f>
        <v>3.6848029976145913</v>
      </c>
      <c r="D25" s="22">
        <f>IF(RES_hh_tesh!D25=0,0,RES_hh_tesh!D25/RES_summary!D$19)</f>
        <v>6.1499986909119091</v>
      </c>
      <c r="E25" s="22">
        <f>IF(RES_hh_tesh!E25=0,0,RES_hh_tesh!E25/RES_summary!E$19)</f>
        <v>7.323329803748889</v>
      </c>
      <c r="F25" s="22">
        <f>IF(RES_hh_tesh!F25=0,0,RES_hh_tesh!F25/RES_summary!F$19)</f>
        <v>7.0970613247055718</v>
      </c>
      <c r="G25" s="22">
        <f>IF(RES_hh_tesh!G25=0,0,RES_hh_tesh!G25/RES_summary!G$19)</f>
        <v>5.7787955219816309</v>
      </c>
      <c r="H25" s="22">
        <f>IF(RES_hh_tesh!H25=0,0,RES_hh_tesh!H25/RES_summary!H$19)</f>
        <v>7.9225422158763585</v>
      </c>
      <c r="I25" s="22">
        <f>IF(RES_hh_tesh!I25=0,0,RES_hh_tesh!I25/RES_summary!I$19)</f>
        <v>8.4348229295194503</v>
      </c>
      <c r="J25" s="22">
        <f>IF(RES_hh_tesh!J25=0,0,RES_hh_tesh!J25/RES_summary!J$19)</f>
        <v>11.73888225117204</v>
      </c>
      <c r="K25" s="22">
        <f>IF(RES_hh_tesh!K25=0,0,RES_hh_tesh!K25/RES_summary!K$19)</f>
        <v>6.4777442365950986</v>
      </c>
      <c r="L25" s="22">
        <f>IF(RES_hh_tesh!L25=0,0,RES_hh_tesh!L25/RES_summary!L$19)</f>
        <v>11.060258464740304</v>
      </c>
      <c r="M25" s="22">
        <f>IF(RES_hh_tesh!M25=0,0,RES_hh_tesh!M25/RES_summary!M$19)</f>
        <v>7.2810835513023671</v>
      </c>
      <c r="N25" s="22">
        <f>IF(RES_hh_tesh!N25=0,0,RES_hh_tesh!N25/RES_summary!N$19)</f>
        <v>7.0078011583097988</v>
      </c>
      <c r="O25" s="22">
        <f>IF(RES_hh_tesh!O25=0,0,RES_hh_tesh!O25/RES_summary!O$19)</f>
        <v>9.6573489673533466</v>
      </c>
      <c r="P25" s="22">
        <f>IF(RES_hh_tesh!P25=0,0,RES_hh_tesh!P25/RES_summary!P$19)</f>
        <v>9.9788148806615364</v>
      </c>
      <c r="Q25" s="22">
        <f>IF(RES_hh_tesh!Q25=0,0,RES_hh_tesh!Q25/RES_summary!Q$19)</f>
        <v>9.6805838374519411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3.6724136603284236</v>
      </c>
      <c r="E26" s="18">
        <f>IF(RES_hh_tesh!E26=0,0,RES_hh_tesh!E26/RES_summary!E$19)</f>
        <v>3.6528494679960795</v>
      </c>
      <c r="F26" s="18">
        <f>IF(RES_hh_tesh!F26=0,0,RES_hh_tesh!F26/RES_summary!F$19)</f>
        <v>3.7114496418521261</v>
      </c>
      <c r="G26" s="18">
        <f>IF(RES_hh_tesh!G26=0,0,RES_hh_tesh!G26/RES_summary!G$19)</f>
        <v>3.7193675085774833</v>
      </c>
      <c r="H26" s="18">
        <f>IF(RES_hh_tesh!H26=0,0,RES_hh_tesh!H26/RES_summary!H$19)</f>
        <v>3.687865805871227</v>
      </c>
      <c r="I26" s="18">
        <f>IF(RES_hh_tesh!I26=0,0,RES_hh_tesh!I26/RES_summary!I$19)</f>
        <v>3.6980129636095072</v>
      </c>
      <c r="J26" s="18">
        <f>IF(RES_hh_tesh!J26=0,0,RES_hh_tesh!J26/RES_summary!J$19)</f>
        <v>3.6570289493869477</v>
      </c>
      <c r="K26" s="18">
        <f>IF(RES_hh_tesh!K26=0,0,RES_hh_tesh!K26/RES_summary!K$19)</f>
        <v>3.6861888600748145</v>
      </c>
      <c r="L26" s="18">
        <f>IF(RES_hh_tesh!L26=0,0,RES_hh_tesh!L26/RES_summary!L$19)</f>
        <v>3.9068955298360102</v>
      </c>
      <c r="M26" s="18">
        <f>IF(RES_hh_tesh!M26=0,0,RES_hh_tesh!M26/RES_summary!M$19)</f>
        <v>3.7880967483922721</v>
      </c>
      <c r="N26" s="18">
        <f>IF(RES_hh_tesh!N26=0,0,RES_hh_tesh!N26/RES_summary!N$19)</f>
        <v>3.5161380129814264</v>
      </c>
      <c r="O26" s="18">
        <f>IF(RES_hh_tesh!O26=0,0,RES_hh_tesh!O26/RES_summary!O$19)</f>
        <v>3.4911206835568831</v>
      </c>
      <c r="P26" s="18">
        <f>IF(RES_hh_tesh!P26=0,0,RES_hh_tesh!P26/RES_summary!P$19)</f>
        <v>3.2118058894849666</v>
      </c>
      <c r="Q26" s="18">
        <f>IF(RES_hh_tesh!Q26=0,0,RES_hh_tesh!Q26/RES_summary!Q$19)</f>
        <v>3.1327762134325718</v>
      </c>
    </row>
    <row r="27" spans="1:17" ht="12.95" customHeight="1" x14ac:dyDescent="0.25">
      <c r="A27" s="89" t="s">
        <v>62</v>
      </c>
      <c r="B27" s="96">
        <f>IF(RES_hh_tesh!B27=0,0,RES_hh_tesh!B27/RES_summary!B$19)</f>
        <v>3.506363225172985</v>
      </c>
      <c r="C27" s="96">
        <f>IF(RES_hh_tesh!C27=0,0,RES_hh_tesh!C27/RES_summary!C$19)</f>
        <v>4.7786910823424709</v>
      </c>
      <c r="D27" s="96">
        <f>IF(RES_hh_tesh!D27=0,0,RES_hh_tesh!D27/RES_summary!D$19)</f>
        <v>4.215764822123262</v>
      </c>
      <c r="E27" s="96">
        <f>IF(RES_hh_tesh!E27=0,0,RES_hh_tesh!E27/RES_summary!E$19)</f>
        <v>4.1241682240365805</v>
      </c>
      <c r="F27" s="96">
        <f>IF(RES_hh_tesh!F27=0,0,RES_hh_tesh!F27/RES_summary!F$19)</f>
        <v>4.0918932459635879</v>
      </c>
      <c r="G27" s="96">
        <f>IF(RES_hh_tesh!G27=0,0,RES_hh_tesh!G27/RES_summary!G$19)</f>
        <v>3.8598469778768405</v>
      </c>
      <c r="H27" s="96">
        <f>IF(RES_hh_tesh!H27=0,0,RES_hh_tesh!H27/RES_summary!H$19)</f>
        <v>4.1523823974711185</v>
      </c>
      <c r="I27" s="96">
        <f>IF(RES_hh_tesh!I27=0,0,RES_hh_tesh!I27/RES_summary!I$19)</f>
        <v>4.4293441072549955</v>
      </c>
      <c r="J27" s="96">
        <f>IF(RES_hh_tesh!J27=0,0,RES_hh_tesh!J27/RES_summary!J$19)</f>
        <v>5.228644561497708</v>
      </c>
      <c r="K27" s="96">
        <f>IF(RES_hh_tesh!K27=0,0,RES_hh_tesh!K27/RES_summary!K$19)</f>
        <v>4.025824368790647</v>
      </c>
      <c r="L27" s="96">
        <f>IF(RES_hh_tesh!L27=0,0,RES_hh_tesh!L27/RES_summary!L$19)</f>
        <v>5.030159000663275</v>
      </c>
      <c r="M27" s="96">
        <f>IF(RES_hh_tesh!M27=0,0,RES_hh_tesh!M27/RES_summary!M$19)</f>
        <v>4.6398182520467879</v>
      </c>
      <c r="N27" s="96">
        <f>IF(RES_hh_tesh!N27=0,0,RES_hh_tesh!N27/RES_summary!N$19)</f>
        <v>4.4764921481823565</v>
      </c>
      <c r="O27" s="96">
        <f>IF(RES_hh_tesh!O27=0,0,RES_hh_tesh!O27/RES_summary!O$19)</f>
        <v>3.8136324924134488</v>
      </c>
      <c r="P27" s="96">
        <f>IF(RES_hh_tesh!P27=0,0,RES_hh_tesh!P27/RES_summary!P$19)</f>
        <v>3.3723571296880088</v>
      </c>
      <c r="Q27" s="96">
        <f>IF(RES_hh_tesh!Q27=0,0,RES_hh_tesh!Q27/RES_summary!Q$19)</f>
        <v>4.4525804698003668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4.1267434613536755</v>
      </c>
      <c r="C29" s="95">
        <f>IF(RES_hh_tesh!C29=0,0,RES_hh_tesh!C29/RES_summary!C$19)</f>
        <v>5.1291682785773336</v>
      </c>
      <c r="D29" s="95">
        <f>IF(RES_hh_tesh!D29=0,0,RES_hh_tesh!D29/RES_summary!D$19)</f>
        <v>5.403590444806631</v>
      </c>
      <c r="E29" s="95">
        <f>IF(RES_hh_tesh!E29=0,0,RES_hh_tesh!E29/RES_summary!E$19)</f>
        <v>5.3818534892565655</v>
      </c>
      <c r="F29" s="95">
        <f>IF(RES_hh_tesh!F29=0,0,RES_hh_tesh!F29/RES_summary!F$19)</f>
        <v>5.3546021519581393</v>
      </c>
      <c r="G29" s="95">
        <f>IF(RES_hh_tesh!G29=0,0,RES_hh_tesh!G29/RES_summary!G$19)</f>
        <v>5.1531463344672819</v>
      </c>
      <c r="H29" s="95">
        <f>IF(RES_hh_tesh!H29=0,0,RES_hh_tesh!H29/RES_summary!H$19)</f>
        <v>5.1597903154239839</v>
      </c>
      <c r="I29" s="95">
        <f>IF(RES_hh_tesh!I29=0,0,RES_hh_tesh!I29/RES_summary!I$19)</f>
        <v>5.4168606785298428</v>
      </c>
      <c r="J29" s="95">
        <f>IF(RES_hh_tesh!J29=0,0,RES_hh_tesh!J29/RES_summary!J$19)</f>
        <v>5.2925673657862031</v>
      </c>
      <c r="K29" s="95">
        <f>IF(RES_hh_tesh!K29=0,0,RES_hh_tesh!K29/RES_summary!K$19)</f>
        <v>5.2344282635644612</v>
      </c>
      <c r="L29" s="95">
        <f>IF(RES_hh_tesh!L29=0,0,RES_hh_tesh!L29/RES_summary!L$19)</f>
        <v>5.2713625993741333</v>
      </c>
      <c r="M29" s="95">
        <f>IF(RES_hh_tesh!M29=0,0,RES_hh_tesh!M29/RES_summary!M$19)</f>
        <v>5.1829241636157652</v>
      </c>
      <c r="N29" s="95">
        <f>IF(RES_hh_tesh!N29=0,0,RES_hh_tesh!N29/RES_summary!N$19)</f>
        <v>0</v>
      </c>
      <c r="O29" s="95">
        <f>IF(RES_hh_tesh!O29=0,0,RES_hh_tesh!O29/RES_summary!O$19)</f>
        <v>0</v>
      </c>
      <c r="P29" s="95">
        <f>IF(RES_hh_tesh!P29=0,0,RES_hh_tesh!P29/RES_summary!P$19)</f>
        <v>0</v>
      </c>
      <c r="Q29" s="95">
        <f>IF(RES_hh_tesh!Q29=0,0,RES_hh_tesh!Q29/RES_summary!Q$19)</f>
        <v>0</v>
      </c>
    </row>
    <row r="30" spans="1:17" ht="12" customHeight="1" x14ac:dyDescent="0.25">
      <c r="A30" s="87" t="s">
        <v>109</v>
      </c>
      <c r="B30" s="95">
        <f>IF(RES_hh_tesh!B30=0,0,RES_hh_tesh!B30/RES_summary!B$19)</f>
        <v>4.1267931385200898</v>
      </c>
      <c r="C30" s="95">
        <f>IF(RES_hh_tesh!C30=0,0,RES_hh_tesh!C30/RES_summary!C$19)</f>
        <v>5.113302550405316</v>
      </c>
      <c r="D30" s="95">
        <f>IF(RES_hh_tesh!D30=0,0,RES_hh_tesh!D30/RES_summary!D$19)</f>
        <v>5.304306613344056</v>
      </c>
      <c r="E30" s="95">
        <f>IF(RES_hh_tesh!E30=0,0,RES_hh_tesh!E30/RES_summary!E$19)</f>
        <v>5.2900481496353295</v>
      </c>
      <c r="F30" s="95">
        <f>IF(RES_hh_tesh!F30=0,0,RES_hh_tesh!F30/RES_summary!F$19)</f>
        <v>5.3145717802188432</v>
      </c>
      <c r="G30" s="95">
        <f>IF(RES_hh_tesh!G30=0,0,RES_hh_tesh!G30/RES_summary!G$19)</f>
        <v>5.1673223557233783</v>
      </c>
      <c r="H30" s="95">
        <f>IF(RES_hh_tesh!H30=0,0,RES_hh_tesh!H30/RES_summary!H$19)</f>
        <v>5.0808308654320173</v>
      </c>
      <c r="I30" s="95">
        <f>IF(RES_hh_tesh!I30=0,0,RES_hh_tesh!I30/RES_summary!I$19)</f>
        <v>5.3948840150461512</v>
      </c>
      <c r="J30" s="95">
        <f>IF(RES_hh_tesh!J30=0,0,RES_hh_tesh!J30/RES_summary!J$19)</f>
        <v>5.3073195895059655</v>
      </c>
      <c r="K30" s="95">
        <f>IF(RES_hh_tesh!K30=0,0,RES_hh_tesh!K30/RES_summary!K$19)</f>
        <v>5.2274489292791522</v>
      </c>
      <c r="L30" s="95">
        <f>IF(RES_hh_tesh!L30=0,0,RES_hh_tesh!L30/RES_summary!L$19)</f>
        <v>5.4409972195786036</v>
      </c>
      <c r="M30" s="95">
        <f>IF(RES_hh_tesh!M30=0,0,RES_hh_tesh!M30/RES_summary!M$19)</f>
        <v>5.5852831771345564</v>
      </c>
      <c r="N30" s="95">
        <f>IF(RES_hh_tesh!N30=0,0,RES_hh_tesh!N30/RES_summary!N$19)</f>
        <v>5.043778997955954</v>
      </c>
      <c r="O30" s="95">
        <f>IF(RES_hh_tesh!O30=0,0,RES_hh_tesh!O30/RES_summary!O$19)</f>
        <v>5.1484891781624436</v>
      </c>
      <c r="P30" s="95">
        <f>IF(RES_hh_tesh!P30=0,0,RES_hh_tesh!P30/RES_summary!P$19)</f>
        <v>4.8613852787862184</v>
      </c>
      <c r="Q30" s="95">
        <f>IF(RES_hh_tesh!Q30=0,0,RES_hh_tesh!Q30/RES_summary!Q$19)</f>
        <v>4.3417984259279976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1.4580158204383511</v>
      </c>
      <c r="C32" s="18">
        <f>IF(RES_hh_tesh!C32=0,0,RES_hh_tesh!C32/RES_summary!C$19)</f>
        <v>1.5409773161143567</v>
      </c>
      <c r="D32" s="18">
        <f>IF(RES_hh_tesh!D32=0,0,RES_hh_tesh!D32/RES_summary!D$19)</f>
        <v>2.7337861495606153</v>
      </c>
      <c r="E32" s="18">
        <f>IF(RES_hh_tesh!E32=0,0,RES_hh_tesh!E32/RES_summary!E$19)</f>
        <v>3.2342632354913561</v>
      </c>
      <c r="F32" s="18">
        <f>IF(RES_hh_tesh!F32=0,0,RES_hh_tesh!F32/RES_summary!F$19)</f>
        <v>3.1280383656457253</v>
      </c>
      <c r="G32" s="18">
        <f>IF(RES_hh_tesh!G32=0,0,RES_hh_tesh!G32/RES_summary!G$19)</f>
        <v>2.4947619118692326</v>
      </c>
      <c r="H32" s="18">
        <f>IF(RES_hh_tesh!H32=0,0,RES_hh_tesh!H32/RES_summary!H$19)</f>
        <v>3.1935610114287996</v>
      </c>
      <c r="I32" s="18">
        <f>IF(RES_hh_tesh!I32=0,0,RES_hh_tesh!I32/RES_summary!I$19)</f>
        <v>3.7035599938071462</v>
      </c>
      <c r="J32" s="18">
        <f>IF(RES_hh_tesh!J32=0,0,RES_hh_tesh!J32/RES_summary!J$19)</f>
        <v>5.1634404418401347</v>
      </c>
      <c r="K32" s="18">
        <f>IF(RES_hh_tesh!K32=0,0,RES_hh_tesh!K32/RES_summary!K$19)</f>
        <v>2.8111641873154007</v>
      </c>
      <c r="L32" s="18">
        <f>IF(RES_hh_tesh!L32=0,0,RES_hh_tesh!L32/RES_summary!L$19)</f>
        <v>4.4945224489516393</v>
      </c>
      <c r="M32" s="18">
        <f>IF(RES_hh_tesh!M32=0,0,RES_hh_tesh!M32/RES_summary!M$19)</f>
        <v>3.4926913538637474</v>
      </c>
      <c r="N32" s="18">
        <f>IF(RES_hh_tesh!N32=0,0,RES_hh_tesh!N32/RES_summary!N$19)</f>
        <v>3.9238718985219223</v>
      </c>
      <c r="O32" s="18">
        <f>IF(RES_hh_tesh!O32=0,0,RES_hh_tesh!O32/RES_summary!O$19)</f>
        <v>2.5430873926647775</v>
      </c>
      <c r="P32" s="18">
        <f>IF(RES_hh_tesh!P32=0,0,RES_hh_tesh!P32/RES_summary!P$19)</f>
        <v>1.9301586485717808</v>
      </c>
      <c r="Q32" s="18">
        <f>IF(RES_hh_tesh!Q32=0,0,RES_hh_tesh!Q32/RES_summary!Q$19)</f>
        <v>4.5587450697588556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50.118971896098529</v>
      </c>
      <c r="C3" s="100">
        <f>IF(RES_hh_emih!C3=0,0,RES_hh_emih!C3/RES_summary!C$19)</f>
        <v>53.934720111389588</v>
      </c>
      <c r="D3" s="100">
        <f>IF(RES_hh_emih!D3=0,0,RES_hh_emih!D3/RES_summary!D$19)</f>
        <v>49.786944311171929</v>
      </c>
      <c r="E3" s="100">
        <f>IF(RES_hh_emih!E3=0,0,RES_hh_emih!E3/RES_summary!E$19)</f>
        <v>50.482149037206099</v>
      </c>
      <c r="F3" s="100">
        <f>IF(RES_hh_emih!F3=0,0,RES_hh_emih!F3/RES_summary!F$19)</f>
        <v>52.930212731825932</v>
      </c>
      <c r="G3" s="100">
        <f>IF(RES_hh_emih!G3=0,0,RES_hh_emih!G3/RES_summary!G$19)</f>
        <v>51.000100339749153</v>
      </c>
      <c r="H3" s="100">
        <f>IF(RES_hh_emih!H3=0,0,RES_hh_emih!H3/RES_summary!H$19)</f>
        <v>48.775330655984426</v>
      </c>
      <c r="I3" s="100">
        <f>IF(RES_hh_emih!I3=0,0,RES_hh_emih!I3/RES_summary!I$19)</f>
        <v>46.308597020742141</v>
      </c>
      <c r="J3" s="100">
        <f>IF(RES_hh_emih!J3=0,0,RES_hh_emih!J3/RES_summary!J$19)</f>
        <v>46.558717433744064</v>
      </c>
      <c r="K3" s="100">
        <f>IF(RES_hh_emih!K3=0,0,RES_hh_emih!K3/RES_summary!K$19)</f>
        <v>44.852904143052235</v>
      </c>
      <c r="L3" s="100">
        <f>IF(RES_hh_emih!L3=0,0,RES_hh_emih!L3/RES_summary!L$19)</f>
        <v>43.203489056353334</v>
      </c>
      <c r="M3" s="100">
        <f>IF(RES_hh_emih!M3=0,0,RES_hh_emih!M3/RES_summary!M$19)</f>
        <v>36.515693142911907</v>
      </c>
      <c r="N3" s="100">
        <f>IF(RES_hh_emih!N3=0,0,RES_hh_emih!N3/RES_summary!N$19)</f>
        <v>37.826258184395918</v>
      </c>
      <c r="O3" s="100">
        <f>IF(RES_hh_emih!O3=0,0,RES_hh_emih!O3/RES_summary!O$19)</f>
        <v>36.574844365925934</v>
      </c>
      <c r="P3" s="100">
        <f>IF(RES_hh_emih!P3=0,0,RES_hh_emih!P3/RES_summary!P$19)</f>
        <v>31.037455232913416</v>
      </c>
      <c r="Q3" s="100">
        <f>IF(RES_hh_emih!Q3=0,0,RES_hh_emih!Q3/RES_summary!Q$19)</f>
        <v>33.361426126954107</v>
      </c>
    </row>
    <row r="4" spans="1:17" ht="12.95" customHeight="1" x14ac:dyDescent="0.25">
      <c r="A4" s="89" t="s">
        <v>65</v>
      </c>
      <c r="B4" s="96">
        <f>IF(RES_hh_emih!B4=0,0,RES_hh_emih!B4/RES_summary!B$19)</f>
        <v>44.044628141379512</v>
      </c>
      <c r="C4" s="96">
        <f>IF(RES_hh_emih!C4=0,0,RES_hh_emih!C4/RES_summary!C$19)</f>
        <v>47.173635345758122</v>
      </c>
      <c r="D4" s="96">
        <f>IF(RES_hh_emih!D4=0,0,RES_hh_emih!D4/RES_summary!D$19)</f>
        <v>43.831391013473883</v>
      </c>
      <c r="E4" s="96">
        <f>IF(RES_hh_emih!E4=0,0,RES_hh_emih!E4/RES_summary!E$19)</f>
        <v>44.923942566658368</v>
      </c>
      <c r="F4" s="96">
        <f>IF(RES_hh_emih!F4=0,0,RES_hh_emih!F4/RES_summary!F$19)</f>
        <v>47.353260624086353</v>
      </c>
      <c r="G4" s="96">
        <f>IF(RES_hh_emih!G4=0,0,RES_hh_emih!G4/RES_summary!G$19)</f>
        <v>45.339972150818959</v>
      </c>
      <c r="H4" s="96">
        <f>IF(RES_hh_emih!H4=0,0,RES_hh_emih!H4/RES_summary!H$19)</f>
        <v>43.15938846888573</v>
      </c>
      <c r="I4" s="96">
        <f>IF(RES_hh_emih!I4=0,0,RES_hh_emih!I4/RES_summary!I$19)</f>
        <v>40.879505976440306</v>
      </c>
      <c r="J4" s="96">
        <f>IF(RES_hh_emih!J4=0,0,RES_hh_emih!J4/RES_summary!J$19)</f>
        <v>41.177592670435935</v>
      </c>
      <c r="K4" s="96">
        <f>IF(RES_hh_emih!K4=0,0,RES_hh_emih!K4/RES_summary!K$19)</f>
        <v>39.395659889262532</v>
      </c>
      <c r="L4" s="96">
        <f>IF(RES_hh_emih!L4=0,0,RES_hh_emih!L4/RES_summary!L$19)</f>
        <v>37.491210220359342</v>
      </c>
      <c r="M4" s="96">
        <f>IF(RES_hh_emih!M4=0,0,RES_hh_emih!M4/RES_summary!M$19)</f>
        <v>31.080390156769937</v>
      </c>
      <c r="N4" s="96">
        <f>IF(RES_hh_emih!N4=0,0,RES_hh_emih!N4/RES_summary!N$19)</f>
        <v>32.917551612219505</v>
      </c>
      <c r="O4" s="96">
        <f>IF(RES_hh_emih!O4=0,0,RES_hh_emih!O4/RES_summary!O$19)</f>
        <v>31.81611817762402</v>
      </c>
      <c r="P4" s="96">
        <f>IF(RES_hh_emih!P4=0,0,RES_hh_emih!P4/RES_summary!P$19)</f>
        <v>26.745709237375277</v>
      </c>
      <c r="Q4" s="96">
        <f>IF(RES_hh_emih!Q4=0,0,RES_hh_emih!Q4/RES_summary!Q$19)</f>
        <v>29.286346648809658</v>
      </c>
    </row>
    <row r="5" spans="1:17" ht="12" customHeight="1" x14ac:dyDescent="0.25">
      <c r="A5" s="87" t="s">
        <v>58</v>
      </c>
      <c r="B5" s="95">
        <f>IF(RES_hh_emih!B5=0,0,RES_hh_emih!B5/RES_summary!B$19)</f>
        <v>81.786186216977768</v>
      </c>
      <c r="C5" s="95">
        <f>IF(RES_hh_emih!C5=0,0,RES_hh_emih!C5/RES_summary!C$19)</f>
        <v>85.319523881960706</v>
      </c>
      <c r="D5" s="95">
        <f>IF(RES_hh_emih!D5=0,0,RES_hh_emih!D5/RES_summary!D$19)</f>
        <v>84.049396871964063</v>
      </c>
      <c r="E5" s="95">
        <f>IF(RES_hh_emih!E5=0,0,RES_hh_emih!E5/RES_summary!E$19)</f>
        <v>84.251045342951841</v>
      </c>
      <c r="F5" s="95">
        <f>IF(RES_hh_emih!F5=0,0,RES_hh_emih!F5/RES_summary!F$19)</f>
        <v>88.752094610535394</v>
      </c>
      <c r="G5" s="95">
        <f>IF(RES_hh_emih!G5=0,0,RES_hh_emih!G5/RES_summary!G$19)</f>
        <v>85.091123572493217</v>
      </c>
      <c r="H5" s="95">
        <f>IF(RES_hh_emih!H5=0,0,RES_hh_emih!H5/RES_summary!H$19)</f>
        <v>80.346595368009019</v>
      </c>
      <c r="I5" s="95">
        <f>IF(RES_hh_emih!I5=0,0,RES_hh_emih!I5/RES_summary!I$19)</f>
        <v>77.018514359984252</v>
      </c>
      <c r="J5" s="95">
        <f>IF(RES_hh_emih!J5=0,0,RES_hh_emih!J5/RES_summary!J$19)</f>
        <v>75.563143088354053</v>
      </c>
      <c r="K5" s="95">
        <f>IF(RES_hh_emih!K5=0,0,RES_hh_emih!K5/RES_summary!K$19)</f>
        <v>74.273198900579445</v>
      </c>
      <c r="L5" s="95">
        <f>IF(RES_hh_emih!L5=0,0,RES_hh_emih!L5/RES_summary!L$19)</f>
        <v>70.770490913589455</v>
      </c>
      <c r="M5" s="95">
        <f>IF(RES_hh_emih!M5=0,0,RES_hh_emih!M5/RES_summary!M$19)</f>
        <v>61.235146040373415</v>
      </c>
      <c r="N5" s="95">
        <f>IF(RES_hh_emih!N5=0,0,RES_hh_emih!N5/RES_summary!N$19)</f>
        <v>63.296772393249938</v>
      </c>
      <c r="O5" s="95">
        <f>IF(RES_hh_emih!O5=0,0,RES_hh_emih!O5/RES_summary!O$19)</f>
        <v>64.093845072922235</v>
      </c>
      <c r="P5" s="95">
        <f>IF(RES_hh_emih!P5=0,0,RES_hh_emih!P5/RES_summary!P$19)</f>
        <v>0</v>
      </c>
      <c r="Q5" s="95">
        <f>IF(RES_hh_emih!Q5=0,0,RES_hh_emih!Q5/RES_summary!Q$19)</f>
        <v>61.662560684486316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53.834190015263516</v>
      </c>
      <c r="C7" s="95">
        <f>IF(RES_hh_emih!C7=0,0,RES_hh_emih!C7/RES_summary!C$19)</f>
        <v>57.747268428580853</v>
      </c>
      <c r="D7" s="95">
        <f>IF(RES_hh_emih!D7=0,0,RES_hh_emih!D7/RES_summary!D$19)</f>
        <v>53.916174668674941</v>
      </c>
      <c r="E7" s="95">
        <f>IF(RES_hh_emih!E7=0,0,RES_hh_emih!E7/RES_summary!E$19)</f>
        <v>55.483739049735611</v>
      </c>
      <c r="F7" s="95">
        <f>IF(RES_hh_emih!F7=0,0,RES_hh_emih!F7/RES_summary!F$19)</f>
        <v>58.495649765881311</v>
      </c>
      <c r="G7" s="95">
        <f>IF(RES_hh_emih!G7=0,0,RES_hh_emih!G7/RES_summary!G$19)</f>
        <v>55.378686382670899</v>
      </c>
      <c r="H7" s="95">
        <f>IF(RES_hh_emih!H7=0,0,RES_hh_emih!H7/RES_summary!H$19)</f>
        <v>53.34832369365769</v>
      </c>
      <c r="I7" s="95">
        <f>IF(RES_hh_emih!I7=0,0,RES_hh_emih!I7/RES_summary!I$19)</f>
        <v>50.093850347698982</v>
      </c>
      <c r="J7" s="95">
        <f>IF(RES_hh_emih!J7=0,0,RES_hh_emih!J7/RES_summary!J$19)</f>
        <v>50.816366406144844</v>
      </c>
      <c r="K7" s="95">
        <f>IF(RES_hh_emih!K7=0,0,RES_hh_emih!K7/RES_summary!K$19)</f>
        <v>48.831104030757828</v>
      </c>
      <c r="L7" s="95">
        <f>IF(RES_hh_emih!L7=0,0,RES_hh_emih!L7/RES_summary!L$19)</f>
        <v>47.699590263562577</v>
      </c>
      <c r="M7" s="95">
        <f>IF(RES_hh_emih!M7=0,0,RES_hh_emih!M7/RES_summary!M$19)</f>
        <v>38.799208168141874</v>
      </c>
      <c r="N7" s="95">
        <f>IF(RES_hh_emih!N7=0,0,RES_hh_emih!N7/RES_summary!N$19)</f>
        <v>45.584938785815773</v>
      </c>
      <c r="O7" s="95">
        <f>IF(RES_hh_emih!O7=0,0,RES_hh_emih!O7/RES_summary!O$19)</f>
        <v>42.815350909253873</v>
      </c>
      <c r="P7" s="95">
        <f>IF(RES_hh_emih!P7=0,0,RES_hh_emih!P7/RES_summary!P$19)</f>
        <v>36.028395326537016</v>
      </c>
      <c r="Q7" s="95">
        <f>IF(RES_hh_emih!Q7=0,0,RES_hh_emih!Q7/RES_summary!Q$19)</f>
        <v>39.16763578125299</v>
      </c>
    </row>
    <row r="8" spans="1:17" ht="12" customHeight="1" x14ac:dyDescent="0.25">
      <c r="A8" s="87" t="s">
        <v>109</v>
      </c>
      <c r="B8" s="95">
        <f>IF(RES_hh_emih!B8=0,0,RES_hh_emih!B8/RES_summary!B$19)</f>
        <v>38.203276572323126</v>
      </c>
      <c r="C8" s="95">
        <f>IF(RES_hh_emih!C8=0,0,RES_hh_emih!C8/RES_summary!C$19)</f>
        <v>41.000405379764032</v>
      </c>
      <c r="D8" s="95">
        <f>IF(RES_hh_emih!D8=0,0,RES_hh_emih!D8/RES_summary!D$19)</f>
        <v>38.277391413204484</v>
      </c>
      <c r="E8" s="95">
        <f>IF(RES_hh_emih!E8=0,0,RES_hh_emih!E8/RES_summary!E$19)</f>
        <v>39.372971927972515</v>
      </c>
      <c r="F8" s="95">
        <f>IF(RES_hh_emih!F8=0,0,RES_hh_emih!F8/RES_summary!F$19)</f>
        <v>41.523434423796758</v>
      </c>
      <c r="G8" s="95">
        <f>IF(RES_hh_emih!G8=0,0,RES_hh_emih!G8/RES_summary!G$19)</f>
        <v>40.422909778057509</v>
      </c>
      <c r="H8" s="95">
        <f>IF(RES_hh_emih!H8=0,0,RES_hh_emih!H8/RES_summary!H$19)</f>
        <v>36.968598717717732</v>
      </c>
      <c r="I8" s="95">
        <f>IF(RES_hh_emih!I8=0,0,RES_hh_emih!I8/RES_summary!I$19)</f>
        <v>35.560565815059391</v>
      </c>
      <c r="J8" s="95">
        <f>IF(RES_hh_emih!J8=0,0,RES_hh_emih!J8/RES_summary!J$19)</f>
        <v>36.065940680348142</v>
      </c>
      <c r="K8" s="95">
        <f>IF(RES_hh_emih!K8=0,0,RES_hh_emih!K8/RES_summary!K$19)</f>
        <v>34.659124928067477</v>
      </c>
      <c r="L8" s="95">
        <f>IF(RES_hh_emih!L8=0,0,RES_hh_emih!L8/RES_summary!L$19)</f>
        <v>33.933974130388677</v>
      </c>
      <c r="M8" s="95">
        <f>IF(RES_hh_emih!M8=0,0,RES_hh_emih!M8/RES_summary!M$19)</f>
        <v>29.336722806738024</v>
      </c>
      <c r="N8" s="95">
        <f>IF(RES_hh_emih!N8=0,0,RES_hh_emih!N8/RES_summary!N$19)</f>
        <v>27.326186381866926</v>
      </c>
      <c r="O8" s="95">
        <f>IF(RES_hh_emih!O8=0,0,RES_hh_emih!O8/RES_summary!O$19)</f>
        <v>28.70402757667528</v>
      </c>
      <c r="P8" s="95">
        <f>IF(RES_hh_emih!P8=0,0,RES_hh_emih!P8/RES_summary!P$19)</f>
        <v>25.706178095253698</v>
      </c>
      <c r="Q8" s="95">
        <f>IF(RES_hh_emih!Q8=0,0,RES_hh_emih!Q8/RES_summary!Q$19)</f>
        <v>28.021916366089329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4.489085892883435</v>
      </c>
      <c r="C17" s="96">
        <f>IF(RES_hh_emih!C17=0,0,RES_hh_emih!C17/RES_summary!C$19)</f>
        <v>4.4724749051239936</v>
      </c>
      <c r="D17" s="96">
        <f>IF(RES_hh_emih!D17=0,0,RES_hh_emih!D17/RES_summary!D$19)</f>
        <v>4.5472493298006054</v>
      </c>
      <c r="E17" s="96">
        <f>IF(RES_hh_emih!E17=0,0,RES_hh_emih!E17/RES_summary!E$19)</f>
        <v>4.5708578581159038</v>
      </c>
      <c r="F17" s="96">
        <f>IF(RES_hh_emih!F17=0,0,RES_hh_emih!F17/RES_summary!F$19)</f>
        <v>4.5746764295861446</v>
      </c>
      <c r="G17" s="96">
        <f>IF(RES_hh_emih!G17=0,0,RES_hh_emih!G17/RES_summary!G$19)</f>
        <v>4.5220363107473691</v>
      </c>
      <c r="H17" s="96">
        <f>IF(RES_hh_emih!H17=0,0,RES_hh_emih!H17/RES_summary!H$19)</f>
        <v>4.5147907581078819</v>
      </c>
      <c r="I17" s="96">
        <f>IF(RES_hh_emih!I17=0,0,RES_hh_emih!I17/RES_summary!I$19)</f>
        <v>4.4741024276544925</v>
      </c>
      <c r="J17" s="96">
        <f>IF(RES_hh_emih!J17=0,0,RES_hh_emih!J17/RES_summary!J$19)</f>
        <v>4.3892195914757091</v>
      </c>
      <c r="K17" s="96">
        <f>IF(RES_hh_emih!K17=0,0,RES_hh_emih!K17/RES_summary!K$19)</f>
        <v>4.3723094508728133</v>
      </c>
      <c r="L17" s="96">
        <f>IF(RES_hh_emih!L17=0,0,RES_hh_emih!L17/RES_summary!L$19)</f>
        <v>4.4316916337645589</v>
      </c>
      <c r="M17" s="96">
        <f>IF(RES_hh_emih!M17=0,0,RES_hh_emih!M17/RES_summary!M$19)</f>
        <v>4.2042888745028977</v>
      </c>
      <c r="N17" s="96">
        <f>IF(RES_hh_emih!N17=0,0,RES_hh_emih!N17/RES_summary!N$19)</f>
        <v>3.9348560759831175</v>
      </c>
      <c r="O17" s="96">
        <f>IF(RES_hh_emih!O17=0,0,RES_hh_emih!O17/RES_summary!O$19)</f>
        <v>3.7810899219611085</v>
      </c>
      <c r="P17" s="96">
        <f>IF(RES_hh_emih!P17=0,0,RES_hh_emih!P17/RES_summary!P$19)</f>
        <v>3.3640488099202277</v>
      </c>
      <c r="Q17" s="96">
        <f>IF(RES_hh_emih!Q17=0,0,RES_hh_emih!Q17/RES_summary!Q$19)</f>
        <v>3.2537469367006042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5.1333021421836564</v>
      </c>
      <c r="C19" s="95">
        <f>IF(RES_hh_emih!C19=0,0,RES_hh_emih!C19/RES_summary!C$19)</f>
        <v>5.0521478794632948</v>
      </c>
      <c r="D19" s="95">
        <f>IF(RES_hh_emih!D19=0,0,RES_hh_emih!D19/RES_summary!D$19)</f>
        <v>4.9808548722345085</v>
      </c>
      <c r="E19" s="95">
        <f>IF(RES_hh_emih!E19=0,0,RES_hh_emih!E19/RES_summary!E$19)</f>
        <v>4.9483888769522757</v>
      </c>
      <c r="F19" s="95">
        <f>IF(RES_hh_emih!F19=0,0,RES_hh_emih!F19/RES_summary!F$19)</f>
        <v>4.9270862739305397</v>
      </c>
      <c r="G19" s="95">
        <f>IF(RES_hh_emih!G19=0,0,RES_hh_emih!G19/RES_summary!G$19)</f>
        <v>4.886963517153057</v>
      </c>
      <c r="H19" s="95">
        <f>IF(RES_hh_emih!H19=0,0,RES_hh_emih!H19/RES_summary!H$19)</f>
        <v>4.7821201458962763</v>
      </c>
      <c r="I19" s="95">
        <f>IF(RES_hh_emih!I19=0,0,RES_hh_emih!I19/RES_summary!I$19)</f>
        <v>4.7390334479087963</v>
      </c>
      <c r="J19" s="95">
        <f>IF(RES_hh_emih!J19=0,0,RES_hh_emih!J19/RES_summary!J$19)</f>
        <v>4.6257990657103631</v>
      </c>
      <c r="K19" s="95">
        <f>IF(RES_hh_emih!K19=0,0,RES_hh_emih!K19/RES_summary!K$19)</f>
        <v>4.5875347954894785</v>
      </c>
      <c r="L19" s="95">
        <f>IF(RES_hh_emih!L19=0,0,RES_hh_emih!L19/RES_summary!L$19)</f>
        <v>4.7983202282069284</v>
      </c>
      <c r="M19" s="95">
        <f>IF(RES_hh_emih!M19=0,0,RES_hh_emih!M19/RES_summary!M$19)</f>
        <v>4.6137511411256318</v>
      </c>
      <c r="N19" s="95">
        <f>IF(RES_hh_emih!N19=0,0,RES_hh_emih!N19/RES_summary!N$19)</f>
        <v>0</v>
      </c>
      <c r="O19" s="95">
        <f>IF(RES_hh_emih!O19=0,0,RES_hh_emih!O19/RES_summary!O$19)</f>
        <v>0</v>
      </c>
      <c r="P19" s="95">
        <f>IF(RES_hh_emih!P19=0,0,RES_hh_emih!P19/RES_summary!P$19)</f>
        <v>0</v>
      </c>
      <c r="Q19" s="95">
        <f>IF(RES_hh_emih!Q19=0,0,RES_hh_emih!Q19/RES_summary!Q$19)</f>
        <v>0</v>
      </c>
    </row>
    <row r="20" spans="1:17" ht="12" customHeight="1" x14ac:dyDescent="0.25">
      <c r="A20" s="87" t="s">
        <v>110</v>
      </c>
      <c r="B20" s="95">
        <f>IF(RES_hh_emih!B20=0,0,RES_hh_emih!B20/RES_summary!B$19)</f>
        <v>6.1994784785833188</v>
      </c>
      <c r="C20" s="95">
        <f>IF(RES_hh_emih!C20=0,0,RES_hh_emih!C20/RES_summary!C$19)</f>
        <v>6.1018556233581798</v>
      </c>
      <c r="D20" s="95">
        <f>IF(RES_hh_emih!D20=0,0,RES_hh_emih!D20/RES_summary!D$19)</f>
        <v>6.0151844453850591</v>
      </c>
      <c r="E20" s="95">
        <f>IF(RES_hh_emih!E20=0,0,RES_hh_emih!E20/RES_summary!E$19)</f>
        <v>5.97643907316482</v>
      </c>
      <c r="F20" s="95">
        <f>IF(RES_hh_emih!F20=0,0,RES_hh_emih!F20/RES_summary!F$19)</f>
        <v>5.9508883268621044</v>
      </c>
      <c r="G20" s="95">
        <f>IF(RES_hh_emih!G20=0,0,RES_hh_emih!G20/RES_summary!G$19)</f>
        <v>5.880837535142887</v>
      </c>
      <c r="H20" s="95">
        <f>IF(RES_hh_emih!H20=0,0,RES_hh_emih!H20/RES_summary!H$19)</f>
        <v>5.7752034620643409</v>
      </c>
      <c r="I20" s="95">
        <f>IF(RES_hh_emih!I20=0,0,RES_hh_emih!I20/RES_summary!I$19)</f>
        <v>5.7223476872389574</v>
      </c>
      <c r="J20" s="95">
        <f>IF(RES_hh_emih!J20=0,0,RES_hh_emih!J20/RES_summary!J$19)</f>
        <v>5.5864578653365422</v>
      </c>
      <c r="K20" s="95">
        <f>IF(RES_hh_emih!K20=0,0,RES_hh_emih!K20/RES_summary!K$19)</f>
        <v>5.5402527475320111</v>
      </c>
      <c r="L20" s="95">
        <f>IF(RES_hh_emih!L20=0,0,RES_hh_emih!L20/RES_summary!L$19)</f>
        <v>5.7974200559391269</v>
      </c>
      <c r="M20" s="95">
        <f>IF(RES_hh_emih!M20=0,0,RES_hh_emih!M20/RES_summary!M$19)</f>
        <v>5.2943243806149232</v>
      </c>
      <c r="N20" s="95">
        <f>IF(RES_hh_emih!N20=0,0,RES_hh_emih!N20/RES_summary!N$19)</f>
        <v>5.5850699906954127</v>
      </c>
      <c r="O20" s="95">
        <f>IF(RES_hh_emih!O20=0,0,RES_hh_emih!O20/RES_summary!O$19)</f>
        <v>5.1412523629050018</v>
      </c>
      <c r="P20" s="95">
        <f>IF(RES_hh_emih!P20=0,0,RES_hh_emih!P20/RES_summary!P$19)</f>
        <v>4.5821687421056403</v>
      </c>
      <c r="Q20" s="95">
        <f>IF(RES_hh_emih!Q20=0,0,RES_hh_emih!Q20/RES_summary!Q$19)</f>
        <v>4.430473981976724</v>
      </c>
    </row>
    <row r="21" spans="1:17" ht="12" customHeight="1" x14ac:dyDescent="0.25">
      <c r="A21" s="87" t="s">
        <v>109</v>
      </c>
      <c r="B21" s="95">
        <f>IF(RES_hh_emih!B21=0,0,RES_hh_emih!B21/RES_summary!B$19)</f>
        <v>4.3812223718907122</v>
      </c>
      <c r="C21" s="95">
        <f>IF(RES_hh_emih!C21=0,0,RES_hh_emih!C21/RES_summary!C$19)</f>
        <v>4.3121862386768992</v>
      </c>
      <c r="D21" s="95">
        <f>IF(RES_hh_emih!D21=0,0,RES_hh_emih!D21/RES_summary!D$19)</f>
        <v>4.2509807544097074</v>
      </c>
      <c r="E21" s="95">
        <f>IF(RES_hh_emih!E21=0,0,RES_hh_emih!E21/RES_summary!E$19)</f>
        <v>4.2235803586168839</v>
      </c>
      <c r="F21" s="95">
        <f>IF(RES_hh_emih!F21=0,0,RES_hh_emih!F21/RES_summary!F$19)</f>
        <v>4.2054717920253122</v>
      </c>
      <c r="G21" s="95">
        <f>IF(RES_hh_emih!G21=0,0,RES_hh_emih!G21/RES_summary!G$19)</f>
        <v>4.2253106518701466</v>
      </c>
      <c r="H21" s="95">
        <f>IF(RES_hh_emih!H21=0,0,RES_hh_emih!H21/RES_summary!H$19)</f>
        <v>4.0289019928607814</v>
      </c>
      <c r="I21" s="95">
        <f>IF(RES_hh_emih!I21=0,0,RES_hh_emih!I21/RES_summary!I$19)</f>
        <v>4.0440417675278129</v>
      </c>
      <c r="J21" s="95">
        <f>IF(RES_hh_emih!J21=0,0,RES_hh_emih!J21/RES_summary!J$19)</f>
        <v>3.9474621619647103</v>
      </c>
      <c r="K21" s="95">
        <f>IF(RES_hh_emih!K21=0,0,RES_hh_emih!K21/RES_summary!K$19)</f>
        <v>3.9148156811212518</v>
      </c>
      <c r="L21" s="95">
        <f>IF(RES_hh_emih!L21=0,0,RES_hh_emih!L21/RES_summary!L$19)</f>
        <v>4.096525608942569</v>
      </c>
      <c r="M21" s="95">
        <f>IF(RES_hh_emih!M21=0,0,RES_hh_emih!M21/RES_summary!M$19)</f>
        <v>4.1836421721223722</v>
      </c>
      <c r="N21" s="95">
        <f>IF(RES_hh_emih!N21=0,0,RES_hh_emih!N21/RES_summary!N$19)</f>
        <v>3.4114482727691566</v>
      </c>
      <c r="O21" s="95">
        <f>IF(RES_hh_emih!O21=0,0,RES_hh_emih!O21/RES_summary!O$19)</f>
        <v>3.5541052218901141</v>
      </c>
      <c r="P21" s="95">
        <f>IF(RES_hh_emih!P21=0,0,RES_hh_emih!P21/RES_summary!P$19)</f>
        <v>3.2403977260367531</v>
      </c>
      <c r="Q21" s="95">
        <f>IF(RES_hh_emih!Q21=0,0,RES_hh_emih!Q21/RES_summary!Q$19)</f>
        <v>3.1362827845672898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1.5852578618355804</v>
      </c>
      <c r="C27" s="96">
        <f>IF(RES_hh_emih!C27=0,0,RES_hh_emih!C27/RES_summary!C$19)</f>
        <v>2.2886098605074787</v>
      </c>
      <c r="D27" s="96">
        <f>IF(RES_hh_emih!D27=0,0,RES_hh_emih!D27/RES_summary!D$19)</f>
        <v>1.4083039678974381</v>
      </c>
      <c r="E27" s="96">
        <f>IF(RES_hh_emih!E27=0,0,RES_hh_emih!E27/RES_summary!E$19)</f>
        <v>0.98734861243184291</v>
      </c>
      <c r="F27" s="96">
        <f>IF(RES_hh_emih!F27=0,0,RES_hh_emih!F27/RES_summary!F$19)</f>
        <v>1.0022756781534374</v>
      </c>
      <c r="G27" s="96">
        <f>IF(RES_hh_emih!G27=0,0,RES_hh_emih!G27/RES_summary!G$19)</f>
        <v>1.1380918781828289</v>
      </c>
      <c r="H27" s="96">
        <f>IF(RES_hh_emih!H27=0,0,RES_hh_emih!H27/RES_summary!H$19)</f>
        <v>1.1011514289908075</v>
      </c>
      <c r="I27" s="96">
        <f>IF(RES_hh_emih!I27=0,0,RES_hh_emih!I27/RES_summary!I$19)</f>
        <v>0.95498861664735379</v>
      </c>
      <c r="J27" s="96">
        <f>IF(RES_hh_emih!J27=0,0,RES_hh_emih!J27/RES_summary!J$19)</f>
        <v>0.99190517183241178</v>
      </c>
      <c r="K27" s="96">
        <f>IF(RES_hh_emih!K27=0,0,RES_hh_emih!K27/RES_summary!K$19)</f>
        <v>1.0849348029168879</v>
      </c>
      <c r="L27" s="96">
        <f>IF(RES_hh_emih!L27=0,0,RES_hh_emih!L27/RES_summary!L$19)</f>
        <v>1.2805872022294444</v>
      </c>
      <c r="M27" s="96">
        <f>IF(RES_hh_emih!M27=0,0,RES_hh_emih!M27/RES_summary!M$19)</f>
        <v>1.2310141116390672</v>
      </c>
      <c r="N27" s="96">
        <f>IF(RES_hh_emih!N27=0,0,RES_hh_emih!N27/RES_summary!N$19)</f>
        <v>0.97385049619329478</v>
      </c>
      <c r="O27" s="96">
        <f>IF(RES_hh_emih!O27=0,0,RES_hh_emih!O27/RES_summary!O$19)</f>
        <v>0.97763626634080536</v>
      </c>
      <c r="P27" s="96">
        <f>IF(RES_hh_emih!P27=0,0,RES_hh_emih!P27/RES_summary!P$19)</f>
        <v>0.92769718561791026</v>
      </c>
      <c r="Q27" s="96">
        <f>IF(RES_hh_emih!Q27=0,0,RES_hh_emih!Q27/RES_summary!Q$19)</f>
        <v>0.82133254144384127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2.2160490483532103</v>
      </c>
      <c r="C29" s="95">
        <f>IF(RES_hh_emih!C29=0,0,RES_hh_emih!C29/RES_summary!C$19)</f>
        <v>2.7021016546191055</v>
      </c>
      <c r="D29" s="95">
        <f>IF(RES_hh_emih!D29=0,0,RES_hh_emih!D29/RES_summary!D$19)</f>
        <v>2.7687489873477626</v>
      </c>
      <c r="E29" s="95">
        <f>IF(RES_hh_emih!E29=0,0,RES_hh_emih!E29/RES_summary!E$19)</f>
        <v>2.7168603038955252</v>
      </c>
      <c r="F29" s="95">
        <f>IF(RES_hh_emih!F29=0,0,RES_hh_emih!F29/RES_summary!F$19)</f>
        <v>2.7022134792546835</v>
      </c>
      <c r="G29" s="95">
        <f>IF(RES_hh_emih!G29=0,0,RES_hh_emih!G29/RES_summary!G$19)</f>
        <v>2.5655379944700969</v>
      </c>
      <c r="H29" s="95">
        <f>IF(RES_hh_emih!H29=0,0,RES_hh_emih!H29/RES_summary!H$19)</f>
        <v>2.5658405477125155</v>
      </c>
      <c r="I29" s="95">
        <f>IF(RES_hh_emih!I29=0,0,RES_hh_emih!I29/RES_summary!I$19)</f>
        <v>2.6633585959523982</v>
      </c>
      <c r="J29" s="95">
        <f>IF(RES_hh_emih!J29=0,0,RES_hh_emih!J29/RES_summary!J$19)</f>
        <v>2.5909726854484729</v>
      </c>
      <c r="K29" s="95">
        <f>IF(RES_hh_emih!K29=0,0,RES_hh_emih!K29/RES_summary!K$19)</f>
        <v>2.5320970263237474</v>
      </c>
      <c r="L29" s="95">
        <f>IF(RES_hh_emih!L29=0,0,RES_hh_emih!L29/RES_summary!L$19)</f>
        <v>2.5484279757693349</v>
      </c>
      <c r="M29" s="95">
        <f>IF(RES_hh_emih!M29=0,0,RES_hh_emih!M29/RES_summary!M$19)</f>
        <v>2.4854090606004116</v>
      </c>
      <c r="N29" s="95">
        <f>IF(RES_hh_emih!N29=0,0,RES_hh_emih!N29/RES_summary!N$19)</f>
        <v>0</v>
      </c>
      <c r="O29" s="95">
        <f>IF(RES_hh_emih!O29=0,0,RES_hh_emih!O29/RES_summary!O$19)</f>
        <v>0</v>
      </c>
      <c r="P29" s="95">
        <f>IF(RES_hh_emih!P29=0,0,RES_hh_emih!P29/RES_summary!P$19)</f>
        <v>0</v>
      </c>
      <c r="Q29" s="95">
        <f>IF(RES_hh_emih!Q29=0,0,RES_hh_emih!Q29/RES_summary!Q$19)</f>
        <v>0</v>
      </c>
    </row>
    <row r="30" spans="1:17" ht="12" customHeight="1" x14ac:dyDescent="0.25">
      <c r="A30" s="87" t="s">
        <v>109</v>
      </c>
      <c r="B30" s="95">
        <f>IF(RES_hh_emih!B30=0,0,RES_hh_emih!B30/RES_summary!B$19)</f>
        <v>1.8295042179412868</v>
      </c>
      <c r="C30" s="95">
        <f>IF(RES_hh_emih!C30=0,0,RES_hh_emih!C30/RES_summary!C$19)</f>
        <v>2.2307310570794692</v>
      </c>
      <c r="D30" s="95">
        <f>IF(RES_hh_emih!D30=0,0,RES_hh_emih!D30/RES_summary!D$19)</f>
        <v>2.2857799837988559</v>
      </c>
      <c r="E30" s="95">
        <f>IF(RES_hh_emih!E30=0,0,RES_hh_emih!E30/RES_summary!E$19)</f>
        <v>2.2429662737588156</v>
      </c>
      <c r="F30" s="95">
        <f>IF(RES_hh_emih!F30=0,0,RES_hh_emih!F30/RES_summary!F$19)</f>
        <v>2.230793893709337</v>
      </c>
      <c r="G30" s="95">
        <f>IF(RES_hh_emih!G30=0,0,RES_hh_emih!G30/RES_summary!G$19)</f>
        <v>2.1457317621934378</v>
      </c>
      <c r="H30" s="95">
        <f>IF(RES_hh_emih!H30=0,0,RES_hh_emih!H30/RES_summary!H$19)</f>
        <v>2.0907388756697851</v>
      </c>
      <c r="I30" s="95">
        <f>IF(RES_hh_emih!I30=0,0,RES_hh_emih!I30/RES_summary!I$19)</f>
        <v>2.198916172102392</v>
      </c>
      <c r="J30" s="95">
        <f>IF(RES_hh_emih!J30=0,0,RES_hh_emih!J30/RES_summary!J$19)</f>
        <v>2.1390251166644463</v>
      </c>
      <c r="K30" s="95">
        <f>IF(RES_hh_emih!K30=0,0,RES_hh_emih!K30/RES_summary!K$19)</f>
        <v>2.0904351688141034</v>
      </c>
      <c r="L30" s="95">
        <f>IF(RES_hh_emih!L30=0,0,RES_hh_emih!L30/RES_summary!L$19)</f>
        <v>2.1559383803346646</v>
      </c>
      <c r="M30" s="95">
        <f>IF(RES_hh_emih!M30=0,0,RES_hh_emih!M30/RES_summary!M$19)</f>
        <v>2.1944717343894906</v>
      </c>
      <c r="N30" s="95">
        <f>IF(RES_hh_emih!N30=0,0,RES_hh_emih!N30/RES_summary!N$19)</f>
        <v>1.9735470879765511</v>
      </c>
      <c r="O30" s="95">
        <f>IF(RES_hh_emih!O30=0,0,RES_hh_emih!O30/RES_summary!O$19)</f>
        <v>2.0047578589657777</v>
      </c>
      <c r="P30" s="95">
        <f>IF(RES_hh_emih!P30=0,0,RES_hh_emih!P30/RES_summary!P$19)</f>
        <v>1.8855176529887465</v>
      </c>
      <c r="Q30" s="95">
        <f>IF(RES_hh_emih!Q30=0,0,RES_hh_emih!Q30/RES_summary!Q$19)</f>
        <v>1.6783875077472377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6155.2941176470595</v>
      </c>
      <c r="D3" s="93">
        <f t="shared" ref="D3:Q3" si="1">D4</f>
        <v>6092.0588235294117</v>
      </c>
      <c r="E3" s="93">
        <f t="shared" si="1"/>
        <v>5844.5098039215673</v>
      </c>
      <c r="F3" s="93">
        <f t="shared" si="1"/>
        <v>6035.0784313725471</v>
      </c>
      <c r="G3" s="93">
        <f t="shared" si="1"/>
        <v>6218.4705882352937</v>
      </c>
      <c r="H3" s="93">
        <f t="shared" si="1"/>
        <v>9655.49019607843</v>
      </c>
      <c r="I3" s="93">
        <f t="shared" si="1"/>
        <v>6149.8823529411784</v>
      </c>
      <c r="J3" s="93">
        <f t="shared" si="1"/>
        <v>7266.2156862745087</v>
      </c>
      <c r="K3" s="93">
        <f t="shared" si="1"/>
        <v>7708.5098039215682</v>
      </c>
      <c r="L3" s="93">
        <f t="shared" si="1"/>
        <v>5033.1372549019607</v>
      </c>
      <c r="M3" s="93">
        <f t="shared" si="1"/>
        <v>7869.8235294117676</v>
      </c>
      <c r="N3" s="93">
        <f t="shared" si="1"/>
        <v>14348.705882352942</v>
      </c>
      <c r="O3" s="93">
        <f t="shared" si="1"/>
        <v>8332.1176470588252</v>
      </c>
      <c r="P3" s="93">
        <f t="shared" si="1"/>
        <v>14851.588235294121</v>
      </c>
      <c r="Q3" s="93">
        <f t="shared" si="1"/>
        <v>11269.313725490198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6155.2941176470595</v>
      </c>
      <c r="D4" s="88">
        <f t="shared" ref="D4:Q4" si="3">SUM(D5:D13)</f>
        <v>6092.0588235294117</v>
      </c>
      <c r="E4" s="88">
        <f t="shared" si="3"/>
        <v>5844.5098039215673</v>
      </c>
      <c r="F4" s="88">
        <f t="shared" si="3"/>
        <v>6035.0784313725471</v>
      </c>
      <c r="G4" s="88">
        <f t="shared" si="3"/>
        <v>6218.4705882352937</v>
      </c>
      <c r="H4" s="88">
        <f t="shared" si="3"/>
        <v>9655.49019607843</v>
      </c>
      <c r="I4" s="88">
        <f t="shared" si="3"/>
        <v>6149.8823529411784</v>
      </c>
      <c r="J4" s="88">
        <f t="shared" si="3"/>
        <v>7266.2156862745087</v>
      </c>
      <c r="K4" s="88">
        <f t="shared" si="3"/>
        <v>7708.5098039215682</v>
      </c>
      <c r="L4" s="88">
        <f t="shared" si="3"/>
        <v>5033.1372549019607</v>
      </c>
      <c r="M4" s="88">
        <f t="shared" si="3"/>
        <v>7869.8235294117676</v>
      </c>
      <c r="N4" s="88">
        <f t="shared" si="3"/>
        <v>14348.705882352942</v>
      </c>
      <c r="O4" s="88">
        <f t="shared" si="3"/>
        <v>8332.1176470588252</v>
      </c>
      <c r="P4" s="88">
        <f t="shared" si="3"/>
        <v>14851.588235294121</v>
      </c>
      <c r="Q4" s="88">
        <f t="shared" si="3"/>
        <v>11269.313725490198</v>
      </c>
    </row>
    <row r="5" spans="1:17" ht="12" customHeight="1" x14ac:dyDescent="0.25">
      <c r="A5" s="87" t="s">
        <v>58</v>
      </c>
      <c r="B5" s="86"/>
      <c r="C5" s="86">
        <v>0</v>
      </c>
      <c r="D5" s="86">
        <v>14.272243541825603</v>
      </c>
      <c r="E5" s="86">
        <v>0</v>
      </c>
      <c r="F5" s="86">
        <v>11.569696257630547</v>
      </c>
      <c r="G5" s="86">
        <v>15.987653726910887</v>
      </c>
      <c r="H5" s="86">
        <v>27.87679061403923</v>
      </c>
      <c r="I5" s="86">
        <v>20.314126791120348</v>
      </c>
      <c r="J5" s="86">
        <v>10.822684196205794</v>
      </c>
      <c r="K5" s="86">
        <v>4.7717784215864549</v>
      </c>
      <c r="L5" s="86">
        <v>0</v>
      </c>
      <c r="M5" s="86">
        <v>17.245458521011717</v>
      </c>
      <c r="N5" s="86">
        <v>0</v>
      </c>
      <c r="O5" s="86">
        <v>0</v>
      </c>
      <c r="P5" s="86">
        <v>0</v>
      </c>
      <c r="Q5" s="86">
        <v>431.78873399070619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2999.3286582771821</v>
      </c>
      <c r="D7" s="86">
        <v>1765.7210306944639</v>
      </c>
      <c r="E7" s="86">
        <v>2297.4792621366446</v>
      </c>
      <c r="F7" s="86">
        <v>2732.7850534833838</v>
      </c>
      <c r="G7" s="86">
        <v>3111.7787844832915</v>
      </c>
      <c r="H7" s="86">
        <v>6788.1785971452573</v>
      </c>
      <c r="I7" s="86">
        <v>2980.7907602981986</v>
      </c>
      <c r="J7" s="86">
        <v>2155.6353415886579</v>
      </c>
      <c r="K7" s="86">
        <v>4010.2158404413167</v>
      </c>
      <c r="L7" s="86">
        <v>0</v>
      </c>
      <c r="M7" s="86">
        <v>1383.2070305153654</v>
      </c>
      <c r="N7" s="86">
        <v>9708.2786078459958</v>
      </c>
      <c r="O7" s="86">
        <v>2920.8308321710188</v>
      </c>
      <c r="P7" s="86">
        <v>3168.5868583271299</v>
      </c>
      <c r="Q7" s="86">
        <v>3636.6103309531909</v>
      </c>
    </row>
    <row r="8" spans="1:17" ht="12" customHeight="1" x14ac:dyDescent="0.25">
      <c r="A8" s="87" t="s">
        <v>109</v>
      </c>
      <c r="B8" s="86"/>
      <c r="C8" s="86">
        <v>2793.6988616962108</v>
      </c>
      <c r="D8" s="86">
        <v>4037.2537842029101</v>
      </c>
      <c r="E8" s="86">
        <v>3215.4611951418151</v>
      </c>
      <c r="F8" s="86">
        <v>3038.5271006462376</v>
      </c>
      <c r="G8" s="86">
        <v>2780.4273938777333</v>
      </c>
      <c r="H8" s="86">
        <v>2442.3165999077701</v>
      </c>
      <c r="I8" s="86">
        <v>2820.4145345221923</v>
      </c>
      <c r="J8" s="86">
        <v>4504.8942670070674</v>
      </c>
      <c r="K8" s="86">
        <v>2645.7854480189394</v>
      </c>
      <c r="L8" s="86">
        <v>4835.7172539956637</v>
      </c>
      <c r="M8" s="86">
        <v>5563.3781823711452</v>
      </c>
      <c r="N8" s="86">
        <v>2929.9629048875076</v>
      </c>
      <c r="O8" s="86">
        <v>2612.9876423830492</v>
      </c>
      <c r="P8" s="86">
        <v>7176.7570862994708</v>
      </c>
      <c r="Q8" s="86">
        <v>6255.864986399185</v>
      </c>
    </row>
    <row r="9" spans="1:17" ht="12" customHeight="1" x14ac:dyDescent="0.25">
      <c r="A9" s="87" t="s">
        <v>55</v>
      </c>
      <c r="B9" s="86"/>
      <c r="C9" s="86">
        <v>145.82455381252254</v>
      </c>
      <c r="D9" s="86">
        <v>127.22766902324616</v>
      </c>
      <c r="E9" s="86">
        <v>138.47117247476788</v>
      </c>
      <c r="F9" s="86">
        <v>150.32056098276141</v>
      </c>
      <c r="G9" s="86">
        <v>153.80122885288276</v>
      </c>
      <c r="H9" s="86">
        <v>184.22452711991039</v>
      </c>
      <c r="I9" s="86">
        <v>134.73476314052877</v>
      </c>
      <c r="J9" s="86">
        <v>381.00331139246367</v>
      </c>
      <c r="K9" s="86">
        <v>621.75610086268512</v>
      </c>
      <c r="L9" s="86">
        <v>102.17350924097845</v>
      </c>
      <c r="M9" s="86">
        <v>204.62140725614486</v>
      </c>
      <c r="N9" s="86">
        <v>791.13564563581622</v>
      </c>
      <c r="O9" s="86">
        <v>640.93212669683271</v>
      </c>
      <c r="P9" s="86">
        <v>1746.8715866905764</v>
      </c>
      <c r="Q9" s="86">
        <v>0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70.223293533197761</v>
      </c>
      <c r="D12" s="86">
        <v>57.259558751467658</v>
      </c>
      <c r="E12" s="86">
        <v>50.267877316004594</v>
      </c>
      <c r="F12" s="86">
        <v>68.335299570931156</v>
      </c>
      <c r="G12" s="86">
        <v>83.659031683726425</v>
      </c>
      <c r="H12" s="86">
        <v>82.910041335294963</v>
      </c>
      <c r="I12" s="86">
        <v>47.243516773585363</v>
      </c>
      <c r="J12" s="86">
        <v>57.315398553870921</v>
      </c>
      <c r="K12" s="86">
        <v>264.50232889654916</v>
      </c>
      <c r="L12" s="86">
        <v>45.822527768190412</v>
      </c>
      <c r="M12" s="86">
        <v>641.24812367777542</v>
      </c>
      <c r="N12" s="86">
        <v>748.93093375632861</v>
      </c>
      <c r="O12" s="86">
        <v>2008.8854340801568</v>
      </c>
      <c r="P12" s="86">
        <v>2600.4718065323691</v>
      </c>
      <c r="Q12" s="86">
        <v>896.98526011560716</v>
      </c>
    </row>
    <row r="13" spans="1:17" ht="12" customHeight="1" x14ac:dyDescent="0.25">
      <c r="A13" s="51" t="s">
        <v>114</v>
      </c>
      <c r="B13" s="92"/>
      <c r="C13" s="92">
        <v>146.21875032794546</v>
      </c>
      <c r="D13" s="92">
        <v>90.324537315497892</v>
      </c>
      <c r="E13" s="92">
        <v>142.83029685233578</v>
      </c>
      <c r="F13" s="92">
        <v>33.540720431603823</v>
      </c>
      <c r="G13" s="92">
        <v>72.816495610748674</v>
      </c>
      <c r="H13" s="92">
        <v>129.98363995615966</v>
      </c>
      <c r="I13" s="92">
        <v>146.38465141555167</v>
      </c>
      <c r="J13" s="92">
        <v>156.54468353624296</v>
      </c>
      <c r="K13" s="92">
        <v>161.47830728049163</v>
      </c>
      <c r="L13" s="92">
        <v>49.423963897128466</v>
      </c>
      <c r="M13" s="92">
        <v>60.123327070324052</v>
      </c>
      <c r="N13" s="92">
        <v>170.39779022729459</v>
      </c>
      <c r="O13" s="92">
        <v>148.48161172776693</v>
      </c>
      <c r="P13" s="92">
        <v>158.90089744457481</v>
      </c>
      <c r="Q13" s="92">
        <v>48.064414031508569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5938.8520737859162</v>
      </c>
      <c r="D14" s="90">
        <f t="shared" ref="D14:Q14" si="5">SUM(D5:D11)</f>
        <v>5944.474727462446</v>
      </c>
      <c r="E14" s="90">
        <f t="shared" si="5"/>
        <v>5651.4116297532273</v>
      </c>
      <c r="F14" s="90">
        <f t="shared" si="5"/>
        <v>5933.2024113700127</v>
      </c>
      <c r="G14" s="90">
        <f t="shared" si="5"/>
        <v>6061.9950609408188</v>
      </c>
      <c r="H14" s="90">
        <f t="shared" si="5"/>
        <v>9442.5965147869756</v>
      </c>
      <c r="I14" s="90">
        <f t="shared" si="5"/>
        <v>5956.2541847520406</v>
      </c>
      <c r="J14" s="90">
        <f t="shared" si="5"/>
        <v>7052.3556041843949</v>
      </c>
      <c r="K14" s="90">
        <f t="shared" si="5"/>
        <v>7282.5291677445275</v>
      </c>
      <c r="L14" s="90">
        <f t="shared" si="5"/>
        <v>4937.8907632366418</v>
      </c>
      <c r="M14" s="90">
        <f t="shared" si="5"/>
        <v>7168.4520786636676</v>
      </c>
      <c r="N14" s="90">
        <f t="shared" si="5"/>
        <v>13429.37715836932</v>
      </c>
      <c r="O14" s="90">
        <f t="shared" si="5"/>
        <v>6174.7506012509002</v>
      </c>
      <c r="P14" s="90">
        <f t="shared" si="5"/>
        <v>12092.215531317177</v>
      </c>
      <c r="Q14" s="90">
        <f t="shared" si="5"/>
        <v>10324.264051343082</v>
      </c>
    </row>
    <row r="15" spans="1:17" ht="12.95" customHeight="1" x14ac:dyDescent="0.25">
      <c r="A15" s="89" t="s">
        <v>112</v>
      </c>
      <c r="B15" s="88"/>
      <c r="C15" s="88">
        <f t="shared" ref="C15" si="6">C16</f>
        <v>501</v>
      </c>
      <c r="D15" s="88">
        <f t="shared" ref="D15:Q15" si="7">D16</f>
        <v>728</v>
      </c>
      <c r="E15" s="88">
        <f t="shared" si="7"/>
        <v>726</v>
      </c>
      <c r="F15" s="88">
        <f t="shared" si="7"/>
        <v>404</v>
      </c>
      <c r="G15" s="88">
        <f t="shared" si="7"/>
        <v>418</v>
      </c>
      <c r="H15" s="88">
        <f t="shared" si="7"/>
        <v>793</v>
      </c>
      <c r="I15" s="88">
        <f t="shared" si="7"/>
        <v>772</v>
      </c>
      <c r="J15" s="88">
        <f t="shared" si="7"/>
        <v>974</v>
      </c>
      <c r="K15" s="88">
        <f t="shared" si="7"/>
        <v>1248</v>
      </c>
      <c r="L15" s="88">
        <f t="shared" si="7"/>
        <v>602.00000000000011</v>
      </c>
      <c r="M15" s="88">
        <f t="shared" si="7"/>
        <v>1885.0000000000005</v>
      </c>
      <c r="N15" s="88">
        <f t="shared" si="7"/>
        <v>2542.0000000000005</v>
      </c>
      <c r="O15" s="88">
        <f t="shared" si="7"/>
        <v>2103.0000000000005</v>
      </c>
      <c r="P15" s="88">
        <f t="shared" si="7"/>
        <v>1881.0000000000005</v>
      </c>
      <c r="Q15" s="88">
        <f t="shared" si="7"/>
        <v>1805.0000000000005</v>
      </c>
    </row>
    <row r="16" spans="1:17" ht="12" customHeight="1" x14ac:dyDescent="0.25">
      <c r="A16" s="87" t="s">
        <v>111</v>
      </c>
      <c r="B16" s="86"/>
      <c r="C16" s="86">
        <v>501</v>
      </c>
      <c r="D16" s="86">
        <v>728</v>
      </c>
      <c r="E16" s="86">
        <v>726</v>
      </c>
      <c r="F16" s="86">
        <v>404</v>
      </c>
      <c r="G16" s="86">
        <v>418</v>
      </c>
      <c r="H16" s="86">
        <v>793</v>
      </c>
      <c r="I16" s="86">
        <v>772</v>
      </c>
      <c r="J16" s="86">
        <v>974</v>
      </c>
      <c r="K16" s="86">
        <v>1248</v>
      </c>
      <c r="L16" s="86">
        <v>602.00000000000011</v>
      </c>
      <c r="M16" s="86">
        <v>1885.0000000000005</v>
      </c>
      <c r="N16" s="86">
        <v>2542.0000000000005</v>
      </c>
      <c r="O16" s="86">
        <v>2103.0000000000005</v>
      </c>
      <c r="P16" s="86">
        <v>1881.0000000000005</v>
      </c>
      <c r="Q16" s="86">
        <v>1805.0000000000005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6155.2941176470586</v>
      </c>
      <c r="D17" s="88">
        <f t="shared" ref="D17:Q17" si="9">SUM(D18:D25)</f>
        <v>6092.0588235294108</v>
      </c>
      <c r="E17" s="88">
        <f t="shared" si="9"/>
        <v>5844.5098039215691</v>
      </c>
      <c r="F17" s="88">
        <f t="shared" si="9"/>
        <v>6035.0784313725489</v>
      </c>
      <c r="G17" s="88">
        <f t="shared" si="9"/>
        <v>6218.4705882352937</v>
      </c>
      <c r="H17" s="88">
        <f t="shared" si="9"/>
        <v>9655.4901960784318</v>
      </c>
      <c r="I17" s="88">
        <f t="shared" si="9"/>
        <v>6149.8823529411775</v>
      </c>
      <c r="J17" s="88">
        <f t="shared" si="9"/>
        <v>7266.2156862745096</v>
      </c>
      <c r="K17" s="88">
        <f t="shared" si="9"/>
        <v>7708.5098039215691</v>
      </c>
      <c r="L17" s="88">
        <f t="shared" si="9"/>
        <v>5033.1372549019607</v>
      </c>
      <c r="M17" s="88">
        <f t="shared" si="9"/>
        <v>7869.8235294117676</v>
      </c>
      <c r="N17" s="88">
        <f t="shared" si="9"/>
        <v>14348.705882352942</v>
      </c>
      <c r="O17" s="88">
        <f t="shared" si="9"/>
        <v>8332.1176470588234</v>
      </c>
      <c r="P17" s="88">
        <f t="shared" si="9"/>
        <v>14851.588235294123</v>
      </c>
      <c r="Q17" s="88">
        <f t="shared" si="9"/>
        <v>11269.313725490196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2857.3310245112325</v>
      </c>
      <c r="D20" s="86">
        <v>1765.7210306944639</v>
      </c>
      <c r="E20" s="86">
        <v>2256.3021613465144</v>
      </c>
      <c r="F20" s="86">
        <v>2259.1998048007567</v>
      </c>
      <c r="G20" s="86">
        <v>2010.755338986472</v>
      </c>
      <c r="H20" s="86">
        <v>6788.1785971452573</v>
      </c>
      <c r="I20" s="86">
        <v>2152.8183393515437</v>
      </c>
      <c r="J20" s="86">
        <v>2155.6353415886579</v>
      </c>
      <c r="K20" s="86">
        <v>4010.2158404413167</v>
      </c>
      <c r="L20" s="86">
        <v>0</v>
      </c>
      <c r="M20" s="86">
        <v>1383.2070305153654</v>
      </c>
      <c r="N20" s="86">
        <v>9250.0834068272652</v>
      </c>
      <c r="O20" s="86">
        <v>2920.8308321710188</v>
      </c>
      <c r="P20" s="86">
        <v>2892.8098525482501</v>
      </c>
      <c r="Q20" s="86">
        <v>3636.6103309531909</v>
      </c>
    </row>
    <row r="21" spans="1:17" ht="12" customHeight="1" x14ac:dyDescent="0.25">
      <c r="A21" s="87" t="s">
        <v>109</v>
      </c>
      <c r="B21" s="86"/>
      <c r="C21" s="86">
        <v>2332.1805224567238</v>
      </c>
      <c r="D21" s="86">
        <v>4032.9658039517822</v>
      </c>
      <c r="E21" s="86">
        <v>2822.3109246028403</v>
      </c>
      <c r="F21" s="86">
        <v>2519.358225196379</v>
      </c>
      <c r="G21" s="86">
        <v>2284.1940845817721</v>
      </c>
      <c r="H21" s="86">
        <v>2442.3165999077701</v>
      </c>
      <c r="I21" s="86">
        <v>2446.3524341274551</v>
      </c>
      <c r="J21" s="86">
        <v>4119.7498863389583</v>
      </c>
      <c r="K21" s="86">
        <v>2645.7854480189394</v>
      </c>
      <c r="L21" s="86">
        <v>4835.7172539956637</v>
      </c>
      <c r="M21" s="86">
        <v>4186.0431166368071</v>
      </c>
      <c r="N21" s="86">
        <v>2929.9629048875076</v>
      </c>
      <c r="O21" s="86">
        <v>2612.9876423830492</v>
      </c>
      <c r="P21" s="86">
        <v>7176.7570862994708</v>
      </c>
      <c r="Q21" s="86">
        <v>6030.5775245453406</v>
      </c>
    </row>
    <row r="22" spans="1:17" ht="12" customHeight="1" x14ac:dyDescent="0.25">
      <c r="A22" s="87" t="s">
        <v>55</v>
      </c>
      <c r="B22" s="86"/>
      <c r="C22" s="86">
        <v>130.81420268486292</v>
      </c>
      <c r="D22" s="86">
        <v>123.45282564454482</v>
      </c>
      <c r="E22" s="86">
        <v>114.04799362743464</v>
      </c>
      <c r="F22" s="86">
        <v>110.28130363615558</v>
      </c>
      <c r="G22" s="86">
        <v>102.88247116880024</v>
      </c>
      <c r="H22" s="86">
        <v>184.22452711991039</v>
      </c>
      <c r="I22" s="86">
        <v>89.902453299122527</v>
      </c>
      <c r="J22" s="86">
        <v>271.9423158028456</v>
      </c>
      <c r="K22" s="86">
        <v>621.75610086268512</v>
      </c>
      <c r="L22" s="86">
        <v>102.17350924097845</v>
      </c>
      <c r="M22" s="86">
        <v>204.62140725614486</v>
      </c>
      <c r="N22" s="86">
        <v>791.13564563581622</v>
      </c>
      <c r="O22" s="86">
        <v>640.93212669683271</v>
      </c>
      <c r="P22" s="86">
        <v>1746.8715866905764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834.96836799423943</v>
      </c>
      <c r="D25" s="92">
        <v>169.9191632386204</v>
      </c>
      <c r="E25" s="92">
        <v>651.8487243447787</v>
      </c>
      <c r="F25" s="92">
        <v>1146.2390977392574</v>
      </c>
      <c r="G25" s="92">
        <v>1820.6386934982493</v>
      </c>
      <c r="H25" s="92">
        <v>240.77047190549385</v>
      </c>
      <c r="I25" s="92">
        <v>1460.8091261630559</v>
      </c>
      <c r="J25" s="92">
        <v>718.8881425440477</v>
      </c>
      <c r="K25" s="92">
        <v>430.7524145986273</v>
      </c>
      <c r="L25" s="92">
        <v>95.246491665318871</v>
      </c>
      <c r="M25" s="92">
        <v>2095.9519750034497</v>
      </c>
      <c r="N25" s="92">
        <v>1377.523925002354</v>
      </c>
      <c r="O25" s="92">
        <v>2157.3670458079237</v>
      </c>
      <c r="P25" s="92">
        <v>3035.1497097558236</v>
      </c>
      <c r="Q25" s="92">
        <v>1602.1258699916661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2221.0628236298294</v>
      </c>
      <c r="E26" s="90">
        <v>125.19638814165062</v>
      </c>
      <c r="F26" s="90">
        <v>2457.7051588462955</v>
      </c>
      <c r="G26" s="90">
        <v>1091.3174308524785</v>
      </c>
      <c r="H26" s="90">
        <v>1884.1671936298014</v>
      </c>
      <c r="I26" s="90">
        <v>2663.8793133309741</v>
      </c>
      <c r="J26" s="90">
        <v>2931.2537809130718</v>
      </c>
      <c r="K26" s="90">
        <v>4935.0478217699292</v>
      </c>
      <c r="L26" s="90">
        <v>3630.6732332347569</v>
      </c>
      <c r="M26" s="90">
        <v>5567.3576378946236</v>
      </c>
      <c r="N26" s="90">
        <v>8592.3859591266755</v>
      </c>
      <c r="O26" s="90">
        <v>6726.9015225665953</v>
      </c>
      <c r="P26" s="90">
        <v>8742.174869110484</v>
      </c>
      <c r="Q26" s="90">
        <v>6368.5341832757076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6155.2941176470595</v>
      </c>
      <c r="D27" s="88">
        <f t="shared" ref="D27:Q27" si="11">SUM(D28:D32)</f>
        <v>6092.0588235294117</v>
      </c>
      <c r="E27" s="88">
        <f t="shared" si="11"/>
        <v>5844.5098039215682</v>
      </c>
      <c r="F27" s="88">
        <f t="shared" si="11"/>
        <v>6035.0784313725489</v>
      </c>
      <c r="G27" s="88">
        <f t="shared" si="11"/>
        <v>6218.4705882352937</v>
      </c>
      <c r="H27" s="88">
        <f t="shared" si="11"/>
        <v>9655.4901960784337</v>
      </c>
      <c r="I27" s="88">
        <f t="shared" si="11"/>
        <v>6149.8823529411784</v>
      </c>
      <c r="J27" s="88">
        <f t="shared" si="11"/>
        <v>7266.2156862745105</v>
      </c>
      <c r="K27" s="88">
        <f t="shared" si="11"/>
        <v>7708.5098039215682</v>
      </c>
      <c r="L27" s="88">
        <f t="shared" si="11"/>
        <v>5033.1372549019607</v>
      </c>
      <c r="M27" s="88">
        <f t="shared" si="11"/>
        <v>7869.8235294117676</v>
      </c>
      <c r="N27" s="88">
        <f t="shared" si="11"/>
        <v>14348.705882352944</v>
      </c>
      <c r="O27" s="88">
        <f t="shared" si="11"/>
        <v>8332.1176470588252</v>
      </c>
      <c r="P27" s="88">
        <f t="shared" si="11"/>
        <v>14851.588235294123</v>
      </c>
      <c r="Q27" s="88">
        <f t="shared" si="11"/>
        <v>11269.313725490199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1722.8404608845256</v>
      </c>
      <c r="D30" s="86">
        <v>784.08790758919065</v>
      </c>
      <c r="E30" s="86">
        <v>2003.5574251547487</v>
      </c>
      <c r="F30" s="86">
        <v>2278.086293480284</v>
      </c>
      <c r="G30" s="86">
        <v>2163.1494801929448</v>
      </c>
      <c r="H30" s="86">
        <v>2440.1330959490783</v>
      </c>
      <c r="I30" s="86">
        <v>1598.1455430790131</v>
      </c>
      <c r="J30" s="86">
        <v>3447.662439011051</v>
      </c>
      <c r="K30" s="86">
        <v>2645.7854480189394</v>
      </c>
      <c r="L30" s="86">
        <v>4835.7172539956637</v>
      </c>
      <c r="M30" s="86">
        <v>1632.3997866906122</v>
      </c>
      <c r="N30" s="86">
        <v>2929.9629048875076</v>
      </c>
      <c r="O30" s="86">
        <v>2612.9876423830492</v>
      </c>
      <c r="P30" s="86">
        <v>7176.7570862994717</v>
      </c>
      <c r="Q30" s="86">
        <v>3188.3320232015094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4432.4536567625337</v>
      </c>
      <c r="D32" s="85">
        <v>5307.9709159402209</v>
      </c>
      <c r="E32" s="85">
        <v>3840.9523787668195</v>
      </c>
      <c r="F32" s="85">
        <v>3756.9921378922654</v>
      </c>
      <c r="G32" s="85">
        <v>4055.3211080423484</v>
      </c>
      <c r="H32" s="85">
        <v>7215.3571001293549</v>
      </c>
      <c r="I32" s="85">
        <v>4551.7368098621655</v>
      </c>
      <c r="J32" s="85">
        <v>3818.5532472634591</v>
      </c>
      <c r="K32" s="85">
        <v>5062.7243559026292</v>
      </c>
      <c r="L32" s="85">
        <v>197.4200009062973</v>
      </c>
      <c r="M32" s="85">
        <v>6237.4237427211556</v>
      </c>
      <c r="N32" s="85">
        <v>11418.742977465436</v>
      </c>
      <c r="O32" s="85">
        <v>5719.1300046757751</v>
      </c>
      <c r="P32" s="85">
        <v>7674.83114899465</v>
      </c>
      <c r="Q32" s="85">
        <v>8080.9817022886891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16.132990342735198</v>
      </c>
      <c r="D3" s="100">
        <f t="shared" ref="D3:Q3" si="1">SUM(D4,D15,D17,D27)</f>
        <v>15.120920473583453</v>
      </c>
      <c r="E3" s="100">
        <f t="shared" si="1"/>
        <v>14.892720400785798</v>
      </c>
      <c r="F3" s="100">
        <f t="shared" si="1"/>
        <v>16.276763450817128</v>
      </c>
      <c r="G3" s="100">
        <f t="shared" si="1"/>
        <v>16.160976981526463</v>
      </c>
      <c r="H3" s="100">
        <f t="shared" si="1"/>
        <v>24.30457089972975</v>
      </c>
      <c r="I3" s="100">
        <f t="shared" si="1"/>
        <v>14.475320495109834</v>
      </c>
      <c r="J3" s="100">
        <f t="shared" si="1"/>
        <v>17.25970972098207</v>
      </c>
      <c r="K3" s="100">
        <f t="shared" si="1"/>
        <v>18.160968451999192</v>
      </c>
      <c r="L3" s="100">
        <f t="shared" si="1"/>
        <v>11.39899312406394</v>
      </c>
      <c r="M3" s="100">
        <f t="shared" si="1"/>
        <v>14.937057426286014</v>
      </c>
      <c r="N3" s="100">
        <f t="shared" si="1"/>
        <v>31.272710486739406</v>
      </c>
      <c r="O3" s="100">
        <f t="shared" si="1"/>
        <v>14.899410486968257</v>
      </c>
      <c r="P3" s="100">
        <f t="shared" si="1"/>
        <v>25.242900337340679</v>
      </c>
      <c r="Q3" s="100">
        <f t="shared" si="1"/>
        <v>21.378562868980904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14.51216425358272</v>
      </c>
      <c r="D4" s="96">
        <f t="shared" ref="D4:Q4" si="3">SUM(D5:D14)</f>
        <v>13.463187242784626</v>
      </c>
      <c r="E4" s="96">
        <f t="shared" si="3"/>
        <v>13.187947298824692</v>
      </c>
      <c r="F4" s="96">
        <f t="shared" si="3"/>
        <v>14.640960520350749</v>
      </c>
      <c r="G4" s="96">
        <f t="shared" si="3"/>
        <v>14.619449419935044</v>
      </c>
      <c r="H4" s="96">
        <f t="shared" si="3"/>
        <v>21.576323485505409</v>
      </c>
      <c r="I4" s="96">
        <f t="shared" si="3"/>
        <v>12.851861690914498</v>
      </c>
      <c r="J4" s="96">
        <f t="shared" si="3"/>
        <v>15.051993167364774</v>
      </c>
      <c r="K4" s="96">
        <f t="shared" si="3"/>
        <v>16.020579474589212</v>
      </c>
      <c r="L4" s="96">
        <f t="shared" si="3"/>
        <v>9.7337218549967517</v>
      </c>
      <c r="M4" s="96">
        <f t="shared" si="3"/>
        <v>12.856139109326648</v>
      </c>
      <c r="N4" s="96">
        <f t="shared" si="3"/>
        <v>27.261649554584274</v>
      </c>
      <c r="O4" s="96">
        <f t="shared" si="3"/>
        <v>12.743148609113566</v>
      </c>
      <c r="P4" s="96">
        <f t="shared" si="3"/>
        <v>21.539556935856332</v>
      </c>
      <c r="Q4" s="96">
        <f t="shared" si="3"/>
        <v>18.534451647735647</v>
      </c>
    </row>
    <row r="5" spans="1:17" ht="12" customHeight="1" x14ac:dyDescent="0.25">
      <c r="A5" s="87" t="s">
        <v>58</v>
      </c>
      <c r="B5" s="95"/>
      <c r="C5" s="95">
        <v>0</v>
      </c>
      <c r="D5" s="95">
        <v>3.78377546093637E-2</v>
      </c>
      <c r="E5" s="95">
        <v>0</v>
      </c>
      <c r="F5" s="95">
        <v>3.258654787547291E-2</v>
      </c>
      <c r="G5" s="95">
        <v>4.3312814390946107E-2</v>
      </c>
      <c r="H5" s="95">
        <v>7.0785609021137397E-2</v>
      </c>
      <c r="I5" s="95">
        <v>4.9649167883739312E-2</v>
      </c>
      <c r="J5" s="95">
        <v>2.6010729265255609E-2</v>
      </c>
      <c r="K5" s="95">
        <v>1.1352325178819402E-2</v>
      </c>
      <c r="L5" s="95">
        <v>0</v>
      </c>
      <c r="M5" s="95">
        <v>3.4396020961570337E-2</v>
      </c>
      <c r="N5" s="95">
        <v>0</v>
      </c>
      <c r="O5" s="95">
        <v>0</v>
      </c>
      <c r="P5" s="95">
        <v>0</v>
      </c>
      <c r="Q5" s="95">
        <v>0.90357354930004696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6.9091190461446432</v>
      </c>
      <c r="D7" s="95">
        <v>3.8676046148229308</v>
      </c>
      <c r="E7" s="95">
        <v>5.1502809391928173</v>
      </c>
      <c r="F7" s="95">
        <v>6.5489510518029084</v>
      </c>
      <c r="G7" s="95">
        <v>7.1057654283597493</v>
      </c>
      <c r="H7" s="95">
        <v>15.002965720754133</v>
      </c>
      <c r="I7" s="95">
        <v>6.2553908817340735</v>
      </c>
      <c r="J7" s="95">
        <v>4.6072944992615739</v>
      </c>
      <c r="K7" s="95">
        <v>8.3340004385479993</v>
      </c>
      <c r="L7" s="95">
        <v>0</v>
      </c>
      <c r="M7" s="95">
        <v>2.3033191460409808</v>
      </c>
      <c r="N7" s="95">
        <v>19.544925795703755</v>
      </c>
      <c r="O7" s="95">
        <v>5.4364773224211431</v>
      </c>
      <c r="P7" s="95">
        <v>5.0883341478040141</v>
      </c>
      <c r="Q7" s="95">
        <v>6.4167919919395588</v>
      </c>
    </row>
    <row r="8" spans="1:17" ht="12" customHeight="1" x14ac:dyDescent="0.25">
      <c r="A8" s="87" t="s">
        <v>109</v>
      </c>
      <c r="B8" s="95"/>
      <c r="C8" s="95">
        <v>6.1456293470943644</v>
      </c>
      <c r="D8" s="95">
        <v>8.3635874787031597</v>
      </c>
      <c r="E8" s="95">
        <v>6.8811438170157508</v>
      </c>
      <c r="F8" s="95">
        <v>6.8958689403329094</v>
      </c>
      <c r="G8" s="95">
        <v>6.1992417078178157</v>
      </c>
      <c r="H8" s="95">
        <v>4.989838111181891</v>
      </c>
      <c r="I8" s="95">
        <v>5.578188203181651</v>
      </c>
      <c r="J8" s="95">
        <v>9.120923113312184</v>
      </c>
      <c r="K8" s="95">
        <v>5.1462082797171886</v>
      </c>
      <c r="L8" s="95">
        <v>9.2479916728268829</v>
      </c>
      <c r="M8" s="95">
        <v>9.3542496106855246</v>
      </c>
      <c r="N8" s="95">
        <v>4.5531186563068813</v>
      </c>
      <c r="O8" s="95">
        <v>4.282555644837192</v>
      </c>
      <c r="P8" s="95">
        <v>10.849139313886633</v>
      </c>
      <c r="Q8" s="95">
        <v>10.449846093392509</v>
      </c>
    </row>
    <row r="9" spans="1:17" ht="12" customHeight="1" x14ac:dyDescent="0.25">
      <c r="A9" s="87" t="s">
        <v>55</v>
      </c>
      <c r="B9" s="95"/>
      <c r="C9" s="95">
        <v>0.38858205662328771</v>
      </c>
      <c r="D9" s="95">
        <v>0.32764531600067981</v>
      </c>
      <c r="E9" s="95">
        <v>0.35739987697670461</v>
      </c>
      <c r="F9" s="95">
        <v>0.42526846491513243</v>
      </c>
      <c r="G9" s="95">
        <v>0.41787751242132842</v>
      </c>
      <c r="H9" s="95">
        <v>0.50074496497547127</v>
      </c>
      <c r="I9" s="95">
        <v>0.33521064932374228</v>
      </c>
      <c r="J9" s="95">
        <v>0.96695230053289838</v>
      </c>
      <c r="K9" s="95">
        <v>1.5501119880460703</v>
      </c>
      <c r="L9" s="95">
        <v>0.2571210374470434</v>
      </c>
      <c r="M9" s="95">
        <v>0.39223329781439509</v>
      </c>
      <c r="N9" s="95">
        <v>1.7179642690247194</v>
      </c>
      <c r="O9" s="95">
        <v>1.3779911288106736</v>
      </c>
      <c r="P9" s="95">
        <v>3.3061427789632307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7.65008044120392E-2</v>
      </c>
      <c r="D12" s="95">
        <v>5.6479113610968829E-2</v>
      </c>
      <c r="E12" s="95">
        <v>4.8168479372337585E-2</v>
      </c>
      <c r="F12" s="95">
        <v>6.6870401867027945E-2</v>
      </c>
      <c r="G12" s="95">
        <v>7.4796267486683402E-2</v>
      </c>
      <c r="H12" s="95">
        <v>6.516784809395966E-2</v>
      </c>
      <c r="I12" s="95">
        <v>3.435648782289745E-2</v>
      </c>
      <c r="J12" s="95">
        <v>4.5701966937765265E-2</v>
      </c>
      <c r="K12" s="95">
        <v>0.15829715047828019</v>
      </c>
      <c r="L12" s="95">
        <v>3.2349404715775659E-2</v>
      </c>
      <c r="M12" s="95">
        <v>0.32076495190627347</v>
      </c>
      <c r="N12" s="95">
        <v>0.37522691569766875</v>
      </c>
      <c r="O12" s="95">
        <v>0.96111055415692315</v>
      </c>
      <c r="P12" s="95">
        <v>0.93197458901831898</v>
      </c>
      <c r="Q12" s="95">
        <v>0.37956380709454735</v>
      </c>
    </row>
    <row r="13" spans="1:17" ht="12" customHeight="1" x14ac:dyDescent="0.25">
      <c r="A13" s="51" t="s">
        <v>114</v>
      </c>
      <c r="B13" s="22"/>
      <c r="C13" s="22">
        <v>0.10885013539967851</v>
      </c>
      <c r="D13" s="22">
        <v>8.9619938111844599E-2</v>
      </c>
      <c r="E13" s="22">
        <v>0.16858314751426648</v>
      </c>
      <c r="F13" s="22">
        <v>4.0908001866859618E-2</v>
      </c>
      <c r="G13" s="22">
        <v>7.5724881583767251E-2</v>
      </c>
      <c r="H13" s="22">
        <v>0.15020321408848783</v>
      </c>
      <c r="I13" s="22">
        <v>0.17544163677778243</v>
      </c>
      <c r="J13" s="22">
        <v>0.26029245195908807</v>
      </c>
      <c r="K13" s="22">
        <v>0.15762751425592508</v>
      </c>
      <c r="L13" s="22">
        <v>6.9409494541547545E-2</v>
      </c>
      <c r="M13" s="22">
        <v>6.0928548356118925E-2</v>
      </c>
      <c r="N13" s="22">
        <v>0.18118880763625222</v>
      </c>
      <c r="O13" s="22">
        <v>0.14231196802878682</v>
      </c>
      <c r="P13" s="22">
        <v>0.12285751841835575</v>
      </c>
      <c r="Q13" s="22">
        <v>6.2946072708410142E-2</v>
      </c>
    </row>
    <row r="14" spans="1:17" ht="12" customHeight="1" x14ac:dyDescent="0.25">
      <c r="A14" s="99" t="s">
        <v>117</v>
      </c>
      <c r="B14" s="98"/>
      <c r="C14" s="98">
        <v>0.88348286390870745</v>
      </c>
      <c r="D14" s="98">
        <v>0.72041302692567877</v>
      </c>
      <c r="E14" s="98">
        <v>0.58237103875281671</v>
      </c>
      <c r="F14" s="98">
        <v>0.63050711169043627</v>
      </c>
      <c r="G14" s="98">
        <v>0.7027308078747545</v>
      </c>
      <c r="H14" s="98">
        <v>0.79661801739033045</v>
      </c>
      <c r="I14" s="98">
        <v>0.42362466419061395</v>
      </c>
      <c r="J14" s="98">
        <v>2.481810609600904E-2</v>
      </c>
      <c r="K14" s="98">
        <v>0.66298177836492822</v>
      </c>
      <c r="L14" s="98">
        <v>0.1268502454655018</v>
      </c>
      <c r="M14" s="98">
        <v>0.39024753356178465</v>
      </c>
      <c r="N14" s="98">
        <v>0.88922511021499329</v>
      </c>
      <c r="O14" s="98">
        <v>0.54270199085884618</v>
      </c>
      <c r="P14" s="98">
        <v>1.2411085877657775</v>
      </c>
      <c r="Q14" s="98">
        <v>0.32173013330057149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4.3214920830362623E-2</v>
      </c>
      <c r="D15" s="96">
        <f t="shared" si="4"/>
        <v>5.9579645515641697E-2</v>
      </c>
      <c r="E15" s="96">
        <f t="shared" si="4"/>
        <v>5.6552146445399139E-2</v>
      </c>
      <c r="F15" s="96">
        <f t="shared" si="4"/>
        <v>3.0099002326724911E-2</v>
      </c>
      <c r="G15" s="96">
        <f t="shared" si="4"/>
        <v>2.9696416310293492E-2</v>
      </c>
      <c r="H15" s="96">
        <f t="shared" si="4"/>
        <v>5.3323117467582892E-2</v>
      </c>
      <c r="I15" s="96">
        <f t="shared" si="4"/>
        <v>4.9449025223315402E-2</v>
      </c>
      <c r="J15" s="96">
        <f t="shared" si="4"/>
        <v>7.8845786625804729E-2</v>
      </c>
      <c r="K15" s="96">
        <f t="shared" si="4"/>
        <v>9.6789127783954723E-2</v>
      </c>
      <c r="L15" s="96">
        <f t="shared" si="4"/>
        <v>4.4550633303378002E-2</v>
      </c>
      <c r="M15" s="96">
        <f t="shared" si="4"/>
        <v>0.13554480140295555</v>
      </c>
      <c r="N15" s="96">
        <f t="shared" si="4"/>
        <v>0.17445746888065392</v>
      </c>
      <c r="O15" s="96">
        <f t="shared" si="4"/>
        <v>0.13759188299461189</v>
      </c>
      <c r="P15" s="96">
        <f t="shared" si="4"/>
        <v>0.101910841246923</v>
      </c>
      <c r="Q15" s="96">
        <f t="shared" si="4"/>
        <v>9.7154229888273505E-2</v>
      </c>
    </row>
    <row r="16" spans="1:17" ht="12" customHeight="1" x14ac:dyDescent="0.25">
      <c r="A16" s="87" t="s">
        <v>111</v>
      </c>
      <c r="B16" s="97"/>
      <c r="C16" s="97">
        <v>4.3214920830362623E-2</v>
      </c>
      <c r="D16" s="97">
        <v>5.9579645515641697E-2</v>
      </c>
      <c r="E16" s="97">
        <v>5.6552146445399139E-2</v>
      </c>
      <c r="F16" s="97">
        <v>3.0099002326724911E-2</v>
      </c>
      <c r="G16" s="97">
        <v>2.9696416310293492E-2</v>
      </c>
      <c r="H16" s="97">
        <v>5.3323117467582892E-2</v>
      </c>
      <c r="I16" s="97">
        <v>4.9449025223315402E-2</v>
      </c>
      <c r="J16" s="97">
        <v>7.8845786625804729E-2</v>
      </c>
      <c r="K16" s="97">
        <v>9.6789127783954723E-2</v>
      </c>
      <c r="L16" s="97">
        <v>4.4550633303378002E-2</v>
      </c>
      <c r="M16" s="97">
        <v>0.13554480140295555</v>
      </c>
      <c r="N16" s="97">
        <v>0.17445746888065392</v>
      </c>
      <c r="O16" s="97">
        <v>0.13759188299461189</v>
      </c>
      <c r="P16" s="97">
        <v>0.101910841246923</v>
      </c>
      <c r="Q16" s="97">
        <v>9.7154229888273505E-2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1.2935355169638421</v>
      </c>
      <c r="D17" s="96">
        <f t="shared" ref="D17:Q17" si="6">SUM(D18:D26)</f>
        <v>1.3170196654214952</v>
      </c>
      <c r="E17" s="96">
        <f t="shared" si="6"/>
        <v>1.2551765284587839</v>
      </c>
      <c r="F17" s="96">
        <f t="shared" si="6"/>
        <v>1.1911232371809863</v>
      </c>
      <c r="G17" s="96">
        <f t="shared" si="6"/>
        <v>1.1405001185761858</v>
      </c>
      <c r="H17" s="96">
        <f t="shared" si="6"/>
        <v>2.1113593008209968</v>
      </c>
      <c r="I17" s="96">
        <f t="shared" si="6"/>
        <v>1.1725896168619854</v>
      </c>
      <c r="J17" s="96">
        <f t="shared" si="6"/>
        <v>1.4879885536012452</v>
      </c>
      <c r="K17" s="96">
        <f t="shared" si="6"/>
        <v>1.5679809229829305</v>
      </c>
      <c r="L17" s="96">
        <f t="shared" si="6"/>
        <v>1.0554879712235887</v>
      </c>
      <c r="M17" s="96">
        <f t="shared" si="6"/>
        <v>1.4693267752097123</v>
      </c>
      <c r="N17" s="96">
        <f t="shared" si="6"/>
        <v>2.9354564931437763</v>
      </c>
      <c r="O17" s="96">
        <f t="shared" si="6"/>
        <v>1.5412338607132297</v>
      </c>
      <c r="P17" s="96">
        <f t="shared" si="6"/>
        <v>2.6585787071426541</v>
      </c>
      <c r="Q17" s="96">
        <f t="shared" si="6"/>
        <v>1.9589144331009503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0.68643446868907299</v>
      </c>
      <c r="D20" s="95">
        <v>0.34514654000398493</v>
      </c>
      <c r="E20" s="95">
        <v>0.52848169127005362</v>
      </c>
      <c r="F20" s="95">
        <v>0.45848496650886145</v>
      </c>
      <c r="G20" s="95">
        <v>0.43896286318945787</v>
      </c>
      <c r="H20" s="95">
        <v>1.4837923503762445</v>
      </c>
      <c r="I20" s="95">
        <v>0.41667643607654237</v>
      </c>
      <c r="J20" s="95">
        <v>0.40783312199286598</v>
      </c>
      <c r="K20" s="95">
        <v>0.74787084364915213</v>
      </c>
      <c r="L20" s="95">
        <v>0</v>
      </c>
      <c r="M20" s="95">
        <v>0.21898605513997371</v>
      </c>
      <c r="N20" s="95">
        <v>1.8998142431303544</v>
      </c>
      <c r="O20" s="95">
        <v>0.48878560329354592</v>
      </c>
      <c r="P20" s="95">
        <v>0.47978043687925181</v>
      </c>
      <c r="Q20" s="95">
        <v>0.59063624676839244</v>
      </c>
    </row>
    <row r="21" spans="1:17" ht="12" customHeight="1" x14ac:dyDescent="0.25">
      <c r="A21" s="87" t="s">
        <v>109</v>
      </c>
      <c r="B21" s="95"/>
      <c r="C21" s="95">
        <v>0.52550491985459535</v>
      </c>
      <c r="D21" s="95">
        <v>0.83904853312512273</v>
      </c>
      <c r="E21" s="95">
        <v>0.61996650717612511</v>
      </c>
      <c r="F21" s="95">
        <v>0.49166751624246208</v>
      </c>
      <c r="G21" s="95">
        <v>0.47871506395987601</v>
      </c>
      <c r="H21" s="95">
        <v>0.47954087630690689</v>
      </c>
      <c r="I21" s="95">
        <v>0.455632637063771</v>
      </c>
      <c r="J21" s="95">
        <v>0.78129411137347293</v>
      </c>
      <c r="K21" s="95">
        <v>0.43685703443820195</v>
      </c>
      <c r="L21" s="95">
        <v>0.86717192672710064</v>
      </c>
      <c r="M21" s="95">
        <v>0.77227733696769985</v>
      </c>
      <c r="N21" s="95">
        <v>0.40299444796213391</v>
      </c>
      <c r="O21" s="95">
        <v>0.38096688231082348</v>
      </c>
      <c r="P21" s="95">
        <v>1.0949900079410524</v>
      </c>
      <c r="Q21" s="95">
        <v>0.93546201564116893</v>
      </c>
    </row>
    <row r="22" spans="1:17" ht="12" customHeight="1" x14ac:dyDescent="0.25">
      <c r="A22" s="87" t="s">
        <v>55</v>
      </c>
      <c r="B22" s="95"/>
      <c r="C22" s="95">
        <v>3.5127022431346015E-2</v>
      </c>
      <c r="D22" s="95">
        <v>2.9476480202173565E-2</v>
      </c>
      <c r="E22" s="95">
        <v>3.0061282756376959E-2</v>
      </c>
      <c r="F22" s="95">
        <v>2.5746857350710559E-2</v>
      </c>
      <c r="G22" s="95">
        <v>2.5319310337156342E-2</v>
      </c>
      <c r="H22" s="95">
        <v>4.5564881970124003E-2</v>
      </c>
      <c r="I22" s="95">
        <v>1.9070671766158537E-2</v>
      </c>
      <c r="J22" s="95">
        <v>6.391972001151966E-2</v>
      </c>
      <c r="K22" s="95">
        <v>0.14753555852429445</v>
      </c>
      <c r="L22" s="95">
        <v>2.0645482050231749E-2</v>
      </c>
      <c r="M22" s="95">
        <v>4.3227436831991428E-2</v>
      </c>
      <c r="N22" s="95">
        <v>0.16899478417438568</v>
      </c>
      <c r="O22" s="95">
        <v>0.13170768877993005</v>
      </c>
      <c r="P22" s="95">
        <v>0.35367710536486602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4.6469105988827544E-2</v>
      </c>
      <c r="D25" s="22">
        <v>1.4505649583117321E-2</v>
      </c>
      <c r="E25" s="22">
        <v>7.1695426170108559E-2</v>
      </c>
      <c r="F25" s="22">
        <v>0.11603390855758931</v>
      </c>
      <c r="G25" s="22">
        <v>0.15345723850122142</v>
      </c>
      <c r="H25" s="22">
        <v>2.6966309290612087E-2</v>
      </c>
      <c r="I25" s="22">
        <v>0.17380827181818118</v>
      </c>
      <c r="J25" s="22">
        <v>0.1177871452081177</v>
      </c>
      <c r="K25" s="22">
        <v>3.6392540563289673E-2</v>
      </c>
      <c r="L25" s="22">
        <v>1.1377953724949838E-2</v>
      </c>
      <c r="M25" s="22">
        <v>0.20123104450214369</v>
      </c>
      <c r="N25" s="22">
        <v>0.12628673155411654</v>
      </c>
      <c r="O25" s="22">
        <v>0.27622286130237789</v>
      </c>
      <c r="P25" s="22">
        <v>0.41302180231193919</v>
      </c>
      <c r="Q25" s="22">
        <v>0.20668544406818298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8.8842462507096709E-2</v>
      </c>
      <c r="E26" s="18">
        <v>4.9716210861197666E-3</v>
      </c>
      <c r="F26" s="18">
        <v>9.9189988521362946E-2</v>
      </c>
      <c r="G26" s="18">
        <v>4.4045642588474411E-2</v>
      </c>
      <c r="H26" s="18">
        <v>7.5494882877109065E-2</v>
      </c>
      <c r="I26" s="18">
        <v>0.10740160013733234</v>
      </c>
      <c r="J26" s="18">
        <v>0.1171544550152689</v>
      </c>
      <c r="K26" s="18">
        <v>0.19932494580799234</v>
      </c>
      <c r="L26" s="18">
        <v>0.15629260872130646</v>
      </c>
      <c r="M26" s="18">
        <v>0.23360490176790358</v>
      </c>
      <c r="N26" s="18">
        <v>0.33736628632278559</v>
      </c>
      <c r="O26" s="18">
        <v>0.2635508250265523</v>
      </c>
      <c r="P26" s="18">
        <v>0.31710935464554491</v>
      </c>
      <c r="Q26" s="18">
        <v>0.22613072662320596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0.28407565135827406</v>
      </c>
      <c r="D27" s="96">
        <f t="shared" ref="D27:Q27" si="8">SUM(D28:D32)</f>
        <v>0.28113391986169023</v>
      </c>
      <c r="E27" s="96">
        <f t="shared" si="8"/>
        <v>0.39304442705692166</v>
      </c>
      <c r="F27" s="96">
        <f t="shared" si="8"/>
        <v>0.41458069095866756</v>
      </c>
      <c r="G27" s="96">
        <f t="shared" si="8"/>
        <v>0.37133102670493778</v>
      </c>
      <c r="H27" s="96">
        <f t="shared" si="8"/>
        <v>0.56356499593576459</v>
      </c>
      <c r="I27" s="96">
        <f t="shared" si="8"/>
        <v>0.40142016211003323</v>
      </c>
      <c r="J27" s="96">
        <f t="shared" si="8"/>
        <v>0.64088221339024598</v>
      </c>
      <c r="K27" s="96">
        <f t="shared" si="8"/>
        <v>0.47561892664309885</v>
      </c>
      <c r="L27" s="96">
        <f t="shared" si="8"/>
        <v>0.56523266454022214</v>
      </c>
      <c r="M27" s="96">
        <f t="shared" si="8"/>
        <v>0.47604674034669847</v>
      </c>
      <c r="N27" s="96">
        <f t="shared" si="8"/>
        <v>0.90114697013070355</v>
      </c>
      <c r="O27" s="96">
        <f t="shared" si="8"/>
        <v>0.47743613414684849</v>
      </c>
      <c r="P27" s="96">
        <f t="shared" si="8"/>
        <v>0.94285385309476655</v>
      </c>
      <c r="Q27" s="96">
        <f t="shared" si="8"/>
        <v>0.78804255825603153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0.19460629531024143</v>
      </c>
      <c r="D30" s="95">
        <v>9.1145311358569736E-2</v>
      </c>
      <c r="E30" s="95">
        <v>0.23063537474056411</v>
      </c>
      <c r="F30" s="95">
        <v>0.26132214036149354</v>
      </c>
      <c r="G30" s="95">
        <v>0.23959419756236039</v>
      </c>
      <c r="H30" s="95">
        <v>0.26354245750206423</v>
      </c>
      <c r="I30" s="95">
        <v>0.18201923541613285</v>
      </c>
      <c r="J30" s="95">
        <v>0.38419552322070849</v>
      </c>
      <c r="K30" s="95">
        <v>0.29000766076610984</v>
      </c>
      <c r="L30" s="95">
        <v>0.55367604094340828</v>
      </c>
      <c r="M30" s="95">
        <v>0.19191375493985349</v>
      </c>
      <c r="N30" s="95">
        <v>0.3130839955243378</v>
      </c>
      <c r="O30" s="95">
        <v>0.28582735159626882</v>
      </c>
      <c r="P30" s="95">
        <v>0.74630812657932022</v>
      </c>
      <c r="Q30" s="95">
        <v>0.29727629798425564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8.9469356048032661E-2</v>
      </c>
      <c r="D32" s="18">
        <v>0.18998860850312047</v>
      </c>
      <c r="E32" s="18">
        <v>0.16240905231635752</v>
      </c>
      <c r="F32" s="18">
        <v>0.15325855059717403</v>
      </c>
      <c r="G32" s="18">
        <v>0.13173682914257739</v>
      </c>
      <c r="H32" s="18">
        <v>0.30002253843370036</v>
      </c>
      <c r="I32" s="18">
        <v>0.21940092669390038</v>
      </c>
      <c r="J32" s="18">
        <v>0.25668669016953749</v>
      </c>
      <c r="K32" s="18">
        <v>0.18561126587698901</v>
      </c>
      <c r="L32" s="18">
        <v>1.1556623596813857E-2</v>
      </c>
      <c r="M32" s="18">
        <v>0.28413298540684501</v>
      </c>
      <c r="N32" s="18">
        <v>0.5880629746063657</v>
      </c>
      <c r="O32" s="18">
        <v>0.19160878255057967</v>
      </c>
      <c r="P32" s="18">
        <v>0.19654572651544633</v>
      </c>
      <c r="Q32" s="18">
        <v>0.49076626027177594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10.703022911646151</v>
      </c>
      <c r="D3" s="100">
        <f t="shared" ref="D3:Q3" si="1">SUM(D4,D15,D17,D27)</f>
        <v>10.109659462066482</v>
      </c>
      <c r="E3" s="100">
        <f t="shared" si="1"/>
        <v>10.029619017310207</v>
      </c>
      <c r="F3" s="100">
        <f t="shared" si="1"/>
        <v>10.875291451556958</v>
      </c>
      <c r="G3" s="100">
        <f t="shared" si="1"/>
        <v>10.98780391182469</v>
      </c>
      <c r="H3" s="100">
        <f t="shared" si="1"/>
        <v>16.451984394621611</v>
      </c>
      <c r="I3" s="100">
        <f t="shared" si="1"/>
        <v>9.9319247855284303</v>
      </c>
      <c r="J3" s="100">
        <f t="shared" si="1"/>
        <v>11.850243344642724</v>
      </c>
      <c r="K3" s="100">
        <f t="shared" si="1"/>
        <v>12.735458361499767</v>
      </c>
      <c r="L3" s="100">
        <f t="shared" si="1"/>
        <v>8.0471369320885486</v>
      </c>
      <c r="M3" s="100">
        <f t="shared" si="1"/>
        <v>11.466403062944288</v>
      </c>
      <c r="N3" s="100">
        <f t="shared" si="1"/>
        <v>22.904054710428468</v>
      </c>
      <c r="O3" s="100">
        <f t="shared" si="1"/>
        <v>13.000694116368706</v>
      </c>
      <c r="P3" s="100">
        <f t="shared" si="1"/>
        <v>20.421106989240212</v>
      </c>
      <c r="Q3" s="100">
        <f t="shared" si="1"/>
        <v>16.53417423407674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9.7091844468258994</v>
      </c>
      <c r="D4" s="96">
        <f t="shared" ref="D4:Q4" si="3">SUM(D5:D14)</f>
        <v>8.9836139784123894</v>
      </c>
      <c r="E4" s="96">
        <f t="shared" si="3"/>
        <v>8.9234618142215556</v>
      </c>
      <c r="F4" s="96">
        <f t="shared" si="3"/>
        <v>9.7994065259828211</v>
      </c>
      <c r="G4" s="96">
        <f t="shared" si="3"/>
        <v>9.9800366707957391</v>
      </c>
      <c r="H4" s="96">
        <f t="shared" si="3"/>
        <v>14.677911572285849</v>
      </c>
      <c r="I4" s="96">
        <f t="shared" si="3"/>
        <v>8.7619568934157321</v>
      </c>
      <c r="J4" s="96">
        <f t="shared" si="3"/>
        <v>10.278084306237606</v>
      </c>
      <c r="K4" s="96">
        <f t="shared" si="3"/>
        <v>11.158144146811656</v>
      </c>
      <c r="L4" s="96">
        <f t="shared" si="3"/>
        <v>6.9014191877470532</v>
      </c>
      <c r="M4" s="96">
        <f t="shared" si="3"/>
        <v>9.6925752806077377</v>
      </c>
      <c r="N4" s="96">
        <f t="shared" si="3"/>
        <v>19.789466608773317</v>
      </c>
      <c r="O4" s="96">
        <f t="shared" si="3"/>
        <v>11.155824734259362</v>
      </c>
      <c r="P4" s="96">
        <f t="shared" si="3"/>
        <v>17.703829222897575</v>
      </c>
      <c r="Q4" s="96">
        <f t="shared" si="3"/>
        <v>14.274092655827772</v>
      </c>
    </row>
    <row r="5" spans="1:17" ht="12" customHeight="1" x14ac:dyDescent="0.25">
      <c r="A5" s="87" t="s">
        <v>58</v>
      </c>
      <c r="B5" s="95"/>
      <c r="C5" s="95">
        <v>0</v>
      </c>
      <c r="D5" s="95">
        <v>1.9890801031425539E-2</v>
      </c>
      <c r="E5" s="95">
        <v>0</v>
      </c>
      <c r="F5" s="95">
        <v>1.739457947622754E-2</v>
      </c>
      <c r="G5" s="95">
        <v>2.3326361398070556E-2</v>
      </c>
      <c r="H5" s="95">
        <v>3.8494857603062704E-2</v>
      </c>
      <c r="I5" s="95">
        <v>2.7340489156199566E-2</v>
      </c>
      <c r="J5" s="95">
        <v>1.446761412981362E-2</v>
      </c>
      <c r="K5" s="95">
        <v>6.3180762864023087E-3</v>
      </c>
      <c r="L5" s="95">
        <v>0</v>
      </c>
      <c r="M5" s="95">
        <v>1.9326569813200006E-2</v>
      </c>
      <c r="N5" s="95">
        <v>0</v>
      </c>
      <c r="O5" s="95">
        <v>0</v>
      </c>
      <c r="P5" s="95">
        <v>0</v>
      </c>
      <c r="Q5" s="95">
        <v>0.51345031330479718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4.3471403880389143</v>
      </c>
      <c r="D7" s="95">
        <v>2.3773895664743581</v>
      </c>
      <c r="E7" s="95">
        <v>3.2953703314169731</v>
      </c>
      <c r="F7" s="95">
        <v>4.1442170686798914</v>
      </c>
      <c r="G7" s="95">
        <v>4.5957416135131917</v>
      </c>
      <c r="H7" s="95">
        <v>9.862284784029093</v>
      </c>
      <c r="I7" s="95">
        <v>4.078671011295814</v>
      </c>
      <c r="J7" s="95">
        <v>3.0323172063152182</v>
      </c>
      <c r="K7" s="95">
        <v>5.5260562533313582</v>
      </c>
      <c r="L7" s="95">
        <v>0</v>
      </c>
      <c r="M7" s="95">
        <v>1.5395163685279534</v>
      </c>
      <c r="N7" s="95">
        <v>13.4317597571183</v>
      </c>
      <c r="O7" s="95">
        <v>3.7245518330869549</v>
      </c>
      <c r="P7" s="95">
        <v>3.5389323125152887</v>
      </c>
      <c r="Q7" s="95">
        <v>4.492093175009658</v>
      </c>
    </row>
    <row r="8" spans="1:17" ht="12" customHeight="1" x14ac:dyDescent="0.25">
      <c r="A8" s="87" t="s">
        <v>109</v>
      </c>
      <c r="B8" s="95"/>
      <c r="C8" s="95">
        <v>4.0469928124896315</v>
      </c>
      <c r="D8" s="95">
        <v>5.5311546735448003</v>
      </c>
      <c r="E8" s="95">
        <v>4.6215978675933815</v>
      </c>
      <c r="F8" s="95">
        <v>4.6277412452330644</v>
      </c>
      <c r="G8" s="95">
        <v>4.2179417687608991</v>
      </c>
      <c r="H8" s="95">
        <v>3.4296080283658315</v>
      </c>
      <c r="I8" s="95">
        <v>3.8352877384370743</v>
      </c>
      <c r="J8" s="95">
        <v>6.3549277351046456</v>
      </c>
      <c r="K8" s="95">
        <v>3.5694266542276707</v>
      </c>
      <c r="L8" s="95">
        <v>6.5056988311566544</v>
      </c>
      <c r="M8" s="95">
        <v>6.5995720352564282</v>
      </c>
      <c r="N8" s="95">
        <v>3.2226632657094618</v>
      </c>
      <c r="O8" s="95">
        <v>3.055328795544185</v>
      </c>
      <c r="P8" s="95">
        <v>7.8870758585585925</v>
      </c>
      <c r="Q8" s="95">
        <v>7.672071221570036</v>
      </c>
    </row>
    <row r="9" spans="1:17" ht="12" customHeight="1" x14ac:dyDescent="0.25">
      <c r="A9" s="87" t="s">
        <v>55</v>
      </c>
      <c r="B9" s="95"/>
      <c r="C9" s="95">
        <v>0.21283767485851557</v>
      </c>
      <c r="D9" s="95">
        <v>0.17337451404757132</v>
      </c>
      <c r="E9" s="95">
        <v>0.19858868444581287</v>
      </c>
      <c r="F9" s="95">
        <v>0.23001602815164807</v>
      </c>
      <c r="G9" s="95">
        <v>0.23196850017574114</v>
      </c>
      <c r="H9" s="95">
        <v>0.28180740659751108</v>
      </c>
      <c r="I9" s="95">
        <v>0.18506881199409966</v>
      </c>
      <c r="J9" s="95">
        <v>0.55330180856661992</v>
      </c>
      <c r="K9" s="95">
        <v>0.89575266089016636</v>
      </c>
      <c r="L9" s="95">
        <v>0.14376328654859682</v>
      </c>
      <c r="M9" s="95">
        <v>0.22452800845084009</v>
      </c>
      <c r="N9" s="95">
        <v>1.0058025529286472</v>
      </c>
      <c r="O9" s="95">
        <v>0.80864573525006</v>
      </c>
      <c r="P9" s="95">
        <v>1.9657562867090177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0.10019506891396</v>
      </c>
      <c r="D12" s="95">
        <v>7.6373614201065629E-2</v>
      </c>
      <c r="E12" s="95">
        <v>6.8961479538375989E-2</v>
      </c>
      <c r="F12" s="95">
        <v>9.9944583456772068E-2</v>
      </c>
      <c r="G12" s="95">
        <v>0.12033456999362255</v>
      </c>
      <c r="H12" s="95">
        <v>0.11209100244463856</v>
      </c>
      <c r="I12" s="95">
        <v>6.0548897016823242E-2</v>
      </c>
      <c r="J12" s="95">
        <v>8.8887015037769301E-2</v>
      </c>
      <c r="K12" s="95">
        <v>0.35126857866116218</v>
      </c>
      <c r="L12" s="95">
        <v>6.7358678814165129E-2</v>
      </c>
      <c r="M12" s="95">
        <v>0.86394385318440414</v>
      </c>
      <c r="N12" s="95">
        <v>1.0680831410300817</v>
      </c>
      <c r="O12" s="95">
        <v>2.898075708528987</v>
      </c>
      <c r="P12" s="95">
        <v>2.9352644274411697</v>
      </c>
      <c r="Q12" s="95">
        <v>1.2124474215591345</v>
      </c>
    </row>
    <row r="13" spans="1:17" ht="12" customHeight="1" x14ac:dyDescent="0.25">
      <c r="A13" s="51" t="s">
        <v>114</v>
      </c>
      <c r="B13" s="22"/>
      <c r="C13" s="22">
        <v>8.4963798597016915E-2</v>
      </c>
      <c r="D13" s="22">
        <v>6.9439811168639273E-2</v>
      </c>
      <c r="E13" s="22">
        <v>0.13287886165549873</v>
      </c>
      <c r="F13" s="22">
        <v>3.165798546745683E-2</v>
      </c>
      <c r="G13" s="22">
        <v>6.00544819474585E-2</v>
      </c>
      <c r="H13" s="22">
        <v>0.11977515830577844</v>
      </c>
      <c r="I13" s="22">
        <v>0.13817503017935051</v>
      </c>
      <c r="J13" s="22">
        <v>0.20849937598192061</v>
      </c>
      <c r="K13" s="22">
        <v>0.12662593627316673</v>
      </c>
      <c r="L13" s="22">
        <v>5.4979453455923137E-2</v>
      </c>
      <c r="M13" s="22">
        <v>4.8553645165655919E-2</v>
      </c>
      <c r="N13" s="22">
        <v>0.14603537164630837</v>
      </c>
      <c r="O13" s="22">
        <v>0.11642034731344826</v>
      </c>
      <c r="P13" s="22">
        <v>0.10221297148140976</v>
      </c>
      <c r="Q13" s="22">
        <v>5.2966891066512631E-2</v>
      </c>
    </row>
    <row r="14" spans="1:17" ht="12" customHeight="1" x14ac:dyDescent="0.25">
      <c r="A14" s="99" t="s">
        <v>117</v>
      </c>
      <c r="B14" s="98"/>
      <c r="C14" s="98">
        <v>0.91705470392786015</v>
      </c>
      <c r="D14" s="98">
        <v>0.73599099794453038</v>
      </c>
      <c r="E14" s="98">
        <v>0.60606458957151388</v>
      </c>
      <c r="F14" s="98">
        <v>0.64843503551776416</v>
      </c>
      <c r="G14" s="98">
        <v>0.730669375006755</v>
      </c>
      <c r="H14" s="98">
        <v>0.83385033493993599</v>
      </c>
      <c r="I14" s="98">
        <v>0.43686491533637178</v>
      </c>
      <c r="J14" s="98">
        <v>2.568355110161849E-2</v>
      </c>
      <c r="K14" s="98">
        <v>0.68269598714173163</v>
      </c>
      <c r="L14" s="98">
        <v>0.12961893777171299</v>
      </c>
      <c r="M14" s="98">
        <v>0.39713480020925684</v>
      </c>
      <c r="N14" s="98">
        <v>0.91512252034051589</v>
      </c>
      <c r="O14" s="98">
        <v>0.55280231453572559</v>
      </c>
      <c r="P14" s="98">
        <v>1.2745873661920923</v>
      </c>
      <c r="Q14" s="98">
        <v>0.331063633317633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8.4624090674575381E-2</v>
      </c>
      <c r="D15" s="96">
        <f t="shared" si="4"/>
        <v>0.11999810477188787</v>
      </c>
      <c r="E15" s="96">
        <f t="shared" si="4"/>
        <v>0.11749648724241253</v>
      </c>
      <c r="F15" s="96">
        <f t="shared" si="4"/>
        <v>6.4612606504627412E-2</v>
      </c>
      <c r="G15" s="96">
        <f t="shared" si="4"/>
        <v>6.6272649568221639E-2</v>
      </c>
      <c r="H15" s="96">
        <f t="shared" si="4"/>
        <v>0.12497518317491151</v>
      </c>
      <c r="I15" s="96">
        <f t="shared" si="4"/>
        <v>0.12249357940605567</v>
      </c>
      <c r="J15" s="96">
        <f t="shared" si="4"/>
        <v>0.19465441214003804</v>
      </c>
      <c r="K15" s="96">
        <f t="shared" si="4"/>
        <v>0.25325326489693167</v>
      </c>
      <c r="L15" s="96">
        <f t="shared" si="4"/>
        <v>0.12500027764534472</v>
      </c>
      <c r="M15" s="96">
        <f t="shared" si="4"/>
        <v>0.40462322786173621</v>
      </c>
      <c r="N15" s="96">
        <f t="shared" si="4"/>
        <v>0.548233438868306</v>
      </c>
      <c r="O15" s="96">
        <f t="shared" si="4"/>
        <v>0.45052765860239746</v>
      </c>
      <c r="P15" s="96">
        <f t="shared" si="4"/>
        <v>0.34615394950956463</v>
      </c>
      <c r="Q15" s="96">
        <f t="shared" si="4"/>
        <v>0.34430710245451357</v>
      </c>
    </row>
    <row r="16" spans="1:17" ht="12" customHeight="1" x14ac:dyDescent="0.25">
      <c r="A16" s="87" t="s">
        <v>111</v>
      </c>
      <c r="B16" s="97"/>
      <c r="C16" s="97">
        <v>8.4624090674575381E-2</v>
      </c>
      <c r="D16" s="97">
        <v>0.11999810477188787</v>
      </c>
      <c r="E16" s="97">
        <v>0.11749648724241253</v>
      </c>
      <c r="F16" s="97">
        <v>6.4612606504627412E-2</v>
      </c>
      <c r="G16" s="97">
        <v>6.6272649568221639E-2</v>
      </c>
      <c r="H16" s="97">
        <v>0.12497518317491151</v>
      </c>
      <c r="I16" s="97">
        <v>0.12249357940605567</v>
      </c>
      <c r="J16" s="97">
        <v>0.19465441214003804</v>
      </c>
      <c r="K16" s="97">
        <v>0.25325326489693167</v>
      </c>
      <c r="L16" s="97">
        <v>0.12500027764534472</v>
      </c>
      <c r="M16" s="97">
        <v>0.40462322786173621</v>
      </c>
      <c r="N16" s="97">
        <v>0.548233438868306</v>
      </c>
      <c r="O16" s="97">
        <v>0.45052765860239746</v>
      </c>
      <c r="P16" s="97">
        <v>0.34615394950956463</v>
      </c>
      <c r="Q16" s="97">
        <v>0.34430710245451357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0.73908372020103041</v>
      </c>
      <c r="D17" s="96">
        <f t="shared" si="5"/>
        <v>0.80270334938355081</v>
      </c>
      <c r="E17" s="96">
        <f t="shared" si="5"/>
        <v>0.73758641271352032</v>
      </c>
      <c r="F17" s="96">
        <f t="shared" si="5"/>
        <v>0.75059941889648574</v>
      </c>
      <c r="G17" s="96">
        <f t="shared" si="5"/>
        <v>0.70834521808442619</v>
      </c>
      <c r="H17" s="96">
        <f t="shared" si="5"/>
        <v>1.259772255052453</v>
      </c>
      <c r="I17" s="96">
        <f t="shared" si="5"/>
        <v>0.76685255500960203</v>
      </c>
      <c r="J17" s="96">
        <f t="shared" si="5"/>
        <v>0.95744650565364342</v>
      </c>
      <c r="K17" s="96">
        <f t="shared" si="5"/>
        <v>1.0127173702332171</v>
      </c>
      <c r="L17" s="96">
        <f t="shared" si="5"/>
        <v>0.71810932616610068</v>
      </c>
      <c r="M17" s="96">
        <f t="shared" si="5"/>
        <v>1.0237461235545817</v>
      </c>
      <c r="N17" s="96">
        <f t="shared" si="5"/>
        <v>1.8946678525211047</v>
      </c>
      <c r="O17" s="96">
        <f t="shared" si="5"/>
        <v>1.0772156251900444</v>
      </c>
      <c r="P17" s="96">
        <f t="shared" si="5"/>
        <v>1.8036327000057</v>
      </c>
      <c r="Q17" s="96">
        <f t="shared" si="5"/>
        <v>1.3336489660130675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0.37893396116081757</v>
      </c>
      <c r="D20" s="95">
        <v>0.19168148489872128</v>
      </c>
      <c r="E20" s="95">
        <v>0.29565146378116952</v>
      </c>
      <c r="F20" s="95">
        <v>0.25800549596161876</v>
      </c>
      <c r="G20" s="95">
        <v>0.24864982236564692</v>
      </c>
      <c r="H20" s="95">
        <v>0.84792791397513789</v>
      </c>
      <c r="I20" s="95">
        <v>0.239433702206301</v>
      </c>
      <c r="J20" s="95">
        <v>0.23590117258529639</v>
      </c>
      <c r="K20" s="95">
        <v>0.43513172820250878</v>
      </c>
      <c r="L20" s="95">
        <v>0</v>
      </c>
      <c r="M20" s="95">
        <v>0.12894963643398075</v>
      </c>
      <c r="N20" s="95">
        <v>1.1124010784299487</v>
      </c>
      <c r="O20" s="95">
        <v>0.28819744865718094</v>
      </c>
      <c r="P20" s="95">
        <v>0.28284875426963629</v>
      </c>
      <c r="Q20" s="95">
        <v>0.34902065647663766</v>
      </c>
    </row>
    <row r="21" spans="1:17" ht="12" customHeight="1" x14ac:dyDescent="0.25">
      <c r="A21" s="87" t="s">
        <v>109</v>
      </c>
      <c r="B21" s="95"/>
      <c r="C21" s="95">
        <v>0.30918796988194175</v>
      </c>
      <c r="D21" s="95">
        <v>0.49691315933913804</v>
      </c>
      <c r="E21" s="95">
        <v>0.36951698359093593</v>
      </c>
      <c r="F21" s="95">
        <v>0.29487876948724129</v>
      </c>
      <c r="G21" s="95">
        <v>0.28891828634706845</v>
      </c>
      <c r="H21" s="95">
        <v>0.29189711109483624</v>
      </c>
      <c r="I21" s="95">
        <v>0.27884915519495901</v>
      </c>
      <c r="J21" s="95">
        <v>0.48107060942581747</v>
      </c>
      <c r="K21" s="95">
        <v>0.27072003899714819</v>
      </c>
      <c r="L21" s="95">
        <v>0.5408290653153407</v>
      </c>
      <c r="M21" s="95">
        <v>0.48184892922274591</v>
      </c>
      <c r="N21" s="95">
        <v>0.2550375834084932</v>
      </c>
      <c r="O21" s="95">
        <v>0.24094335232676609</v>
      </c>
      <c r="P21" s="95">
        <v>0.69475548973254131</v>
      </c>
      <c r="Q21" s="95">
        <v>0.59526028946671028</v>
      </c>
    </row>
    <row r="22" spans="1:17" ht="12" customHeight="1" x14ac:dyDescent="0.25">
      <c r="A22" s="87" t="s">
        <v>55</v>
      </c>
      <c r="B22" s="95"/>
      <c r="C22" s="95">
        <v>1.7428004293568264E-2</v>
      </c>
      <c r="D22" s="95">
        <v>1.4721038869469542E-2</v>
      </c>
      <c r="E22" s="95">
        <v>1.5146039711889695E-2</v>
      </c>
      <c r="F22" s="95">
        <v>1.3041056813844534E-2</v>
      </c>
      <c r="G22" s="95">
        <v>1.293470263635786E-2</v>
      </c>
      <c r="H22" s="95">
        <v>2.3483069842829201E-2</v>
      </c>
      <c r="I22" s="95">
        <v>9.8886083090117937E-3</v>
      </c>
      <c r="J22" s="95">
        <v>3.3356829376320243E-2</v>
      </c>
      <c r="K22" s="95">
        <v>7.7189801471559724E-2</v>
      </c>
      <c r="L22" s="95">
        <v>1.0846398680976891E-2</v>
      </c>
      <c r="M22" s="95">
        <v>2.27946274245063E-2</v>
      </c>
      <c r="N22" s="95">
        <v>8.9198304801500164E-2</v>
      </c>
      <c r="O22" s="95">
        <v>6.9556456661670887E-2</v>
      </c>
      <c r="P22" s="95">
        <v>0.18632198019507465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3.3533784864702827E-2</v>
      </c>
      <c r="D25" s="22">
        <v>1.0545203769125223E-2</v>
      </c>
      <c r="E25" s="22">
        <v>5.2284506736638175E-2</v>
      </c>
      <c r="F25" s="22">
        <v>8.5013161888396679E-2</v>
      </c>
      <c r="G25" s="22">
        <v>0.11340069985591834</v>
      </c>
      <c r="H25" s="22">
        <v>2.0149229360782613E-2</v>
      </c>
      <c r="I25" s="22">
        <v>0.13019365549767373</v>
      </c>
      <c r="J25" s="22">
        <v>8.8672057188114217E-2</v>
      </c>
      <c r="K25" s="22">
        <v>2.7844200294819616E-2</v>
      </c>
      <c r="L25" s="22">
        <v>8.5702076323200919E-3</v>
      </c>
      <c r="M25" s="22">
        <v>0.15433888353371994</v>
      </c>
      <c r="N25" s="22">
        <v>9.7542099610350902E-2</v>
      </c>
      <c r="O25" s="22">
        <v>0.21253416272699818</v>
      </c>
      <c r="P25" s="22">
        <v>0.31927792612990114</v>
      </c>
      <c r="Q25" s="22">
        <v>0.16032688050714247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8.8842462507096695E-2</v>
      </c>
      <c r="E26" s="18">
        <v>4.9874188928870095E-3</v>
      </c>
      <c r="F26" s="18">
        <v>9.9660934745384455E-2</v>
      </c>
      <c r="G26" s="18">
        <v>4.4441706879434571E-2</v>
      </c>
      <c r="H26" s="18">
        <v>7.6314930778867043E-2</v>
      </c>
      <c r="I26" s="18">
        <v>0.10848743380165651</v>
      </c>
      <c r="J26" s="18">
        <v>0.1184458370780951</v>
      </c>
      <c r="K26" s="18">
        <v>0.20183160126718086</v>
      </c>
      <c r="L26" s="18">
        <v>0.15786365453746301</v>
      </c>
      <c r="M26" s="18">
        <v>0.23581404693962874</v>
      </c>
      <c r="N26" s="18">
        <v>0.34048878627081169</v>
      </c>
      <c r="O26" s="18">
        <v>0.26598420481742835</v>
      </c>
      <c r="P26" s="18">
        <v>0.32042854967854634</v>
      </c>
      <c r="Q26" s="18">
        <v>0.22904113956257702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0.17013065394464696</v>
      </c>
      <c r="D27" s="96">
        <f t="shared" si="6"/>
        <v>0.20334402949865318</v>
      </c>
      <c r="E27" s="96">
        <f t="shared" si="6"/>
        <v>0.25107430313271878</v>
      </c>
      <c r="F27" s="96">
        <f t="shared" si="6"/>
        <v>0.26067290017302458</v>
      </c>
      <c r="G27" s="96">
        <f t="shared" si="6"/>
        <v>0.23314937337630293</v>
      </c>
      <c r="H27" s="96">
        <f t="shared" si="6"/>
        <v>0.38932538410840101</v>
      </c>
      <c r="I27" s="96">
        <f t="shared" si="6"/>
        <v>0.28062175769703945</v>
      </c>
      <c r="J27" s="96">
        <f t="shared" si="6"/>
        <v>0.42005812061143732</v>
      </c>
      <c r="K27" s="96">
        <f t="shared" si="6"/>
        <v>0.3113435795579621</v>
      </c>
      <c r="L27" s="96">
        <f t="shared" si="6"/>
        <v>0.30260814053005014</v>
      </c>
      <c r="M27" s="96">
        <f t="shared" si="6"/>
        <v>0.34545843092023087</v>
      </c>
      <c r="N27" s="96">
        <f t="shared" si="6"/>
        <v>0.67168681026574184</v>
      </c>
      <c r="O27" s="96">
        <f t="shared" si="6"/>
        <v>0.31712609831690391</v>
      </c>
      <c r="P27" s="96">
        <f t="shared" si="6"/>
        <v>0.56749111682737285</v>
      </c>
      <c r="Q27" s="96">
        <f t="shared" si="6"/>
        <v>0.58212550978138777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9.5829097024505747E-2</v>
      </c>
      <c r="D30" s="95">
        <v>4.5298143225251608E-2</v>
      </c>
      <c r="E30" s="95">
        <v>0.11559172794967211</v>
      </c>
      <c r="F30" s="95">
        <v>0.132275678573858</v>
      </c>
      <c r="G30" s="95">
        <v>0.12238074154861925</v>
      </c>
      <c r="H30" s="95">
        <v>0.13619379228137254</v>
      </c>
      <c r="I30" s="95">
        <v>9.4956628397721399E-2</v>
      </c>
      <c r="J30" s="95">
        <v>0.2021871487301421</v>
      </c>
      <c r="K30" s="95">
        <v>0.15344413853859501</v>
      </c>
      <c r="L30" s="95">
        <v>0.29273580056546539</v>
      </c>
      <c r="M30" s="95">
        <v>0.1019239529716956</v>
      </c>
      <c r="N30" s="95">
        <v>0.1665876582795443</v>
      </c>
      <c r="O30" s="95">
        <v>0.15237787017506807</v>
      </c>
      <c r="P30" s="95">
        <v>0.39834368908246626</v>
      </c>
      <c r="Q30" s="95">
        <v>0.15898766117836136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7.4301556920141218E-2</v>
      </c>
      <c r="D32" s="18">
        <v>0.15804588627340158</v>
      </c>
      <c r="E32" s="18">
        <v>0.13548257518304666</v>
      </c>
      <c r="F32" s="18">
        <v>0.12839722159916656</v>
      </c>
      <c r="G32" s="18">
        <v>0.11076863182768369</v>
      </c>
      <c r="H32" s="18">
        <v>0.25313159182702849</v>
      </c>
      <c r="I32" s="18">
        <v>0.18566512929931803</v>
      </c>
      <c r="J32" s="18">
        <v>0.2178709718812952</v>
      </c>
      <c r="K32" s="18">
        <v>0.15789944101936709</v>
      </c>
      <c r="L32" s="18">
        <v>9.8723399645847427E-3</v>
      </c>
      <c r="M32" s="18">
        <v>0.24353447794853525</v>
      </c>
      <c r="N32" s="18">
        <v>0.50509915198619748</v>
      </c>
      <c r="O32" s="18">
        <v>0.16474822814183585</v>
      </c>
      <c r="P32" s="18">
        <v>0.1691474277449066</v>
      </c>
      <c r="Q32" s="18">
        <v>0.42313784860302645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0.66342461529246499</v>
      </c>
      <c r="D3" s="107">
        <f>IF(RES_hh_tes_in!D3=0,"",RES_hh_tes_in!D3/RES_hh_fec_in!D3)</f>
        <v>0.66858756910521788</v>
      </c>
      <c r="E3" s="107">
        <f>IF(RES_hh_tes_in!E3=0,"",RES_hh_tes_in!E3/RES_hh_fec_in!E3)</f>
        <v>0.67345782015628286</v>
      </c>
      <c r="F3" s="107">
        <f>IF(RES_hh_tes_in!F3=0,"",RES_hh_tes_in!F3/RES_hh_fec_in!F3)</f>
        <v>0.66814827680075395</v>
      </c>
      <c r="G3" s="107">
        <f>IF(RES_hh_tes_in!G3=0,"",RES_hh_tes_in!G3/RES_hh_fec_in!G3)</f>
        <v>0.67989725648299582</v>
      </c>
      <c r="H3" s="107">
        <f>IF(RES_hh_tes_in!H3=0,"",RES_hh_tes_in!H3/RES_hh_fec_in!H3)</f>
        <v>0.67690906630260839</v>
      </c>
      <c r="I3" s="107">
        <f>IF(RES_hh_tes_in!I3=0,"",RES_hh_tes_in!I3/RES_hh_fec_in!I3)</f>
        <v>0.68612814402856992</v>
      </c>
      <c r="J3" s="107">
        <f>IF(RES_hh_tes_in!J3=0,"",RES_hh_tes_in!J3/RES_hh_fec_in!J3)</f>
        <v>0.68658416255035659</v>
      </c>
      <c r="K3" s="107">
        <f>IF(RES_hh_tes_in!K3=0,"",RES_hh_tes_in!K3/RES_hh_fec_in!K3)</f>
        <v>0.70125436290253695</v>
      </c>
      <c r="L3" s="107">
        <f>IF(RES_hh_tes_in!L3=0,"",RES_hh_tes_in!L3/RES_hh_fec_in!L3)</f>
        <v>0.70595155594054815</v>
      </c>
      <c r="M3" s="107">
        <f>IF(RES_hh_tes_in!M3=0,"",RES_hh_tes_in!M3/RES_hh_fec_in!M3)</f>
        <v>0.76764805381051027</v>
      </c>
      <c r="N3" s="107">
        <f>IF(RES_hh_tes_in!N3=0,"",RES_hh_tes_in!N3/RES_hh_fec_in!N3)</f>
        <v>0.73239749142117039</v>
      </c>
      <c r="O3" s="107">
        <f>IF(RES_hh_tes_in!O3=0,"",RES_hh_tes_in!O3/RES_hh_fec_in!O3)</f>
        <v>0.87256432915515281</v>
      </c>
      <c r="P3" s="107">
        <f>IF(RES_hh_tes_in!P3=0,"",RES_hh_tes_in!P3/RES_hh_fec_in!P3)</f>
        <v>0.80898417837637271</v>
      </c>
      <c r="Q3" s="107">
        <f>IF(RES_hh_tes_in!Q3=0,"",RES_hh_tes_in!Q3/RES_hh_fec_in!Q3)</f>
        <v>0.77339970583649009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0.6690376622790033</v>
      </c>
      <c r="D4" s="103">
        <f>IF(RES_hh_tes_in!D4=0,"",RES_hh_tes_in!D4/RES_hh_fec_in!D4)</f>
        <v>0.66727245312784389</v>
      </c>
      <c r="E4" s="103">
        <f>IF(RES_hh_tes_in!E4=0,"",RES_hh_tes_in!E4/RES_hh_fec_in!E4)</f>
        <v>0.67663766104197376</v>
      </c>
      <c r="F4" s="103">
        <f>IF(RES_hh_tes_in!F4=0,"",RES_hh_tes_in!F4/RES_hh_fec_in!F4)</f>
        <v>0.66931445599909722</v>
      </c>
      <c r="G4" s="103">
        <f>IF(RES_hh_tes_in!G4=0,"",RES_hh_tes_in!G4/RES_hh_fec_in!G4)</f>
        <v>0.68265475560160194</v>
      </c>
      <c r="H4" s="103">
        <f>IF(RES_hh_tes_in!H4=0,"",RES_hh_tes_in!H4/RES_hh_fec_in!H4)</f>
        <v>0.68027862031945385</v>
      </c>
      <c r="I4" s="103">
        <f>IF(RES_hh_tes_in!I4=0,"",RES_hh_tes_in!I4/RES_hh_fec_in!I4)</f>
        <v>0.68176557639193347</v>
      </c>
      <c r="J4" s="103">
        <f>IF(RES_hh_tes_in!J4=0,"",RES_hh_tes_in!J4/RES_hh_fec_in!J4)</f>
        <v>0.68283875709711339</v>
      </c>
      <c r="K4" s="103">
        <f>IF(RES_hh_tes_in!K4=0,"",RES_hh_tes_in!K4/RES_hh_fec_in!K4)</f>
        <v>0.69648817413314978</v>
      </c>
      <c r="L4" s="103">
        <f>IF(RES_hh_tes_in!L4=0,"",RES_hh_tes_in!L4/RES_hh_fec_in!L4)</f>
        <v>0.70902161481060277</v>
      </c>
      <c r="M4" s="103">
        <f>IF(RES_hh_tes_in!M4=0,"",RES_hh_tes_in!M4/RES_hh_fec_in!M4)</f>
        <v>0.75392582471172365</v>
      </c>
      <c r="N4" s="103">
        <f>IF(RES_hh_tes_in!N4=0,"",RES_hh_tes_in!N4/RES_hh_fec_in!N4)</f>
        <v>0.72590862739799078</v>
      </c>
      <c r="O4" s="103">
        <f>IF(RES_hh_tes_in!O4=0,"",RES_hh_tes_in!O4/RES_hh_fec_in!O4)</f>
        <v>0.87543707418439798</v>
      </c>
      <c r="P4" s="103">
        <f>IF(RES_hh_tes_in!P4=0,"",RES_hh_tes_in!P4/RES_hh_fec_in!P4)</f>
        <v>0.82192169855761876</v>
      </c>
      <c r="Q4" s="103">
        <f>IF(RES_hh_tes_in!Q4=0,"",RES_hh_tes_in!Q4/RES_hh_fec_in!Q4)</f>
        <v>0.77013838483706298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0.52568661213588941</v>
      </c>
      <c r="E5" s="102" t="str">
        <f>IF(RES_hh_tes_in!E5=0,"",RES_hh_tes_in!E5/RES_hh_fec_in!E5)</f>
        <v/>
      </c>
      <c r="F5" s="102">
        <f>IF(RES_hh_tes_in!F5=0,"",RES_hh_tes_in!F5/RES_hh_fec_in!F5)</f>
        <v>0.53379632425931223</v>
      </c>
      <c r="G5" s="102">
        <f>IF(RES_hh_tes_in!G5=0,"",RES_hh_tes_in!G5/RES_hh_fec_in!G5)</f>
        <v>0.5385556613228667</v>
      </c>
      <c r="H5" s="102">
        <f>IF(RES_hh_tes_in!H5=0,"",RES_hh_tes_in!H5/RES_hh_fec_in!H5)</f>
        <v>0.54382321682882884</v>
      </c>
      <c r="I5" s="102">
        <f>IF(RES_hh_tes_in!I5=0,"",RES_hh_tes_in!I5/RES_hh_fec_in!I5)</f>
        <v>0.55067366325698075</v>
      </c>
      <c r="J5" s="102">
        <f>IF(RES_hh_tes_in!J5=0,"",RES_hh_tes_in!J5/RES_hh_fec_in!J5)</f>
        <v>0.55621716647287733</v>
      </c>
      <c r="K5" s="102">
        <f>IF(RES_hh_tes_in!K5=0,"",RES_hh_tes_in!K5/RES_hh_fec_in!K5)</f>
        <v>0.55654468902901566</v>
      </c>
      <c r="L5" s="102" t="str">
        <f>IF(RES_hh_tes_in!L5=0,"",RES_hh_tes_in!L5/RES_hh_fec_in!L5)</f>
        <v/>
      </c>
      <c r="M5" s="102">
        <f>IF(RES_hh_tes_in!M5=0,"",RES_hh_tes_in!M5/RES_hh_fec_in!M5)</f>
        <v>0.5618838828710162</v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>
        <f>IF(RES_hh_tes_in!Q5=0,"",RES_hh_tes_in!Q5/RES_hh_fec_in!Q5)</f>
        <v>0.56824407233095897</v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0.62918880960151669</v>
      </c>
      <c r="D7" s="102">
        <f>IF(RES_hh_tes_in!D7=0,"",RES_hh_tes_in!D7/RES_hh_fec_in!D7)</f>
        <v>0.61469302145384919</v>
      </c>
      <c r="E7" s="102">
        <f>IF(RES_hh_tes_in!E7=0,"",RES_hh_tes_in!E7/RES_hh_fec_in!E7)</f>
        <v>0.63984282999782205</v>
      </c>
      <c r="F7" s="102">
        <f>IF(RES_hh_tes_in!F7=0,"",RES_hh_tes_in!F7/RES_hh_fec_in!F7)</f>
        <v>0.6328062365863919</v>
      </c>
      <c r="G7" s="102">
        <f>IF(RES_hh_tes_in!G7=0,"",RES_hh_tes_in!G7/RES_hh_fec_in!G7)</f>
        <v>0.64676235936119886</v>
      </c>
      <c r="H7" s="102">
        <f>IF(RES_hh_tes_in!H7=0,"",RES_hh_tes_in!H7/RES_hh_fec_in!H7)</f>
        <v>0.65735568337573724</v>
      </c>
      <c r="I7" s="102">
        <f>IF(RES_hh_tes_in!I7=0,"",RES_hh_tes_in!I7/RES_hh_fec_in!I7)</f>
        <v>0.65202496349279371</v>
      </c>
      <c r="J7" s="102">
        <f>IF(RES_hh_tes_in!J7=0,"",RES_hh_tes_in!J7/RES_hh_fec_in!J7)</f>
        <v>0.65815571520362282</v>
      </c>
      <c r="K7" s="102">
        <f>IF(RES_hh_tes_in!K7=0,"",RES_hh_tes_in!K7/RES_hh_fec_in!K7)</f>
        <v>0.66307366961143832</v>
      </c>
      <c r="L7" s="102" t="str">
        <f>IF(RES_hh_tes_in!L7=0,"",RES_hh_tes_in!L7/RES_hh_fec_in!L7)</f>
        <v/>
      </c>
      <c r="M7" s="102">
        <f>IF(RES_hh_tes_in!M7=0,"",RES_hh_tes_in!M7/RES_hh_fec_in!M7)</f>
        <v>0.66839038401348927</v>
      </c>
      <c r="N7" s="102">
        <f>IF(RES_hh_tes_in!N7=0,"",RES_hh_tes_in!N7/RES_hh_fec_in!N7)</f>
        <v>0.68722490417798299</v>
      </c>
      <c r="O7" s="102">
        <f>IF(RES_hh_tes_in!O7=0,"",RES_hh_tes_in!O7/RES_hh_fec_in!O7)</f>
        <v>0.68510390317019121</v>
      </c>
      <c r="P7" s="102">
        <f>IF(RES_hh_tes_in!P7=0,"",RES_hh_tes_in!P7/RES_hh_fec_in!P7)</f>
        <v>0.69549919673467109</v>
      </c>
      <c r="Q7" s="102">
        <f>IF(RES_hh_tes_in!Q7=0,"",RES_hh_tes_in!Q7/RES_hh_fec_in!Q7)</f>
        <v>0.70005279595355319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0.65851560254004549</v>
      </c>
      <c r="D8" s="102">
        <f>IF(RES_hh_tes_in!D8=0,"",RES_hh_tes_in!D8/RES_hh_fec_in!D8)</f>
        <v>0.66133757644422342</v>
      </c>
      <c r="E8" s="102">
        <f>IF(RES_hh_tes_in!E8=0,"",RES_hh_tes_in!E8/RES_hh_fec_in!E8)</f>
        <v>0.6716322155867539</v>
      </c>
      <c r="F8" s="102">
        <f>IF(RES_hh_tes_in!F8=0,"",RES_hh_tes_in!F8/RES_hh_fec_in!F8)</f>
        <v>0.67108892081258908</v>
      </c>
      <c r="G8" s="102">
        <f>IF(RES_hh_tes_in!G8=0,"",RES_hh_tes_in!G8/RES_hh_fec_in!G8)</f>
        <v>0.68039640452181194</v>
      </c>
      <c r="H8" s="102">
        <f>IF(RES_hh_tes_in!H8=0,"",RES_hh_tes_in!H8/RES_hh_fec_in!H8)</f>
        <v>0.68731849650198285</v>
      </c>
      <c r="I8" s="102">
        <f>IF(RES_hh_tes_in!I8=0,"",RES_hh_tes_in!I8/RES_hh_fec_in!I8)</f>
        <v>0.68755079583896572</v>
      </c>
      <c r="J8" s="102">
        <f>IF(RES_hh_tes_in!J8=0,"",RES_hh_tes_in!J8/RES_hh_fec_in!J8)</f>
        <v>0.69674172845832805</v>
      </c>
      <c r="K8" s="102">
        <f>IF(RES_hh_tes_in!K8=0,"",RES_hh_tes_in!K8/RES_hh_fec_in!K8)</f>
        <v>0.6936032240078378</v>
      </c>
      <c r="L8" s="102">
        <f>IF(RES_hh_tes_in!L8=0,"",RES_hh_tes_in!L8/RES_hh_fec_in!L8)</f>
        <v>0.7034715277990754</v>
      </c>
      <c r="M8" s="102">
        <f>IF(RES_hh_tes_in!M8=0,"",RES_hh_tes_in!M8/RES_hh_fec_in!M8)</f>
        <v>0.70551592163177046</v>
      </c>
      <c r="N8" s="102">
        <f>IF(RES_hh_tes_in!N8=0,"",RES_hh_tes_in!N8/RES_hh_fec_in!N8)</f>
        <v>0.70779250640558167</v>
      </c>
      <c r="O8" s="102">
        <f>IF(RES_hh_tes_in!O8=0,"",RES_hh_tes_in!O8/RES_hh_fec_in!O8)</f>
        <v>0.71343586608793219</v>
      </c>
      <c r="P8" s="102">
        <f>IF(RES_hh_tes_in!P8=0,"",RES_hh_tes_in!P8/RES_hh_fec_in!P8)</f>
        <v>0.72697710208802724</v>
      </c>
      <c r="Q8" s="102">
        <f>IF(RES_hh_tes_in!Q8=0,"",RES_hh_tes_in!Q8/RES_hh_fec_in!Q8)</f>
        <v>0.73418030782492827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0.54772903491231406</v>
      </c>
      <c r="D9" s="102">
        <f>IF(RES_hh_tes_in!D9=0,"",RES_hh_tes_in!D9/RES_hh_fec_in!D9)</f>
        <v>0.52915303708236616</v>
      </c>
      <c r="E9" s="102">
        <f>IF(RES_hh_tes_in!E9=0,"",RES_hh_tes_in!E9/RES_hh_fec_in!E9)</f>
        <v>0.55564844097234234</v>
      </c>
      <c r="F9" s="102">
        <f>IF(RES_hh_tes_in!F9=0,"",RES_hh_tes_in!F9/RES_hh_fec_in!F9)</f>
        <v>0.54087252436540434</v>
      </c>
      <c r="G9" s="102">
        <f>IF(RES_hh_tes_in!G9=0,"",RES_hh_tes_in!G9/RES_hh_fec_in!G9)</f>
        <v>0.55511123063702217</v>
      </c>
      <c r="H9" s="102">
        <f>IF(RES_hh_tes_in!H9=0,"",RES_hh_tes_in!H9/RES_hh_fec_in!H9)</f>
        <v>0.56277631590627231</v>
      </c>
      <c r="I9" s="102">
        <f>IF(RES_hh_tes_in!I9=0,"",RES_hh_tes_in!I9/RES_hh_fec_in!I9)</f>
        <v>0.55209705409854837</v>
      </c>
      <c r="J9" s="102">
        <f>IF(RES_hh_tes_in!J9=0,"",RES_hh_tes_in!J9/RES_hh_fec_in!J9)</f>
        <v>0.57221210214990859</v>
      </c>
      <c r="K9" s="102">
        <f>IF(RES_hh_tes_in!K9=0,"",RES_hh_tes_in!K9/RES_hh_fec_in!K9)</f>
        <v>0.57786319169060196</v>
      </c>
      <c r="L9" s="102">
        <f>IF(RES_hh_tes_in!L9=0,"",RES_hh_tes_in!L9/RES_hh_fec_in!L9)</f>
        <v>0.55912689205062138</v>
      </c>
      <c r="M9" s="102">
        <f>IF(RES_hh_tes_in!M9=0,"",RES_hh_tes_in!M9/RES_hh_fec_in!M9)</f>
        <v>0.57243484860147398</v>
      </c>
      <c r="N9" s="102">
        <f>IF(RES_hh_tes_in!N9=0,"",RES_hh_tes_in!N9/RES_hh_fec_in!N9)</f>
        <v>0.58546185800455375</v>
      </c>
      <c r="O9" s="102">
        <f>IF(RES_hh_tes_in!O9=0,"",RES_hh_tes_in!O9/RES_hh_fec_in!O9)</f>
        <v>0.58682942026483997</v>
      </c>
      <c r="P9" s="102">
        <f>IF(RES_hh_tes_in!P9=0,"",RES_hh_tes_in!P9/RES_hh_fec_in!P9)</f>
        <v>0.59457694907098257</v>
      </c>
      <c r="Q9" s="102" t="str">
        <f>IF(RES_hh_tes_in!Q9=0,"",RES_hh_tes_in!Q9/RES_hh_fec_in!Q9)</f>
        <v/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 t="str">
        <f>IF(RES_hh_tes_in!C11=0,"",RES_hh_tes_in!C11/RES_hh_fec_in!C11)</f>
        <v/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 t="str">
        <f>IF(RES_hh_tes_in!F11=0,"",RES_hh_tes_in!F11/RES_hh_fec_in!F11)</f>
        <v/>
      </c>
      <c r="G11" s="102" t="str">
        <f>IF(RES_hh_tes_in!G11=0,"",RES_hh_tes_in!G11/RES_hh_fec_in!G11)</f>
        <v/>
      </c>
      <c r="H11" s="102" t="str">
        <f>IF(RES_hh_tes_in!H11=0,"",RES_hh_tes_in!H11/RES_hh_fec_in!H11)</f>
        <v/>
      </c>
      <c r="I11" s="102" t="str">
        <f>IF(RES_hh_tes_in!I11=0,"",RES_hh_tes_in!I11/RES_hh_fec_in!I11)</f>
        <v/>
      </c>
      <c r="J11" s="102" t="str">
        <f>IF(RES_hh_tes_in!J11=0,"",RES_hh_tes_in!J11/RES_hh_fec_in!J11)</f>
        <v/>
      </c>
      <c r="K11" s="102" t="str">
        <f>IF(RES_hh_tes_in!K11=0,"",RES_hh_tes_in!K11/RES_hh_fec_in!K11)</f>
        <v/>
      </c>
      <c r="L11" s="102" t="str">
        <f>IF(RES_hh_tes_in!L11=0,"",RES_hh_tes_in!L11/RES_hh_fec_in!L11)</f>
        <v/>
      </c>
      <c r="M11" s="102" t="str">
        <f>IF(RES_hh_tes_in!M11=0,"",RES_hh_tes_in!M11/RES_hh_fec_in!M11)</f>
        <v/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1.3097256909130219</v>
      </c>
      <c r="D12" s="102">
        <f>IF(RES_hh_tes_in!D12=0,"",RES_hh_tes_in!D12/RES_hh_fec_in!D12)</f>
        <v>1.3522452694128875</v>
      </c>
      <c r="E12" s="102">
        <f>IF(RES_hh_tes_in!E12=0,"",RES_hh_tes_in!E12/RES_hh_fec_in!E12)</f>
        <v>1.4316723391932422</v>
      </c>
      <c r="F12" s="102">
        <f>IF(RES_hh_tes_in!F12=0,"",RES_hh_tes_in!F12/RES_hh_fec_in!F12)</f>
        <v>1.4946012087008578</v>
      </c>
      <c r="G12" s="102">
        <f>IF(RES_hh_tes_in!G12=0,"",RES_hh_tes_in!G12/RES_hh_fec_in!G12)</f>
        <v>1.6088312162775598</v>
      </c>
      <c r="H12" s="102">
        <f>IF(RES_hh_tes_in!H12=0,"",RES_hh_tes_in!H12/RES_hh_fec_in!H12)</f>
        <v>1.7200353506076282</v>
      </c>
      <c r="I12" s="102">
        <f>IF(RES_hh_tes_in!I12=0,"",RES_hh_tes_in!I12/RES_hh_fec_in!I12)</f>
        <v>1.7623715593090812</v>
      </c>
      <c r="J12" s="102">
        <f>IF(RES_hh_tes_in!J12=0,"",RES_hh_tes_in!J12/RES_hh_fec_in!J12)</f>
        <v>1.9449275598752971</v>
      </c>
      <c r="K12" s="102">
        <f>IF(RES_hh_tes_in!K12=0,"",RES_hh_tes_in!K12/RES_hh_fec_in!K12)</f>
        <v>2.2190454951326455</v>
      </c>
      <c r="L12" s="102">
        <f>IF(RES_hh_tes_in!L12=0,"",RES_hh_tes_in!L12/RES_hh_fec_in!L12)</f>
        <v>2.0822231322642142</v>
      </c>
      <c r="M12" s="102">
        <f>IF(RES_hh_tes_in!M12=0,"",RES_hh_tes_in!M12/RES_hh_fec_in!M12)</f>
        <v>2.6933860699246401</v>
      </c>
      <c r="N12" s="102">
        <f>IF(RES_hh_tes_in!N12=0,"",RES_hh_tes_in!N12/RES_hh_fec_in!N12)</f>
        <v>2.8464992684337904</v>
      </c>
      <c r="O12" s="102">
        <f>IF(RES_hh_tes_in!O12=0,"",RES_hh_tes_in!O12/RES_hh_fec_in!O12)</f>
        <v>3.0153406348462699</v>
      </c>
      <c r="P12" s="102">
        <f>IF(RES_hh_tes_in!P12=0,"",RES_hh_tes_in!P12/RES_hh_fec_in!P12)</f>
        <v>3.1495112227608963</v>
      </c>
      <c r="Q12" s="102">
        <f>IF(RES_hh_tes_in!Q12=0,"",RES_hh_tes_in!Q12/RES_hh_fec_in!Q12)</f>
        <v>3.1943177903079687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0.78055758300203137</v>
      </c>
      <c r="D13" s="104">
        <f>IF(RES_hh_tes_in!D13=0,"",RES_hh_tes_in!D13/RES_hh_fec_in!D13)</f>
        <v>0.77482547557641945</v>
      </c>
      <c r="E13" s="104">
        <f>IF(RES_hh_tes_in!E13=0,"",RES_hh_tes_in!E13/RES_hh_fec_in!E13)</f>
        <v>0.78820963788360721</v>
      </c>
      <c r="F13" s="104">
        <f>IF(RES_hh_tes_in!F13=0,"",RES_hh_tes_in!F13/RES_hh_fec_in!F13)</f>
        <v>0.7738824685324851</v>
      </c>
      <c r="G13" s="104">
        <f>IF(RES_hh_tes_in!G13=0,"",RES_hh_tes_in!G13/RES_hh_fec_in!G13)</f>
        <v>0.7930614177458426</v>
      </c>
      <c r="H13" s="104">
        <f>IF(RES_hh_tes_in!H13=0,"",RES_hh_tes_in!H13/RES_hh_fec_in!H13)</f>
        <v>0.79742074117812423</v>
      </c>
      <c r="I13" s="104">
        <f>IF(RES_hh_tes_in!I13=0,"",RES_hh_tes_in!I13/RES_hh_fec_in!I13)</f>
        <v>0.78758402347993095</v>
      </c>
      <c r="J13" s="104">
        <f>IF(RES_hh_tes_in!J13=0,"",RES_hh_tes_in!J13/RES_hh_fec_in!J13)</f>
        <v>0.80101967772270199</v>
      </c>
      <c r="K13" s="104">
        <f>IF(RES_hh_tes_in!K13=0,"",RES_hh_tes_in!K13/RES_hh_fec_in!K13)</f>
        <v>0.80332381609200543</v>
      </c>
      <c r="L13" s="104">
        <f>IF(RES_hh_tes_in!L13=0,"",RES_hh_tes_in!L13/RES_hh_fec_in!L13)</f>
        <v>0.79210277814389229</v>
      </c>
      <c r="M13" s="104">
        <f>IF(RES_hh_tes_in!M13=0,"",RES_hh_tes_in!M13/RES_hh_fec_in!M13)</f>
        <v>0.79689482969242253</v>
      </c>
      <c r="N13" s="104">
        <f>IF(RES_hh_tes_in!N13=0,"",RES_hh_tes_in!N13/RES_hh_fec_in!N13)</f>
        <v>0.80598450617040007</v>
      </c>
      <c r="O13" s="104">
        <f>IF(RES_hh_tes_in!O13=0,"",RES_hh_tes_in!O13/RES_hh_fec_in!O13)</f>
        <v>0.81806434782701332</v>
      </c>
      <c r="P13" s="104">
        <f>IF(RES_hh_tes_in!P13=0,"",RES_hh_tes_in!P13/RES_hh_fec_in!P13)</f>
        <v>0.83196350371780292</v>
      </c>
      <c r="Q13" s="104">
        <f>IF(RES_hh_tes_in!Q13=0,"",RES_hh_tes_in!Q13/RES_hh_fec_in!Q13)</f>
        <v>0.84146458686747894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1.0379994240868737</v>
      </c>
      <c r="D14" s="106">
        <f>IF(RES_hh_tes_in!D14=0,"",RES_hh_tes_in!D14/RES_hh_fec_in!D14)</f>
        <v>1.0216236664755074</v>
      </c>
      <c r="E14" s="106">
        <f>IF(RES_hh_tes_in!E14=0,"",RES_hh_tes_in!E14/RES_hh_fec_in!E14)</f>
        <v>1.040684631003352</v>
      </c>
      <c r="F14" s="106">
        <f>IF(RES_hh_tes_in!F14=0,"",RES_hh_tes_in!F14/RES_hh_fec_in!F14)</f>
        <v>1.0284341341991556</v>
      </c>
      <c r="G14" s="106">
        <f>IF(RES_hh_tes_in!G14=0,"",RES_hh_tes_in!G14/RES_hh_fec_in!G14)</f>
        <v>1.0397571400298988</v>
      </c>
      <c r="H14" s="106">
        <f>IF(RES_hh_tes_in!H14=0,"",RES_hh_tes_in!H14/RES_hh_fec_in!H14)</f>
        <v>1.0467379807345762</v>
      </c>
      <c r="I14" s="106">
        <f>IF(RES_hh_tes_in!I14=0,"",RES_hh_tes_in!I14/RES_hh_fec_in!I14)</f>
        <v>1.0312546748689786</v>
      </c>
      <c r="J14" s="106">
        <f>IF(RES_hh_tes_in!J14=0,"",RES_hh_tes_in!J14/RES_hh_fec_in!J14)</f>
        <v>1.0348715168780998</v>
      </c>
      <c r="K14" s="106">
        <f>IF(RES_hh_tes_in!K14=0,"",RES_hh_tes_in!K14/RES_hh_fec_in!K14)</f>
        <v>1.0297356721106625</v>
      </c>
      <c r="L14" s="106">
        <f>IF(RES_hh_tes_in!L14=0,"",RES_hh_tes_in!L14/RES_hh_fec_in!L14)</f>
        <v>1.0218264639224854</v>
      </c>
      <c r="M14" s="106">
        <f>IF(RES_hh_tes_in!M14=0,"",RES_hh_tes_in!M14/RES_hh_fec_in!M14)</f>
        <v>1.0176484565696347</v>
      </c>
      <c r="N14" s="106">
        <f>IF(RES_hh_tes_in!N14=0,"",RES_hh_tes_in!N14/RES_hh_fec_in!N14)</f>
        <v>1.0291235704300581</v>
      </c>
      <c r="O14" s="106">
        <f>IF(RES_hh_tes_in!O14=0,"",RES_hh_tes_in!O14/RES_hh_fec_in!O14)</f>
        <v>1.0186111785971068</v>
      </c>
      <c r="P14" s="106">
        <f>IF(RES_hh_tes_in!P14=0,"",RES_hh_tes_in!P14/RES_hh_fec_in!P14)</f>
        <v>1.0269748986964813</v>
      </c>
      <c r="Q14" s="106">
        <f>IF(RES_hh_tes_in!Q14=0,"",RES_hh_tes_in!Q14/RES_hh_fec_in!Q14)</f>
        <v>1.0290103383270657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1.9582146408820642</v>
      </c>
      <c r="D15" s="103">
        <f>IF(RES_hh_tes_in!D15=0,"",RES_hh_tes_in!D15/RES_hh_fec_in!D15)</f>
        <v>2.014078864238698</v>
      </c>
      <c r="E15" s="103">
        <f>IF(RES_hh_tes_in!E15=0,"",RES_hh_tes_in!E15/RES_hh_fec_in!E15)</f>
        <v>2.0776662713563825</v>
      </c>
      <c r="F15" s="103">
        <f>IF(RES_hh_tes_in!F15=0,"",RES_hh_tes_in!F15/RES_hh_fec_in!F15)</f>
        <v>2.1466693747273431</v>
      </c>
      <c r="G15" s="103">
        <f>IF(RES_hh_tes_in!G15=0,"",RES_hh_tes_in!G15/RES_hh_fec_in!G15)</f>
        <v>2.2316716224526374</v>
      </c>
      <c r="H15" s="103">
        <f>IF(RES_hh_tes_in!H15=0,"",RES_hh_tes_in!H15/RES_hh_fec_in!H15)</f>
        <v>2.3437336208050583</v>
      </c>
      <c r="I15" s="103">
        <f>IF(RES_hh_tes_in!I15=0,"",RES_hh_tes_in!I15/RES_hh_fec_in!I15)</f>
        <v>2.4771687379653238</v>
      </c>
      <c r="J15" s="103">
        <f>IF(RES_hh_tes_in!J15=0,"",RES_hh_tes_in!J15/RES_hh_fec_in!J15)</f>
        <v>2.4687991644227103</v>
      </c>
      <c r="K15" s="103">
        <f>IF(RES_hh_tes_in!K15=0,"",RES_hh_tes_in!K15/RES_hh_fec_in!K15)</f>
        <v>2.6165466173248735</v>
      </c>
      <c r="L15" s="103">
        <f>IF(RES_hh_tes_in!L15=0,"",RES_hh_tes_in!L15/RES_hh_fec_in!L15)</f>
        <v>2.8058024853232939</v>
      </c>
      <c r="M15" s="103">
        <f>IF(RES_hh_tes_in!M15=0,"",RES_hh_tes_in!M15/RES_hh_fec_in!M15)</f>
        <v>2.9851622760422107</v>
      </c>
      <c r="N15" s="103">
        <f>IF(RES_hh_tes_in!N15=0,"",RES_hh_tes_in!N15/RES_hh_fec_in!N15)</f>
        <v>3.1425048316122921</v>
      </c>
      <c r="O15" s="103">
        <f>IF(RES_hh_tes_in!O15=0,"",RES_hh_tes_in!O15/RES_hh_fec_in!O15)</f>
        <v>3.2743767204642453</v>
      </c>
      <c r="P15" s="103">
        <f>IF(RES_hh_tes_in!P15=0,"",RES_hh_tes_in!P15/RES_hh_fec_in!P15)</f>
        <v>3.3966351888986694</v>
      </c>
      <c r="Q15" s="103">
        <f>IF(RES_hh_tes_in!Q15=0,"",RES_hh_tes_in!Q15/RES_hh_fec_in!Q15)</f>
        <v>3.5439229238959915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1.9582146408820642</v>
      </c>
      <c r="D16" s="105">
        <f>IF(RES_hh_tes_in!D16=0,"",RES_hh_tes_in!D16/RES_hh_fec_in!D16)</f>
        <v>2.014078864238698</v>
      </c>
      <c r="E16" s="105">
        <f>IF(RES_hh_tes_in!E16=0,"",RES_hh_tes_in!E16/RES_hh_fec_in!E16)</f>
        <v>2.0776662713563825</v>
      </c>
      <c r="F16" s="105">
        <f>IF(RES_hh_tes_in!F16=0,"",RES_hh_tes_in!F16/RES_hh_fec_in!F16)</f>
        <v>2.1466693747273431</v>
      </c>
      <c r="G16" s="105">
        <f>IF(RES_hh_tes_in!G16=0,"",RES_hh_tes_in!G16/RES_hh_fec_in!G16)</f>
        <v>2.2316716224526374</v>
      </c>
      <c r="H16" s="105">
        <f>IF(RES_hh_tes_in!H16=0,"",RES_hh_tes_in!H16/RES_hh_fec_in!H16)</f>
        <v>2.3437336208050583</v>
      </c>
      <c r="I16" s="105">
        <f>IF(RES_hh_tes_in!I16=0,"",RES_hh_tes_in!I16/RES_hh_fec_in!I16)</f>
        <v>2.4771687379653238</v>
      </c>
      <c r="J16" s="105">
        <f>IF(RES_hh_tes_in!J16=0,"",RES_hh_tes_in!J16/RES_hh_fec_in!J16)</f>
        <v>2.4687991644227103</v>
      </c>
      <c r="K16" s="105">
        <f>IF(RES_hh_tes_in!K16=0,"",RES_hh_tes_in!K16/RES_hh_fec_in!K16)</f>
        <v>2.6165466173248735</v>
      </c>
      <c r="L16" s="105">
        <f>IF(RES_hh_tes_in!L16=0,"",RES_hh_tes_in!L16/RES_hh_fec_in!L16)</f>
        <v>2.8058024853232939</v>
      </c>
      <c r="M16" s="105">
        <f>IF(RES_hh_tes_in!M16=0,"",RES_hh_tes_in!M16/RES_hh_fec_in!M16)</f>
        <v>2.9851622760422107</v>
      </c>
      <c r="N16" s="105">
        <f>IF(RES_hh_tes_in!N16=0,"",RES_hh_tes_in!N16/RES_hh_fec_in!N16)</f>
        <v>3.1425048316122921</v>
      </c>
      <c r="O16" s="105">
        <f>IF(RES_hh_tes_in!O16=0,"",RES_hh_tes_in!O16/RES_hh_fec_in!O16)</f>
        <v>3.2743767204642453</v>
      </c>
      <c r="P16" s="105">
        <f>IF(RES_hh_tes_in!P16=0,"",RES_hh_tes_in!P16/RES_hh_fec_in!P16)</f>
        <v>3.3966351888986694</v>
      </c>
      <c r="Q16" s="105">
        <f>IF(RES_hh_tes_in!Q16=0,"",RES_hh_tes_in!Q16/RES_hh_fec_in!Q16)</f>
        <v>3.5439229238959915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0.57136716426294298</v>
      </c>
      <c r="D17" s="103">
        <f>IF(RES_hh_tes_in!D17=0,"",RES_hh_tes_in!D17/RES_hh_fec_in!D17)</f>
        <v>0.6094847104098905</v>
      </c>
      <c r="E17" s="103">
        <f>IF(RES_hh_tes_in!E17=0,"",RES_hh_tes_in!E17/RES_hh_fec_in!E17)</f>
        <v>0.58763560024436867</v>
      </c>
      <c r="F17" s="103">
        <f>IF(RES_hh_tes_in!F17=0,"",RES_hh_tes_in!F17/RES_hh_fec_in!F17)</f>
        <v>0.63016100724633517</v>
      </c>
      <c r="G17" s="103">
        <f>IF(RES_hh_tes_in!G17=0,"",RES_hh_tes_in!G17/RES_hh_fec_in!G17)</f>
        <v>0.62108298504057413</v>
      </c>
      <c r="H17" s="103">
        <f>IF(RES_hh_tes_in!H17=0,"",RES_hh_tes_in!H17/RES_hh_fec_in!H17)</f>
        <v>0.59666408013197647</v>
      </c>
      <c r="I17" s="103">
        <f>IF(RES_hh_tes_in!I17=0,"",RES_hh_tes_in!I17/RES_hh_fec_in!I17)</f>
        <v>0.65398204451256126</v>
      </c>
      <c r="J17" s="103">
        <f>IF(RES_hh_tes_in!J17=0,"",RES_hh_tes_in!J17/RES_hh_fec_in!J17)</f>
        <v>0.64345018201680493</v>
      </c>
      <c r="K17" s="103">
        <f>IF(RES_hh_tes_in!K17=0,"",RES_hh_tes_in!K17/RES_hh_fec_in!K17)</f>
        <v>0.64587352778924201</v>
      </c>
      <c r="L17" s="103">
        <f>IF(RES_hh_tes_in!L17=0,"",RES_hh_tes_in!L17/RES_hh_fec_in!L17)</f>
        <v>0.6803576599111999</v>
      </c>
      <c r="M17" s="103">
        <f>IF(RES_hh_tes_in!M17=0,"",RES_hh_tes_in!M17/RES_hh_fec_in!M17)</f>
        <v>0.69674502692463747</v>
      </c>
      <c r="N17" s="103">
        <f>IF(RES_hh_tes_in!N17=0,"",RES_hh_tes_in!N17/RES_hh_fec_in!N17)</f>
        <v>0.64544232113349376</v>
      </c>
      <c r="O17" s="103">
        <f>IF(RES_hh_tes_in!O17=0,"",RES_hh_tes_in!O17/RES_hh_fec_in!O17)</f>
        <v>0.69893067667975217</v>
      </c>
      <c r="P17" s="103">
        <f>IF(RES_hh_tes_in!P17=0,"",RES_hh_tes_in!P17/RES_hh_fec_in!P17)</f>
        <v>0.67841989976071848</v>
      </c>
      <c r="Q17" s="103">
        <f>IF(RES_hh_tes_in!Q17=0,"",RES_hh_tes_in!Q17/RES_hh_fec_in!Q17)</f>
        <v>0.68081021992466961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0.55203224553174257</v>
      </c>
      <c r="D20" s="102">
        <f>IF(RES_hh_tes_in!D20=0,"",RES_hh_tes_in!D20/RES_hh_fec_in!D20)</f>
        <v>0.55536261466363879</v>
      </c>
      <c r="E20" s="102">
        <f>IF(RES_hh_tes_in!E20=0,"",RES_hh_tes_in!E20/RES_hh_fec_in!E20)</f>
        <v>0.55943558436368213</v>
      </c>
      <c r="F20" s="102">
        <f>IF(RES_hh_tes_in!F20=0,"",RES_hh_tes_in!F20/RES_hh_fec_in!F20)</f>
        <v>0.56273490912080348</v>
      </c>
      <c r="G20" s="102">
        <f>IF(RES_hh_tes_in!G20=0,"",RES_hh_tes_in!G20/RES_hh_fec_in!G20)</f>
        <v>0.56644842472318391</v>
      </c>
      <c r="H20" s="102">
        <f>IF(RES_hh_tes_in!H20=0,"",RES_hh_tes_in!H20/RES_hh_fec_in!H20)</f>
        <v>0.5714599578304399</v>
      </c>
      <c r="I20" s="102">
        <f>IF(RES_hh_tes_in!I20=0,"",RES_hh_tes_in!I20/RES_hh_fec_in!I20)</f>
        <v>0.57462741224540392</v>
      </c>
      <c r="J20" s="102">
        <f>IF(RES_hh_tes_in!J20=0,"",RES_hh_tes_in!J20/RES_hh_fec_in!J20)</f>
        <v>0.57842573313460033</v>
      </c>
      <c r="K20" s="102">
        <f>IF(RES_hh_tes_in!K20=0,"",RES_hh_tes_in!K20/RES_hh_fec_in!K20)</f>
        <v>0.58182737286472108</v>
      </c>
      <c r="L20" s="102" t="str">
        <f>IF(RES_hh_tes_in!L20=0,"",RES_hh_tes_in!L20/RES_hh_fec_in!L20)</f>
        <v/>
      </c>
      <c r="M20" s="102">
        <f>IF(RES_hh_tes_in!M20=0,"",RES_hh_tes_in!M20/RES_hh_fec_in!M20)</f>
        <v>0.588848620299395</v>
      </c>
      <c r="N20" s="102">
        <f>IF(RES_hh_tes_in!N20=0,"",RES_hh_tes_in!N20/RES_hh_fec_in!N20)</f>
        <v>0.58553149733051146</v>
      </c>
      <c r="O20" s="102">
        <f>IF(RES_hh_tes_in!O20=0,"",RES_hh_tes_in!O20/RES_hh_fec_in!O20)</f>
        <v>0.58961934785976211</v>
      </c>
      <c r="P20" s="102">
        <f>IF(RES_hh_tes_in!P20=0,"",RES_hh_tes_in!P20/RES_hh_fec_in!P20)</f>
        <v>0.58953790635865777</v>
      </c>
      <c r="Q20" s="102">
        <f>IF(RES_hh_tes_in!Q20=0,"",RES_hh_tes_in!Q20/RES_hh_fec_in!Q20)</f>
        <v>0.59092319238155377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0.58836360650532549</v>
      </c>
      <c r="D21" s="102">
        <f>IF(RES_hh_tes_in!D21=0,"",RES_hh_tes_in!D21/RES_hh_fec_in!D21)</f>
        <v>0.59223410770808904</v>
      </c>
      <c r="E21" s="102">
        <f>IF(RES_hh_tes_in!E21=0,"",RES_hh_tes_in!E21/RES_hh_fec_in!E21)</f>
        <v>0.59602733262808427</v>
      </c>
      <c r="F21" s="102">
        <f>IF(RES_hh_tes_in!F21=0,"",RES_hh_tes_in!F21/RES_hh_fec_in!F21)</f>
        <v>0.5997523931229658</v>
      </c>
      <c r="G21" s="102">
        <f>IF(RES_hh_tes_in!G21=0,"",RES_hh_tes_in!G21/RES_hh_fec_in!G21)</f>
        <v>0.603528712794558</v>
      </c>
      <c r="H21" s="102">
        <f>IF(RES_hh_tes_in!H21=0,"",RES_hh_tes_in!H21/RES_hh_fec_in!H21)</f>
        <v>0.60870120883714118</v>
      </c>
      <c r="I21" s="102">
        <f>IF(RES_hh_tes_in!I21=0,"",RES_hh_tes_in!I21/RES_hh_fec_in!I21)</f>
        <v>0.6120043484855342</v>
      </c>
      <c r="J21" s="102">
        <f>IF(RES_hh_tes_in!J21=0,"",RES_hh_tes_in!J21/RES_hh_fec_in!J21)</f>
        <v>0.61573561405719712</v>
      </c>
      <c r="K21" s="102">
        <f>IF(RES_hh_tes_in!K21=0,"",RES_hh_tes_in!K21/RES_hh_fec_in!K21)</f>
        <v>0.61969939283521924</v>
      </c>
      <c r="L21" s="102">
        <f>IF(RES_hh_tes_in!L21=0,"",RES_hh_tes_in!L21/RES_hh_fec_in!L21)</f>
        <v>0.62366994208005522</v>
      </c>
      <c r="M21" s="102">
        <f>IF(RES_hh_tes_in!M21=0,"",RES_hh_tes_in!M21/RES_hh_fec_in!M21)</f>
        <v>0.62393249957935648</v>
      </c>
      <c r="N21" s="102">
        <f>IF(RES_hh_tes_in!N21=0,"",RES_hh_tes_in!N21/RES_hh_fec_in!N21)</f>
        <v>0.63285632022517835</v>
      </c>
      <c r="O21" s="102">
        <f>IF(RES_hh_tes_in!O21=0,"",RES_hh_tes_in!O21/RES_hh_fec_in!O21)</f>
        <v>0.63245222488968234</v>
      </c>
      <c r="P21" s="102">
        <f>IF(RES_hh_tes_in!P21=0,"",RES_hh_tes_in!P21/RES_hh_fec_in!P21)</f>
        <v>0.63448568908762382</v>
      </c>
      <c r="Q21" s="102">
        <f>IF(RES_hh_tes_in!Q21=0,"",RES_hh_tes_in!Q21/RES_hh_fec_in!Q21)</f>
        <v>0.63632758948391588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0.49614237379870196</v>
      </c>
      <c r="D22" s="102">
        <f>IF(RES_hh_tes_in!D22=0,"",RES_hh_tes_in!D22/RES_hh_fec_in!D22)</f>
        <v>0.49941644214304892</v>
      </c>
      <c r="E22" s="102">
        <f>IF(RES_hh_tes_in!E22=0,"",RES_hh_tes_in!E22/RES_hh_fec_in!E22)</f>
        <v>0.50383876944428574</v>
      </c>
      <c r="F22" s="102">
        <f>IF(RES_hh_tes_in!F22=0,"",RES_hh_tes_in!F22/RES_hh_fec_in!F22)</f>
        <v>0.50651062520780343</v>
      </c>
      <c r="G22" s="102">
        <f>IF(RES_hh_tes_in!G22=0,"",RES_hh_tes_in!G22/RES_hh_fec_in!G22)</f>
        <v>0.51086315006677152</v>
      </c>
      <c r="H22" s="102">
        <f>IF(RES_hh_tes_in!H22=0,"",RES_hh_tes_in!H22/RES_hh_fec_in!H22)</f>
        <v>0.51537650987939765</v>
      </c>
      <c r="I22" s="102">
        <f>IF(RES_hh_tes_in!I22=0,"",RES_hh_tes_in!I22/RES_hh_fec_in!I22)</f>
        <v>0.5185243828987407</v>
      </c>
      <c r="J22" s="102">
        <f>IF(RES_hh_tes_in!J22=0,"",RES_hh_tes_in!J22/RES_hh_fec_in!J22)</f>
        <v>0.52185506085303024</v>
      </c>
      <c r="K22" s="102">
        <f>IF(RES_hh_tes_in!K22=0,"",RES_hh_tes_in!K22/RES_hh_fec_in!K22)</f>
        <v>0.52319455894999711</v>
      </c>
      <c r="L22" s="102">
        <f>IF(RES_hh_tes_in!L22=0,"",RES_hh_tes_in!L22/RES_hh_fec_in!L22)</f>
        <v>0.52536427362591609</v>
      </c>
      <c r="M22" s="102">
        <f>IF(RES_hh_tes_in!M22=0,"",RES_hh_tes_in!M22/RES_hh_fec_in!M22)</f>
        <v>0.52731850637131983</v>
      </c>
      <c r="N22" s="102">
        <f>IF(RES_hh_tes_in!N22=0,"",RES_hh_tes_in!N22/RES_hh_fec_in!N22)</f>
        <v>0.52781691007372422</v>
      </c>
      <c r="O22" s="102">
        <f>IF(RES_hh_tes_in!O22=0,"",RES_hh_tes_in!O22/RES_hh_fec_in!O22)</f>
        <v>0.52811234716822453</v>
      </c>
      <c r="P22" s="102">
        <f>IF(RES_hh_tes_in!P22=0,"",RES_hh_tes_in!P22/RES_hh_fec_in!P22)</f>
        <v>0.52681380097492658</v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 t="str">
        <f>IF(RES_hh_tes_in!F24=0,"",RES_hh_tes_in!F24/RES_hh_fec_in!F24)</f>
        <v/>
      </c>
      <c r="G24" s="102" t="str">
        <f>IF(RES_hh_tes_in!G24=0,"",RES_hh_tes_in!G24/RES_hh_fec_in!G24)</f>
        <v/>
      </c>
      <c r="H24" s="102" t="str">
        <f>IF(RES_hh_tes_in!H24=0,"",RES_hh_tes_in!H24/RES_hh_fec_in!H24)</f>
        <v/>
      </c>
      <c r="I24" s="102" t="str">
        <f>IF(RES_hh_tes_in!I24=0,"",RES_hh_tes_in!I24/RES_hh_fec_in!I24)</f>
        <v/>
      </c>
      <c r="J24" s="102" t="str">
        <f>IF(RES_hh_tes_in!J24=0,"",RES_hh_tes_in!J24/RES_hh_fec_in!J24)</f>
        <v/>
      </c>
      <c r="K24" s="102" t="str">
        <f>IF(RES_hh_tes_in!K24=0,"",RES_hh_tes_in!K24/RES_hh_fec_in!K24)</f>
        <v/>
      </c>
      <c r="L24" s="102" t="str">
        <f>IF(RES_hh_tes_in!L24=0,"",RES_hh_tes_in!L24/RES_hh_fec_in!L24)</f>
        <v/>
      </c>
      <c r="M24" s="102" t="str">
        <f>IF(RES_hh_tes_in!M24=0,"",RES_hh_tes_in!M24/RES_hh_fec_in!M24)</f>
        <v/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0.72163610965025393</v>
      </c>
      <c r="D25" s="104">
        <f>IF(RES_hh_tes_in!D25=0,"",RES_hh_tes_in!D25/RES_hh_fec_in!D25)</f>
        <v>0.72697218478229764</v>
      </c>
      <c r="E25" s="104">
        <f>IF(RES_hh_tes_in!E25=0,"",RES_hh_tes_in!E25/RES_hh_fec_in!E25)</f>
        <v>0.72925860866751868</v>
      </c>
      <c r="F25" s="104">
        <f>IF(RES_hh_tes_in!F25=0,"",RES_hh_tes_in!F25/RES_hh_fec_in!F25)</f>
        <v>0.7326579182343359</v>
      </c>
      <c r="G25" s="104">
        <f>IF(RES_hh_tes_in!G25=0,"",RES_hh_tes_in!G25/RES_hh_fec_in!G25)</f>
        <v>0.73897263474486252</v>
      </c>
      <c r="H25" s="104">
        <f>IF(RES_hh_tes_in!H25=0,"",RES_hh_tes_in!H25/RES_hh_fec_in!H25)</f>
        <v>0.74720011343180959</v>
      </c>
      <c r="I25" s="104">
        <f>IF(RES_hh_tes_in!I25=0,"",RES_hh_tes_in!I25/RES_hh_fec_in!I25)</f>
        <v>0.7490647834866444</v>
      </c>
      <c r="J25" s="104">
        <f>IF(RES_hh_tes_in!J25=0,"",RES_hh_tes_in!J25/RES_hh_fec_in!J25)</f>
        <v>0.75281608219165064</v>
      </c>
      <c r="K25" s="104">
        <f>IF(RES_hh_tes_in!K25=0,"",RES_hh_tes_in!K25/RES_hh_fec_in!K25)</f>
        <v>0.76510735067798363</v>
      </c>
      <c r="L25" s="104">
        <f>IF(RES_hh_tes_in!L25=0,"",RES_hh_tes_in!L25/RES_hh_fec_in!L25)</f>
        <v>0.75322925716661548</v>
      </c>
      <c r="M25" s="104">
        <f>IF(RES_hh_tes_in!M25=0,"",RES_hh_tes_in!M25/RES_hh_fec_in!M25)</f>
        <v>0.76697352496262472</v>
      </c>
      <c r="N25" s="104">
        <f>IF(RES_hh_tes_in!N25=0,"",RES_hh_tes_in!N25/RES_hh_fec_in!N25)</f>
        <v>0.77238596968955553</v>
      </c>
      <c r="O25" s="104">
        <f>IF(RES_hh_tes_in!O25=0,"",RES_hh_tes_in!O25/RES_hh_fec_in!O25)</f>
        <v>0.7694300237312347</v>
      </c>
      <c r="P25" s="104">
        <f>IF(RES_hh_tes_in!P25=0,"",RES_hh_tes_in!P25/RES_hh_fec_in!P25)</f>
        <v>0.77302923076385932</v>
      </c>
      <c r="Q25" s="104">
        <f>IF(RES_hh_tes_in!Q25=0,"",RES_hh_tes_in!Q25/RES_hh_fec_in!Q25)</f>
        <v>0.77570474897232056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>
        <f>IF(RES_hh_tes_in!D26=0,"",RES_hh_tes_in!D26/RES_hh_fec_in!D26)</f>
        <v>0.99999999999999989</v>
      </c>
      <c r="E26" s="101">
        <f>IF(RES_hh_tes_in!E26=0,"",RES_hh_tes_in!E26/RES_hh_fec_in!E26)</f>
        <v>1.0031775967020795</v>
      </c>
      <c r="F26" s="101">
        <f>IF(RES_hh_tes_in!F26=0,"",RES_hh_tes_in!F26/RES_hh_fec_in!F26)</f>
        <v>1.0047479209448651</v>
      </c>
      <c r="G26" s="101">
        <f>IF(RES_hh_tes_in!G26=0,"",RES_hh_tes_in!G26/RES_hh_fec_in!G26)</f>
        <v>1.0089921333345198</v>
      </c>
      <c r="H26" s="101">
        <f>IF(RES_hh_tes_in!H26=0,"",RES_hh_tes_in!H26/RES_hh_fec_in!H26)</f>
        <v>1.0108622978208053</v>
      </c>
      <c r="I26" s="101">
        <f>IF(RES_hh_tes_in!I26=0,"",RES_hh_tes_in!I26/RES_hh_fec_in!I26)</f>
        <v>1.0101100324663295</v>
      </c>
      <c r="J26" s="101">
        <f>IF(RES_hh_tes_in!J26=0,"",RES_hh_tes_in!J26/RES_hh_fec_in!J26)</f>
        <v>1.0110229018833119</v>
      </c>
      <c r="K26" s="101">
        <f>IF(RES_hh_tes_in!K26=0,"",RES_hh_tes_in!K26/RES_hh_fec_in!K26)</f>
        <v>1.012575723771189</v>
      </c>
      <c r="L26" s="101">
        <f>IF(RES_hh_tes_in!L26=0,"",RES_hh_tes_in!L26/RES_hh_fec_in!L26)</f>
        <v>1.0100519520981186</v>
      </c>
      <c r="M26" s="101">
        <f>IF(RES_hh_tes_in!M26=0,"",RES_hh_tes_in!M26/RES_hh_fec_in!M26)</f>
        <v>1.0094567586339436</v>
      </c>
      <c r="N26" s="101">
        <f>IF(RES_hh_tes_in!N26=0,"",RES_hh_tes_in!N26/RES_hh_fec_in!N26)</f>
        <v>1.0092555186295009</v>
      </c>
      <c r="O26" s="101">
        <f>IF(RES_hh_tes_in!O26=0,"",RES_hh_tes_in!O26/RES_hh_fec_in!O26)</f>
        <v>1.0092330570038279</v>
      </c>
      <c r="P26" s="101">
        <f>IF(RES_hh_tes_in!P26=0,"",RES_hh_tes_in!P26/RES_hh_fec_in!P26)</f>
        <v>1.0104670360062746</v>
      </c>
      <c r="Q26" s="101">
        <f>IF(RES_hh_tes_in!Q26=0,"",RES_hh_tes_in!Q26/RES_hh_fec_in!Q26)</f>
        <v>1.0128704886011382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0.59889206671246697</v>
      </c>
      <c r="D27" s="103">
        <f>IF(RES_hh_tes_in!D27=0,"",RES_hh_tes_in!D27/RES_hh_fec_in!D27)</f>
        <v>0.72329952073621206</v>
      </c>
      <c r="E27" s="103">
        <f>IF(RES_hh_tes_in!E27=0,"",RES_hh_tes_in!E27/RES_hh_fec_in!E27)</f>
        <v>0.6387936982410326</v>
      </c>
      <c r="F27" s="103">
        <f>IF(RES_hh_tes_in!F27=0,"",RES_hh_tes_in!F27/RES_hh_fec_in!F27)</f>
        <v>0.62876276164779921</v>
      </c>
      <c r="G27" s="103">
        <f>IF(RES_hh_tes_in!G27=0,"",RES_hh_tes_in!G27/RES_hh_fec_in!G27)</f>
        <v>0.62787474412033184</v>
      </c>
      <c r="H27" s="103">
        <f>IF(RES_hh_tes_in!H27=0,"",RES_hh_tes_in!H27/RES_hh_fec_in!H27)</f>
        <v>0.69082605718254453</v>
      </c>
      <c r="I27" s="103">
        <f>IF(RES_hh_tes_in!I27=0,"",RES_hh_tes_in!I27/RES_hh_fec_in!I27)</f>
        <v>0.69907240389215497</v>
      </c>
      <c r="J27" s="103">
        <f>IF(RES_hh_tes_in!J27=0,"",RES_hh_tes_in!J27/RES_hh_fec_in!J27)</f>
        <v>0.65543732036085633</v>
      </c>
      <c r="K27" s="103">
        <f>IF(RES_hh_tes_in!K27=0,"",RES_hh_tes_in!K27/RES_hh_fec_in!K27)</f>
        <v>0.65460721202878491</v>
      </c>
      <c r="L27" s="103">
        <f>IF(RES_hh_tes_in!L27=0,"",RES_hh_tes_in!L27/RES_hh_fec_in!L27)</f>
        <v>0.5353691665647119</v>
      </c>
      <c r="M27" s="103">
        <f>IF(RES_hh_tes_in!M27=0,"",RES_hh_tes_in!M27/RES_hh_fec_in!M27)</f>
        <v>0.72568174853720901</v>
      </c>
      <c r="N27" s="103">
        <f>IF(RES_hh_tes_in!N27=0,"",RES_hh_tes_in!N27/RES_hh_fec_in!N27)</f>
        <v>0.74536877172024396</v>
      </c>
      <c r="O27" s="103">
        <f>IF(RES_hh_tes_in!O27=0,"",RES_hh_tes_in!O27/RES_hh_fec_in!O27)</f>
        <v>0.66422726650882935</v>
      </c>
      <c r="P27" s="103">
        <f>IF(RES_hh_tes_in!P27=0,"",RES_hh_tes_in!P27/RES_hh_fec_in!P27)</f>
        <v>0.60188661791503983</v>
      </c>
      <c r="Q27" s="103">
        <f>IF(RES_hh_tes_in!Q27=0,"",RES_hh_tes_in!Q27/RES_hh_fec_in!Q27)</f>
        <v>0.7386980610154531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0.49242547303896295</v>
      </c>
      <c r="D30" s="102">
        <f>IF(RES_hh_tes_in!D30=0,"",RES_hh_tes_in!D30/RES_hh_fec_in!D30)</f>
        <v>0.49698818897054053</v>
      </c>
      <c r="E30" s="102">
        <f>IF(RES_hh_tes_in!E30=0,"",RES_hh_tes_in!E30/RES_hh_fec_in!E30)</f>
        <v>0.50118819838326323</v>
      </c>
      <c r="F30" s="102">
        <f>IF(RES_hh_tes_in!F30=0,"",RES_hh_tes_in!F30/RES_hh_fec_in!F30)</f>
        <v>0.50617861307456646</v>
      </c>
      <c r="G30" s="102">
        <f>IF(RES_hh_tes_in!G30=0,"",RES_hh_tes_in!G30/RES_hh_fec_in!G30)</f>
        <v>0.51078341125839077</v>
      </c>
      <c r="H30" s="102">
        <f>IF(RES_hh_tes_in!H30=0,"",RES_hh_tes_in!H30/RES_hh_fec_in!H30)</f>
        <v>0.51678121837467417</v>
      </c>
      <c r="I30" s="102">
        <f>IF(RES_hh_tes_in!I30=0,"",RES_hh_tes_in!I30/RES_hh_fec_in!I30)</f>
        <v>0.52168458009743479</v>
      </c>
      <c r="J30" s="102">
        <f>IF(RES_hh_tes_in!J30=0,"",RES_hh_tes_in!J30/RES_hh_fec_in!J30)</f>
        <v>0.52626107414060574</v>
      </c>
      <c r="K30" s="102">
        <f>IF(RES_hh_tes_in!K30=0,"",RES_hh_tes_in!K30/RES_hh_fec_in!K30)</f>
        <v>0.5291037420640663</v>
      </c>
      <c r="L30" s="102">
        <f>IF(RES_hh_tes_in!L30=0,"",RES_hh_tes_in!L30/RES_hh_fec_in!L30)</f>
        <v>0.5287131443626728</v>
      </c>
      <c r="M30" s="102">
        <f>IF(RES_hh_tes_in!M30=0,"",RES_hh_tes_in!M30/RES_hh_fec_in!M30)</f>
        <v>0.53109248476556026</v>
      </c>
      <c r="N30" s="102">
        <f>IF(RES_hh_tes_in!N30=0,"",RES_hh_tes_in!N30/RES_hh_fec_in!N30)</f>
        <v>0.53208615151519134</v>
      </c>
      <c r="O30" s="102">
        <f>IF(RES_hh_tes_in!O30=0,"",RES_hh_tes_in!O30/RES_hh_fec_in!O30)</f>
        <v>0.5331115770554451</v>
      </c>
      <c r="P30" s="102">
        <f>IF(RES_hh_tes_in!P30=0,"",RES_hh_tes_in!P30/RES_hh_fec_in!P30)</f>
        <v>0.53375231341545482</v>
      </c>
      <c r="Q30" s="102">
        <f>IF(RES_hh_tes_in!Q30=0,"",RES_hh_tes_in!Q30/RES_hh_fec_in!Q30)</f>
        <v>0.5348144546215442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0.83046933835369918</v>
      </c>
      <c r="D32" s="101">
        <f>IF(RES_hh_tes_in!D32=0,"",RES_hh_tes_in!D32/RES_hh_fec_in!D32)</f>
        <v>0.83187032906136449</v>
      </c>
      <c r="E32" s="101">
        <f>IF(RES_hh_tes_in!E32=0,"",RES_hh_tes_in!E32/RES_hh_fec_in!E32)</f>
        <v>0.83420581088755674</v>
      </c>
      <c r="F32" s="101">
        <f>IF(RES_hh_tes_in!F32=0,"",RES_hh_tes_in!F32/RES_hh_fec_in!F32)</f>
        <v>0.83778178182466845</v>
      </c>
      <c r="G32" s="101">
        <f>IF(RES_hh_tes_in!G32=0,"",RES_hh_tes_in!G32/RES_hh_fec_in!G32)</f>
        <v>0.84083268550361079</v>
      </c>
      <c r="H32" s="101">
        <f>IF(RES_hh_tes_in!H32=0,"",RES_hh_tes_in!H32/RES_hh_fec_in!H32)</f>
        <v>0.84370858652329572</v>
      </c>
      <c r="I32" s="101">
        <f>IF(RES_hh_tes_in!I32=0,"",RES_hh_tes_in!I32/RES_hh_fec_in!I32)</f>
        <v>0.84623675978520718</v>
      </c>
      <c r="J32" s="101">
        <f>IF(RES_hh_tes_in!J32=0,"",RES_hh_tes_in!J32/RES_hh_fec_in!J32)</f>
        <v>0.84878172583625144</v>
      </c>
      <c r="K32" s="101">
        <f>IF(RES_hh_tes_in!K32=0,"",RES_hh_tes_in!K32/RES_hh_fec_in!K32)</f>
        <v>0.85069966132342689</v>
      </c>
      <c r="L32" s="101">
        <f>IF(RES_hh_tes_in!L32=0,"",RES_hh_tes_in!L32/RES_hh_fec_in!L32)</f>
        <v>0.85425815610249101</v>
      </c>
      <c r="M32" s="101">
        <f>IF(RES_hh_tes_in!M32=0,"",RES_hh_tes_in!M32/RES_hh_fec_in!M32)</f>
        <v>0.85711441633509233</v>
      </c>
      <c r="N32" s="101">
        <f>IF(RES_hh_tes_in!N32=0,"",RES_hh_tes_in!N32/RES_hh_fec_in!N32)</f>
        <v>0.85892017317413649</v>
      </c>
      <c r="O32" s="101">
        <f>IF(RES_hh_tes_in!O32=0,"",RES_hh_tes_in!O32/RES_hh_fec_in!O32)</f>
        <v>0.85981564074886108</v>
      </c>
      <c r="P32" s="101">
        <f>IF(RES_hh_tes_in!P32=0,"",RES_hh_tes_in!P32/RES_hh_fec_in!P32)</f>
        <v>0.86060089295105313</v>
      </c>
      <c r="Q32" s="101">
        <f>IF(RES_hh_tes_in!Q32=0,"",RES_hh_tes_in!Q32/RES_hh_fec_in!Q32)</f>
        <v>0.86219832709914024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39.687870614541801</v>
      </c>
      <c r="D3" s="100">
        <f t="shared" si="0"/>
        <v>35.051600263950824</v>
      </c>
      <c r="E3" s="100">
        <f t="shared" si="0"/>
        <v>35.77586183898724</v>
      </c>
      <c r="F3" s="100">
        <f t="shared" si="0"/>
        <v>39.835905287172352</v>
      </c>
      <c r="G3" s="100">
        <f t="shared" si="0"/>
        <v>39.828424739613126</v>
      </c>
      <c r="H3" s="100">
        <f t="shared" si="0"/>
        <v>64.896816427691462</v>
      </c>
      <c r="I3" s="100">
        <f t="shared" si="0"/>
        <v>35.499225022184291</v>
      </c>
      <c r="J3" s="100">
        <f t="shared" si="0"/>
        <v>39.825878167770824</v>
      </c>
      <c r="K3" s="100">
        <f t="shared" si="0"/>
        <v>42.016753135766926</v>
      </c>
      <c r="L3" s="100">
        <f t="shared" si="0"/>
        <v>25.05891506963415</v>
      </c>
      <c r="M3" s="100">
        <f t="shared" si="0"/>
        <v>32.199919697134568</v>
      </c>
      <c r="N3" s="100">
        <f t="shared" si="0"/>
        <v>78.896062703895964</v>
      </c>
      <c r="O3" s="100">
        <f t="shared" si="0"/>
        <v>30.004479573966027</v>
      </c>
      <c r="P3" s="100">
        <f t="shared" si="0"/>
        <v>47.081856856619204</v>
      </c>
      <c r="Q3" s="100">
        <f t="shared" si="0"/>
        <v>52.864449189072296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35.867135013291652</v>
      </c>
      <c r="D4" s="96">
        <f t="shared" si="1"/>
        <v>31.79612104316103</v>
      </c>
      <c r="E4" s="96">
        <f t="shared" si="1"/>
        <v>32.138617137824383</v>
      </c>
      <c r="F4" s="96">
        <f t="shared" si="1"/>
        <v>36.645052537460259</v>
      </c>
      <c r="G4" s="96">
        <f t="shared" si="1"/>
        <v>36.779603131672928</v>
      </c>
      <c r="H4" s="96">
        <f t="shared" si="1"/>
        <v>58.548699019002157</v>
      </c>
      <c r="I4" s="96">
        <f t="shared" si="1"/>
        <v>32.708977256045777</v>
      </c>
      <c r="J4" s="96">
        <f t="shared" si="1"/>
        <v>35.823113029648745</v>
      </c>
      <c r="K4" s="96">
        <f t="shared" si="1"/>
        <v>37.989288554058462</v>
      </c>
      <c r="L4" s="96">
        <f t="shared" si="1"/>
        <v>21.721634751579089</v>
      </c>
      <c r="M4" s="96">
        <f t="shared" si="1"/>
        <v>29.255988280826038</v>
      </c>
      <c r="N4" s="96">
        <f t="shared" si="1"/>
        <v>71.321075612396058</v>
      </c>
      <c r="O4" s="96">
        <f t="shared" si="1"/>
        <v>26.92216099320801</v>
      </c>
      <c r="P4" s="96">
        <f t="shared" si="1"/>
        <v>41.268545525761652</v>
      </c>
      <c r="Q4" s="96">
        <f t="shared" si="1"/>
        <v>48.136938202305458</v>
      </c>
    </row>
    <row r="5" spans="1:17" ht="12" customHeight="1" x14ac:dyDescent="0.25">
      <c r="A5" s="87" t="s">
        <v>58</v>
      </c>
      <c r="B5" s="95"/>
      <c r="C5" s="95">
        <v>0</v>
      </c>
      <c r="D5" s="95">
        <v>0.15445863322352188</v>
      </c>
      <c r="E5" s="95">
        <v>0</v>
      </c>
      <c r="F5" s="95">
        <v>0.13302252467890427</v>
      </c>
      <c r="G5" s="95">
        <v>0.17680853900971286</v>
      </c>
      <c r="H5" s="95">
        <v>0.2889560581534556</v>
      </c>
      <c r="I5" s="95">
        <v>0.20267435769324876</v>
      </c>
      <c r="J5" s="95">
        <v>0.10617917825557788</v>
      </c>
      <c r="K5" s="95">
        <v>4.6341667182214046E-2</v>
      </c>
      <c r="L5" s="95">
        <v>0</v>
      </c>
      <c r="M5" s="95">
        <v>0.14040902904785513</v>
      </c>
      <c r="N5" s="95">
        <v>0</v>
      </c>
      <c r="O5" s="95">
        <v>0</v>
      </c>
      <c r="P5" s="95">
        <v>0</v>
      </c>
      <c r="Q5" s="95">
        <v>3.6885046928042016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21.43231276010901</v>
      </c>
      <c r="D7" s="95">
        <v>11.997311630614412</v>
      </c>
      <c r="E7" s="95">
        <v>15.976222322365638</v>
      </c>
      <c r="F7" s="95">
        <v>20.315048904245909</v>
      </c>
      <c r="G7" s="95">
        <v>22.042047905397609</v>
      </c>
      <c r="H7" s="95">
        <v>46.539637152462852</v>
      </c>
      <c r="I7" s="95">
        <v>19.404283453298124</v>
      </c>
      <c r="J7" s="95">
        <v>14.293757071645693</v>
      </c>
      <c r="K7" s="95">
        <v>25.855559639759566</v>
      </c>
      <c r="L7" s="95">
        <v>0</v>
      </c>
      <c r="M7" s="95">
        <v>7.1443664082979943</v>
      </c>
      <c r="N7" s="95">
        <v>60.626734188679471</v>
      </c>
      <c r="O7" s="95">
        <v>16.863316563903762</v>
      </c>
      <c r="P7" s="95">
        <v>15.786143520829155</v>
      </c>
      <c r="Q7" s="95">
        <v>19.903889344540605</v>
      </c>
    </row>
    <row r="8" spans="1:17" ht="12" customHeight="1" x14ac:dyDescent="0.25">
      <c r="A8" s="87" t="s">
        <v>109</v>
      </c>
      <c r="B8" s="95"/>
      <c r="C8" s="95">
        <v>14.434822253182642</v>
      </c>
      <c r="D8" s="95">
        <v>19.644350779323094</v>
      </c>
      <c r="E8" s="95">
        <v>16.162394815458747</v>
      </c>
      <c r="F8" s="95">
        <v>16.196981108535446</v>
      </c>
      <c r="G8" s="95">
        <v>14.56074668726561</v>
      </c>
      <c r="H8" s="95">
        <v>11.720105808385851</v>
      </c>
      <c r="I8" s="95">
        <v>13.102019445054408</v>
      </c>
      <c r="J8" s="95">
        <v>21.423176779747472</v>
      </c>
      <c r="K8" s="95">
        <v>12.087387247116681</v>
      </c>
      <c r="L8" s="95">
        <v>21.721634751579089</v>
      </c>
      <c r="M8" s="95">
        <v>21.971212843480188</v>
      </c>
      <c r="N8" s="95">
        <v>10.694341423716592</v>
      </c>
      <c r="O8" s="95">
        <v>10.058844429304246</v>
      </c>
      <c r="P8" s="95">
        <v>25.482402004932499</v>
      </c>
      <c r="Q8" s="95">
        <v>24.544544164960648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3.3636453467781919</v>
      </c>
      <c r="D17" s="96">
        <f t="shared" si="3"/>
        <v>3.0413975874264016</v>
      </c>
      <c r="E17" s="96">
        <f t="shared" si="3"/>
        <v>3.0955295322761653</v>
      </c>
      <c r="F17" s="96">
        <f t="shared" si="3"/>
        <v>2.5770606653061479</v>
      </c>
      <c r="G17" s="96">
        <f t="shared" si="3"/>
        <v>2.4860640025955574</v>
      </c>
      <c r="H17" s="96">
        <f t="shared" si="3"/>
        <v>5.7291102549292416</v>
      </c>
      <c r="I17" s="96">
        <f t="shared" si="3"/>
        <v>2.3627219324931223</v>
      </c>
      <c r="J17" s="96">
        <f t="shared" si="3"/>
        <v>3.1003686909979953</v>
      </c>
      <c r="K17" s="96">
        <f t="shared" si="3"/>
        <v>3.3462960961408603</v>
      </c>
      <c r="L17" s="96">
        <f t="shared" si="3"/>
        <v>2.0368089122025954</v>
      </c>
      <c r="M17" s="96">
        <f t="shared" si="3"/>
        <v>2.4931653866573251</v>
      </c>
      <c r="N17" s="96">
        <f t="shared" si="3"/>
        <v>6.839617030849106</v>
      </c>
      <c r="O17" s="96">
        <f t="shared" si="3"/>
        <v>2.4109687836309268</v>
      </c>
      <c r="P17" s="96">
        <f t="shared" si="3"/>
        <v>4.0603866839503073</v>
      </c>
      <c r="Q17" s="96">
        <f t="shared" si="3"/>
        <v>4.0292699638981659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2.1293421236493009</v>
      </c>
      <c r="D20" s="95">
        <v>1.0706447558744854</v>
      </c>
      <c r="E20" s="95">
        <v>1.6393554240467194</v>
      </c>
      <c r="F20" s="95">
        <v>1.4222345598269373</v>
      </c>
      <c r="G20" s="95">
        <v>1.3616605496849326</v>
      </c>
      <c r="H20" s="95">
        <v>4.6027671382721351</v>
      </c>
      <c r="I20" s="95">
        <v>1.2925343638474494</v>
      </c>
      <c r="J20" s="95">
        <v>1.2652691449333608</v>
      </c>
      <c r="K20" s="95">
        <v>2.3202085653089908</v>
      </c>
      <c r="L20" s="95">
        <v>0</v>
      </c>
      <c r="M20" s="95">
        <v>0.67924439342974352</v>
      </c>
      <c r="N20" s="95">
        <v>5.8930657670467754</v>
      </c>
      <c r="O20" s="95">
        <v>1.5161557514870525</v>
      </c>
      <c r="P20" s="95">
        <v>1.488479847246404</v>
      </c>
      <c r="Q20" s="95">
        <v>1.8320616459626693</v>
      </c>
    </row>
    <row r="21" spans="1:17" ht="12" customHeight="1" x14ac:dyDescent="0.25">
      <c r="A21" s="87" t="s">
        <v>109</v>
      </c>
      <c r="B21" s="95"/>
      <c r="C21" s="95">
        <v>1.2343032231288908</v>
      </c>
      <c r="D21" s="95">
        <v>1.9707528315519163</v>
      </c>
      <c r="E21" s="95">
        <v>1.4561741082294457</v>
      </c>
      <c r="F21" s="95">
        <v>1.1548261054792106</v>
      </c>
      <c r="G21" s="95">
        <v>1.1244034529106246</v>
      </c>
      <c r="H21" s="95">
        <v>1.1263431166571063</v>
      </c>
      <c r="I21" s="95">
        <v>1.0701875686456728</v>
      </c>
      <c r="J21" s="95">
        <v>1.8350995460646347</v>
      </c>
      <c r="K21" s="95">
        <v>1.0260875308318698</v>
      </c>
      <c r="L21" s="95">
        <v>2.0368089122025954</v>
      </c>
      <c r="M21" s="95">
        <v>1.8139209932275815</v>
      </c>
      <c r="N21" s="95">
        <v>0.94655126380233079</v>
      </c>
      <c r="O21" s="95">
        <v>0.89481303214387442</v>
      </c>
      <c r="P21" s="95">
        <v>2.5719068367039037</v>
      </c>
      <c r="Q21" s="95">
        <v>2.1972083179354964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0.45709025447195956</v>
      </c>
      <c r="D27" s="96">
        <f t="shared" si="4"/>
        <v>0.21408163336338956</v>
      </c>
      <c r="E27" s="96">
        <f t="shared" si="4"/>
        <v>0.54171516888668836</v>
      </c>
      <c r="F27" s="96">
        <f t="shared" si="4"/>
        <v>0.61379208440594624</v>
      </c>
      <c r="G27" s="96">
        <f t="shared" si="4"/>
        <v>0.56275760534464481</v>
      </c>
      <c r="H27" s="96">
        <f t="shared" si="4"/>
        <v>0.61900715376006965</v>
      </c>
      <c r="I27" s="96">
        <f t="shared" si="4"/>
        <v>0.42752583364538882</v>
      </c>
      <c r="J27" s="96">
        <f t="shared" si="4"/>
        <v>0.90239644712407951</v>
      </c>
      <c r="K27" s="96">
        <f t="shared" si="4"/>
        <v>0.68116848556760301</v>
      </c>
      <c r="L27" s="96">
        <f t="shared" si="4"/>
        <v>1.3004714058524647</v>
      </c>
      <c r="M27" s="96">
        <f t="shared" si="4"/>
        <v>0.45076602965120227</v>
      </c>
      <c r="N27" s="96">
        <f t="shared" si="4"/>
        <v>0.73537006065078803</v>
      </c>
      <c r="O27" s="96">
        <f t="shared" si="4"/>
        <v>0.67134979712708809</v>
      </c>
      <c r="P27" s="96">
        <f t="shared" si="4"/>
        <v>1.7529246469072495</v>
      </c>
      <c r="Q27" s="96">
        <f t="shared" si="4"/>
        <v>0.69824102286867029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0.45709025447195956</v>
      </c>
      <c r="D30" s="95">
        <v>0.21408163336338956</v>
      </c>
      <c r="E30" s="95">
        <v>0.54171516888668836</v>
      </c>
      <c r="F30" s="95">
        <v>0.61379208440594624</v>
      </c>
      <c r="G30" s="95">
        <v>0.56275760534464481</v>
      </c>
      <c r="H30" s="95">
        <v>0.61900715376006965</v>
      </c>
      <c r="I30" s="95">
        <v>0.42752583364538882</v>
      </c>
      <c r="J30" s="95">
        <v>0.90239644712407951</v>
      </c>
      <c r="K30" s="95">
        <v>0.68116848556760301</v>
      </c>
      <c r="L30" s="95">
        <v>1.3004714058524647</v>
      </c>
      <c r="M30" s="95">
        <v>0.45076602965120227</v>
      </c>
      <c r="N30" s="95">
        <v>0.73537006065078803</v>
      </c>
      <c r="O30" s="95">
        <v>0.67134979712708809</v>
      </c>
      <c r="P30" s="95">
        <v>1.7529246469072495</v>
      </c>
      <c r="Q30" s="95">
        <v>0.69824102286867029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30476.677048496098</v>
      </c>
      <c r="D3" s="100">
        <f>IF(RES_hh_fec_in!D3=0,0,1000000/0.086*RES_hh_fec_in!D3/RES_hh_num_in!D3)</f>
        <v>28861.286760805055</v>
      </c>
      <c r="E3" s="100">
        <f>IF(RES_hh_fec_in!E3=0,0,1000000/0.086*RES_hh_fec_in!E3/RES_hh_num_in!E3)</f>
        <v>29629.7163082527</v>
      </c>
      <c r="F3" s="100">
        <f>IF(RES_hh_fec_in!F3=0,0,1000000/0.086*RES_hh_fec_in!F3/RES_hh_num_in!F3)</f>
        <v>31360.767459906423</v>
      </c>
      <c r="G3" s="100">
        <f>IF(RES_hh_fec_in!G3=0,0,1000000/0.086*RES_hh_fec_in!G3/RES_hh_num_in!G3)</f>
        <v>30219.381812308624</v>
      </c>
      <c r="H3" s="100">
        <f>IF(RES_hh_fec_in!H3=0,0,1000000/0.086*RES_hh_fec_in!H3/RES_hh_num_in!H3)</f>
        <v>29269.491635600607</v>
      </c>
      <c r="I3" s="100">
        <f>IF(RES_hh_fec_in!I3=0,0,1000000/0.086*RES_hh_fec_in!I3/RES_hh_num_in!I3)</f>
        <v>27369.252046780683</v>
      </c>
      <c r="J3" s="100">
        <f>IF(RES_hh_fec_in!J3=0,0,1000000/0.086*RES_hh_fec_in!J3/RES_hh_num_in!J3)</f>
        <v>27620.195676311621</v>
      </c>
      <c r="K3" s="100">
        <f>IF(RES_hh_fec_in!K3=0,0,1000000/0.086*RES_hh_fec_in!K3/RES_hh_num_in!K3)</f>
        <v>27394.92549649498</v>
      </c>
      <c r="L3" s="100">
        <f>IF(RES_hh_fec_in!L3=0,0,1000000/0.086*RES_hh_fec_in!L3/RES_hh_num_in!L3)</f>
        <v>26334.75404352825</v>
      </c>
      <c r="M3" s="100">
        <f>IF(RES_hh_fec_in!M3=0,0,1000000/0.086*RES_hh_fec_in!M3/RES_hh_num_in!M3)</f>
        <v>22069.963018868602</v>
      </c>
      <c r="N3" s="100">
        <f>IF(RES_hh_fec_in!N3=0,0,1000000/0.086*RES_hh_fec_in!N3/RES_hh_num_in!N3)</f>
        <v>25342.785017127142</v>
      </c>
      <c r="O3" s="100">
        <f>IF(RES_hh_fec_in!O3=0,0,1000000/0.086*RES_hh_fec_in!O3/RES_hh_num_in!O3)</f>
        <v>20792.908416499529</v>
      </c>
      <c r="P3" s="100">
        <f>IF(RES_hh_fec_in!P3=0,0,1000000/0.086*RES_hh_fec_in!P3/RES_hh_num_in!P3)</f>
        <v>19763.68401113357</v>
      </c>
      <c r="Q3" s="100">
        <f>IF(RES_hh_fec_in!Q3=0,0,1000000/0.086*RES_hh_fec_in!Q3/RES_hh_num_in!Q3)</f>
        <v>22058.835736794084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27414.790056595615</v>
      </c>
      <c r="D4" s="96">
        <f>IF(RES_hh_fec_in!D4=0,0,1000000/0.086*RES_hh_fec_in!D4/RES_hh_num_in!D4)</f>
        <v>25697.172894153504</v>
      </c>
      <c r="E4" s="96">
        <f>IF(RES_hh_fec_in!E4=0,0,1000000/0.086*RES_hh_fec_in!E4/RES_hh_num_in!E4)</f>
        <v>26237.995922608294</v>
      </c>
      <c r="F4" s="96">
        <f>IF(RES_hh_fec_in!F4=0,0,1000000/0.086*RES_hh_fec_in!F4/RES_hh_num_in!F4)</f>
        <v>28209.033058432749</v>
      </c>
      <c r="G4" s="96">
        <f>IF(RES_hh_fec_in!G4=0,0,1000000/0.086*RES_hh_fec_in!G4/RES_hh_num_in!G4)</f>
        <v>27336.882195411818</v>
      </c>
      <c r="H4" s="96">
        <f>IF(RES_hh_fec_in!H4=0,0,1000000/0.086*RES_hh_fec_in!H4/RES_hh_num_in!H4)</f>
        <v>25983.919748734821</v>
      </c>
      <c r="I4" s="96">
        <f>IF(RES_hh_fec_in!I4=0,0,1000000/0.086*RES_hh_fec_in!I4/RES_hh_num_in!I4)</f>
        <v>24299.692846720282</v>
      </c>
      <c r="J4" s="96">
        <f>IF(RES_hh_fec_in!J4=0,0,1000000/0.086*RES_hh_fec_in!J4/RES_hh_num_in!J4)</f>
        <v>24087.253106911765</v>
      </c>
      <c r="K4" s="96">
        <f>IF(RES_hh_fec_in!K4=0,0,1000000/0.086*RES_hh_fec_in!K4/RES_hh_num_in!K4)</f>
        <v>24166.254254394407</v>
      </c>
      <c r="L4" s="96">
        <f>IF(RES_hh_fec_in!L4=0,0,1000000/0.086*RES_hh_fec_in!L4/RES_hh_num_in!L4)</f>
        <v>22487.527467519612</v>
      </c>
      <c r="M4" s="96">
        <f>IF(RES_hh_fec_in!M4=0,0,1000000/0.086*RES_hh_fec_in!M4/RES_hh_num_in!M4)</f>
        <v>18995.342028273764</v>
      </c>
      <c r="N4" s="96">
        <f>IF(RES_hh_fec_in!N4=0,0,1000000/0.086*RES_hh_fec_in!N4/RES_hh_num_in!N4)</f>
        <v>22092.300703101708</v>
      </c>
      <c r="O4" s="96">
        <f>IF(RES_hh_fec_in!O4=0,0,1000000/0.086*RES_hh_fec_in!O4/RES_hh_num_in!O4)</f>
        <v>17783.731926769502</v>
      </c>
      <c r="P4" s="96">
        <f>IF(RES_hh_fec_in!P4=0,0,1000000/0.086*RES_hh_fec_in!P4/RES_hh_num_in!P4)</f>
        <v>16864.187210308985</v>
      </c>
      <c r="Q4" s="96">
        <f>IF(RES_hh_fec_in!Q4=0,0,1000000/0.086*RES_hh_fec_in!Q4/RES_hh_num_in!Q4)</f>
        <v>19124.223965595425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30827.240967209305</v>
      </c>
      <c r="E5" s="95">
        <f>IF(RES_hh_fec_in!E5=0,0,1000000/0.086*RES_hh_fec_in!E5/RES_hh_num_in!E5)</f>
        <v>0</v>
      </c>
      <c r="F5" s="95">
        <f>IF(RES_hh_fec_in!F5=0,0,1000000/0.086*RES_hh_fec_in!F5/RES_hh_num_in!F5)</f>
        <v>32750.500873289191</v>
      </c>
      <c r="G5" s="95">
        <f>IF(RES_hh_fec_in!G5=0,0,1000000/0.086*RES_hh_fec_in!G5/RES_hh_num_in!G5)</f>
        <v>31501.644033681507</v>
      </c>
      <c r="H5" s="95">
        <f>IF(RES_hh_fec_in!H5=0,0,1000000/0.086*RES_hh_fec_in!H5/RES_hh_num_in!H5)</f>
        <v>29525.941073555587</v>
      </c>
      <c r="I5" s="95">
        <f>IF(RES_hh_fec_in!I5=0,0,1000000/0.086*RES_hh_fec_in!I5/RES_hh_num_in!I5)</f>
        <v>28419.430062690677</v>
      </c>
      <c r="J5" s="95">
        <f>IF(RES_hh_fec_in!J5=0,0,1000000/0.086*RES_hh_fec_in!J5/RES_hh_num_in!J5)</f>
        <v>27945.963756357472</v>
      </c>
      <c r="K5" s="95">
        <f>IF(RES_hh_fec_in!K5=0,0,1000000/0.086*RES_hh_fec_in!K5/RES_hh_num_in!K5)</f>
        <v>27663.434779768344</v>
      </c>
      <c r="L5" s="95">
        <f>IF(RES_hh_fec_in!L5=0,0,1000000/0.086*RES_hh_fec_in!L5/RES_hh_num_in!L5)</f>
        <v>0</v>
      </c>
      <c r="M5" s="95">
        <f>IF(RES_hh_fec_in!M5=0,0,1000000/0.086*RES_hh_fec_in!M5/RES_hh_num_in!M5)</f>
        <v>23191.829409695478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24332.893266579918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26785.525266833549</v>
      </c>
      <c r="D7" s="95">
        <f>IF(RES_hh_fec_in!D7=0,0,1000000/0.086*RES_hh_fec_in!D7/RES_hh_num_in!D7)</f>
        <v>25469.565068441119</v>
      </c>
      <c r="E7" s="95">
        <f>IF(RES_hh_fec_in!E7=0,0,1000000/0.086*RES_hh_fec_in!E7/RES_hh_num_in!E7)</f>
        <v>26066.388781824367</v>
      </c>
      <c r="F7" s="95">
        <f>IF(RES_hh_fec_in!F7=0,0,1000000/0.086*RES_hh_fec_in!F7/RES_hh_num_in!F7)</f>
        <v>27865.562836180168</v>
      </c>
      <c r="G7" s="95">
        <f>IF(RES_hh_fec_in!G7=0,0,1000000/0.086*RES_hh_fec_in!G7/RES_hh_num_in!G7)</f>
        <v>26552.394987567161</v>
      </c>
      <c r="H7" s="95">
        <f>IF(RES_hh_fec_in!H7=0,0,1000000/0.086*RES_hh_fec_in!H7/RES_hh_num_in!H7)</f>
        <v>25699.543298636312</v>
      </c>
      <c r="I7" s="95">
        <f>IF(RES_hh_fec_in!I7=0,0,1000000/0.086*RES_hh_fec_in!I7/RES_hh_num_in!I7)</f>
        <v>24401.948719373031</v>
      </c>
      <c r="J7" s="95">
        <f>IF(RES_hh_fec_in!J7=0,0,1000000/0.086*RES_hh_fec_in!J7/RES_hh_num_in!J7)</f>
        <v>24852.622713263023</v>
      </c>
      <c r="K7" s="95">
        <f>IF(RES_hh_fec_in!K7=0,0,1000000/0.086*RES_hh_fec_in!K7/RES_hh_num_in!K7)</f>
        <v>24165.028940915301</v>
      </c>
      <c r="L7" s="95">
        <f>IF(RES_hh_fec_in!L7=0,0,1000000/0.086*RES_hh_fec_in!L7/RES_hh_num_in!L7)</f>
        <v>0</v>
      </c>
      <c r="M7" s="95">
        <f>IF(RES_hh_fec_in!M7=0,0,1000000/0.086*RES_hh_fec_in!M7/RES_hh_num_in!M7)</f>
        <v>19362.814225965478</v>
      </c>
      <c r="N7" s="95">
        <f>IF(RES_hh_fec_in!N7=0,0,1000000/0.086*RES_hh_fec_in!N7/RES_hh_num_in!N7)</f>
        <v>23409.564990866635</v>
      </c>
      <c r="O7" s="95">
        <f>IF(RES_hh_fec_in!O7=0,0,1000000/0.086*RES_hh_fec_in!O7/RES_hh_num_in!O7)</f>
        <v>21642.764069052748</v>
      </c>
      <c r="P7" s="95">
        <f>IF(RES_hh_fec_in!P7=0,0,1000000/0.086*RES_hh_fec_in!P7/RES_hh_num_in!P7)</f>
        <v>18672.890718385828</v>
      </c>
      <c r="Q7" s="95">
        <f>IF(RES_hh_fec_in!Q7=0,0,1000000/0.086*RES_hh_fec_in!Q7/RES_hh_num_in!Q7)</f>
        <v>20517.419679615003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25579.280337385582</v>
      </c>
      <c r="D8" s="95">
        <f>IF(RES_hh_fec_in!D8=0,0,1000000/0.086*RES_hh_fec_in!D8/RES_hh_num_in!D8)</f>
        <v>24088.408208260164</v>
      </c>
      <c r="E8" s="95">
        <f>IF(RES_hh_fec_in!E8=0,0,1000000/0.086*RES_hh_fec_in!E8/RES_hh_num_in!E8)</f>
        <v>24883.926548001353</v>
      </c>
      <c r="F8" s="95">
        <f>IF(RES_hh_fec_in!F8=0,0,1000000/0.086*RES_hh_fec_in!F8/RES_hh_num_in!F8)</f>
        <v>26389.273455865125</v>
      </c>
      <c r="G8" s="95">
        <f>IF(RES_hh_fec_in!G8=0,0,1000000/0.086*RES_hh_fec_in!G8/RES_hh_num_in!G8)</f>
        <v>25925.584700964198</v>
      </c>
      <c r="H8" s="95">
        <f>IF(RES_hh_fec_in!H8=0,0,1000000/0.086*RES_hh_fec_in!H8/RES_hh_num_in!H8)</f>
        <v>23756.696158076731</v>
      </c>
      <c r="I8" s="95">
        <f>IF(RES_hh_fec_in!I8=0,0,1000000/0.086*RES_hh_fec_in!I8/RES_hh_num_in!I8)</f>
        <v>22997.56036974063</v>
      </c>
      <c r="J8" s="95">
        <f>IF(RES_hh_fec_in!J8=0,0,1000000/0.086*RES_hh_fec_in!J8/RES_hh_num_in!J8)</f>
        <v>23542.671418588405</v>
      </c>
      <c r="K8" s="95">
        <f>IF(RES_hh_fec_in!K8=0,0,1000000/0.086*RES_hh_fec_in!K8/RES_hh_num_in!K8)</f>
        <v>22616.962839639084</v>
      </c>
      <c r="L8" s="95">
        <f>IF(RES_hh_fec_in!L8=0,0,1000000/0.086*RES_hh_fec_in!L8/RES_hh_num_in!L8)</f>
        <v>22237.60845497777</v>
      </c>
      <c r="M8" s="95">
        <f>IF(RES_hh_fec_in!M8=0,0,1000000/0.086*RES_hh_fec_in!M8/RES_hh_num_in!M8)</f>
        <v>19551.132557366112</v>
      </c>
      <c r="N8" s="95">
        <f>IF(RES_hh_fec_in!N8=0,0,1000000/0.086*RES_hh_fec_in!N8/RES_hh_num_in!N8)</f>
        <v>18069.594021582874</v>
      </c>
      <c r="O8" s="95">
        <f>IF(RES_hh_fec_in!O8=0,0,1000000/0.086*RES_hh_fec_in!O8/RES_hh_num_in!O8)</f>
        <v>19057.556129688575</v>
      </c>
      <c r="P8" s="95">
        <f>IF(RES_hh_fec_in!P8=0,0,1000000/0.086*RES_hh_fec_in!P8/RES_hh_num_in!P8)</f>
        <v>17577.964699465647</v>
      </c>
      <c r="Q8" s="95">
        <f>IF(RES_hh_fec_in!Q8=0,0,1000000/0.086*RES_hh_fec_in!Q8/RES_hh_num_in!Q8)</f>
        <v>19423.347300402915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30985.152288252837</v>
      </c>
      <c r="D9" s="95">
        <f>IF(RES_hh_fec_in!D9=0,0,1000000/0.086*RES_hh_fec_in!D9/RES_hh_num_in!D9)</f>
        <v>29944.974116642443</v>
      </c>
      <c r="E9" s="95">
        <f>IF(RES_hh_fec_in!E9=0,0,1000000/0.086*RES_hh_fec_in!E9/RES_hh_num_in!E9)</f>
        <v>30012.113342524102</v>
      </c>
      <c r="F9" s="95">
        <f>IF(RES_hh_fec_in!F9=0,0,1000000/0.086*RES_hh_fec_in!F9/RES_hh_num_in!F9)</f>
        <v>32896.245981566317</v>
      </c>
      <c r="G9" s="95">
        <f>IF(RES_hh_fec_in!G9=0,0,1000000/0.086*RES_hh_fec_in!G9/RES_hh_num_in!G9)</f>
        <v>31592.991020613652</v>
      </c>
      <c r="H9" s="95">
        <f>IF(RES_hh_fec_in!H9=0,0,1000000/0.086*RES_hh_fec_in!H9/RES_hh_num_in!H9)</f>
        <v>31606.083960893586</v>
      </c>
      <c r="I9" s="95">
        <f>IF(RES_hh_fec_in!I9=0,0,1000000/0.086*RES_hh_fec_in!I9/RES_hh_num_in!I9)</f>
        <v>28929.417747111605</v>
      </c>
      <c r="J9" s="95">
        <f>IF(RES_hh_fec_in!J9=0,0,1000000/0.086*RES_hh_fec_in!J9/RES_hh_num_in!J9)</f>
        <v>29510.587087689371</v>
      </c>
      <c r="K9" s="95">
        <f>IF(RES_hh_fec_in!K9=0,0,1000000/0.086*RES_hh_fec_in!K9/RES_hh_num_in!K9)</f>
        <v>28989.756554904197</v>
      </c>
      <c r="L9" s="95">
        <f>IF(RES_hh_fec_in!L9=0,0,1000000/0.086*RES_hh_fec_in!L9/RES_hh_num_in!L9)</f>
        <v>29261.787398793549</v>
      </c>
      <c r="M9" s="95">
        <f>IF(RES_hh_fec_in!M9=0,0,1000000/0.086*RES_hh_fec_in!M9/RES_hh_num_in!M9)</f>
        <v>22289.223602387381</v>
      </c>
      <c r="N9" s="95">
        <f>IF(RES_hh_fec_in!N9=0,0,1000000/0.086*RES_hh_fec_in!N9/RES_hh_num_in!N9)</f>
        <v>25250.194223691284</v>
      </c>
      <c r="O9" s="95">
        <f>IF(RES_hh_fec_in!O9=0,0,1000000/0.086*RES_hh_fec_in!O9/RES_hh_num_in!O9)</f>
        <v>24999.765175085911</v>
      </c>
      <c r="P9" s="95">
        <f>IF(RES_hh_fec_in!P9=0,0,1000000/0.086*RES_hh_fec_in!P9/RES_hh_num_in!P9)</f>
        <v>22007.067364607876</v>
      </c>
      <c r="Q9" s="95">
        <f>IF(RES_hh_fec_in!Q9=0,0,1000000/0.086*RES_hh_fec_in!Q9/RES_hh_num_in!Q9)</f>
        <v>0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0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0</v>
      </c>
      <c r="G11" s="95">
        <f>IF(RES_hh_fec_in!G11=0,0,1000000/0.086*RES_hh_fec_in!G11/RES_hh_num_in!G11)</f>
        <v>0</v>
      </c>
      <c r="H11" s="95">
        <f>IF(RES_hh_fec_in!H11=0,0,1000000/0.086*RES_hh_fec_in!H11/RES_hh_num_in!H11)</f>
        <v>0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0</v>
      </c>
      <c r="M11" s="95">
        <f>IF(RES_hh_fec_in!M11=0,0,1000000/0.086*RES_hh_fec_in!M11/RES_hh_num_in!M11)</f>
        <v>0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12667.367088511233</v>
      </c>
      <c r="D12" s="95">
        <f>IF(RES_hh_fec_in!D12=0,0,1000000/0.086*RES_hh_fec_in!D12/RES_hh_num_in!D12)</f>
        <v>11469.419141838545</v>
      </c>
      <c r="E12" s="95">
        <f>IF(RES_hh_fec_in!E12=0,0,1000000/0.086*RES_hh_fec_in!E12/RES_hh_num_in!E12)</f>
        <v>11142.276683611524</v>
      </c>
      <c r="F12" s="95">
        <f>IF(RES_hh_fec_in!F12=0,0,1000000/0.086*RES_hh_fec_in!F12/RES_hh_num_in!F12)</f>
        <v>11378.640575069136</v>
      </c>
      <c r="G12" s="95">
        <f>IF(RES_hh_fec_in!G12=0,0,1000000/0.086*RES_hh_fec_in!G12/RES_hh_num_in!G12)</f>
        <v>10396.056744128096</v>
      </c>
      <c r="H12" s="95">
        <f>IF(RES_hh_fec_in!H12=0,0,1000000/0.086*RES_hh_fec_in!H12/RES_hh_num_in!H12)</f>
        <v>9139.6128057238893</v>
      </c>
      <c r="I12" s="95">
        <f>IF(RES_hh_fec_in!I12=0,0,1000000/0.086*RES_hh_fec_in!I12/RES_hh_num_in!I12)</f>
        <v>8456.0606774231437</v>
      </c>
      <c r="J12" s="95">
        <f>IF(RES_hh_fec_in!J12=0,0,1000000/0.086*RES_hh_fec_in!J12/RES_hh_num_in!J12)</f>
        <v>9271.8228192567003</v>
      </c>
      <c r="K12" s="95">
        <f>IF(RES_hh_fec_in!K12=0,0,1000000/0.086*RES_hh_fec_in!K12/RES_hh_num_in!K12)</f>
        <v>6958.9729063029536</v>
      </c>
      <c r="L12" s="95">
        <f>IF(RES_hh_fec_in!L12=0,0,1000000/0.086*RES_hh_fec_in!L12/RES_hh_num_in!L12)</f>
        <v>8208.9724663599445</v>
      </c>
      <c r="M12" s="95">
        <f>IF(RES_hh_fec_in!M12=0,0,1000000/0.086*RES_hh_fec_in!M12/RES_hh_num_in!M12)</f>
        <v>5816.5082819644904</v>
      </c>
      <c r="N12" s="95">
        <f>IF(RES_hh_fec_in!N12=0,0,1000000/0.086*RES_hh_fec_in!N12/RES_hh_num_in!N12)</f>
        <v>5825.7757481315357</v>
      </c>
      <c r="O12" s="95">
        <f>IF(RES_hh_fec_in!O12=0,0,1000000/0.086*RES_hh_fec_in!O12/RES_hh_num_in!O12)</f>
        <v>5563.1366172063326</v>
      </c>
      <c r="P12" s="95">
        <f>IF(RES_hh_fec_in!P12=0,0,1000000/0.086*RES_hh_fec_in!P12/RES_hh_num_in!P12)</f>
        <v>4167.2875662686074</v>
      </c>
      <c r="Q12" s="95">
        <f>IF(RES_hh_fec_in!Q12=0,0,1000000/0.086*RES_hh_fec_in!Q12/RES_hh_num_in!Q12)</f>
        <v>4920.4070979554745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8656.2034348858015</v>
      </c>
      <c r="D13" s="22">
        <f>IF(RES_hh_fec_in!D13=0,0,1000000/0.086*RES_hh_fec_in!D13/RES_hh_num_in!D13)</f>
        <v>11537.200572488266</v>
      </c>
      <c r="E13" s="22">
        <f>IF(RES_hh_fec_in!E13=0,0,1000000/0.086*RES_hh_fec_in!E13/RES_hh_num_in!E13)</f>
        <v>13724.463229039184</v>
      </c>
      <c r="F13" s="22">
        <f>IF(RES_hh_fec_in!F13=0,0,1000000/0.086*RES_hh_fec_in!F13/RES_hh_num_in!F13)</f>
        <v>14181.998305084579</v>
      </c>
      <c r="G13" s="22">
        <f>IF(RES_hh_fec_in!G13=0,0,1000000/0.086*RES_hh_fec_in!G13/RES_hh_num_in!G13)</f>
        <v>12092.3407738265</v>
      </c>
      <c r="H13" s="22">
        <f>IF(RES_hh_fec_in!H13=0,0,1000000/0.086*RES_hh_fec_in!H13/RES_hh_num_in!H13)</f>
        <v>13436.683275049052</v>
      </c>
      <c r="I13" s="22">
        <f>IF(RES_hh_fec_in!I13=0,0,1000000/0.086*RES_hh_fec_in!I13/RES_hh_num_in!I13)</f>
        <v>13936.017284412286</v>
      </c>
      <c r="J13" s="22">
        <f>IF(RES_hh_fec_in!J13=0,0,1000000/0.086*RES_hh_fec_in!J13/RES_hh_num_in!J13)</f>
        <v>19334.137383389356</v>
      </c>
      <c r="K13" s="22">
        <f>IF(RES_hh_fec_in!K13=0,0,1000000/0.086*RES_hh_fec_in!K13/RES_hh_num_in!K13)</f>
        <v>11350.614851068278</v>
      </c>
      <c r="L13" s="22">
        <f>IF(RES_hh_fec_in!L13=0,0,1000000/0.086*RES_hh_fec_in!L13/RES_hh_num_in!L13)</f>
        <v>16329.874866205135</v>
      </c>
      <c r="M13" s="22">
        <f>IF(RES_hh_fec_in!M13=0,0,1000000/0.086*RES_hh_fec_in!M13/RES_hh_num_in!M13)</f>
        <v>11783.637517004632</v>
      </c>
      <c r="N13" s="22">
        <f>IF(RES_hh_fec_in!N13=0,0,1000000/0.086*RES_hh_fec_in!N13/RES_hh_num_in!N13)</f>
        <v>12364.283583790628</v>
      </c>
      <c r="O13" s="22">
        <f>IF(RES_hh_fec_in!O13=0,0,1000000/0.086*RES_hh_fec_in!O13/RES_hh_num_in!O13)</f>
        <v>11144.749216152739</v>
      </c>
      <c r="P13" s="22">
        <f>IF(RES_hh_fec_in!P13=0,0,1000000/0.086*RES_hh_fec_in!P13/RES_hh_num_in!P13)</f>
        <v>8990.3569994660884</v>
      </c>
      <c r="Q13" s="22">
        <f>IF(RES_hh_fec_in!Q13=0,0,1000000/0.086*RES_hh_fec_in!Q13/RES_hh_num_in!Q13)</f>
        <v>15228.128601025959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1729.8050918667011</v>
      </c>
      <c r="D14" s="98">
        <f>IF(RES_hh_fec_in!D14=0,0,1000000/0.086*RES_hh_fec_in!D14/RES_hh_num_in!D14)</f>
        <v>1409.190222178368</v>
      </c>
      <c r="E14" s="98">
        <f>IF(RES_hh_fec_in!E14=0,0,1000000/0.086*RES_hh_fec_in!E14/RES_hh_num_in!E14)</f>
        <v>1198.241555953221</v>
      </c>
      <c r="F14" s="98">
        <f>IF(RES_hh_fec_in!F14=0,0,1000000/0.086*RES_hh_fec_in!F14/RES_hh_num_in!F14)</f>
        <v>1235.6696324505078</v>
      </c>
      <c r="G14" s="98">
        <f>IF(RES_hh_fec_in!G14=0,0,1000000/0.086*RES_hh_fec_in!G14/RES_hh_num_in!G14)</f>
        <v>1347.9536656685689</v>
      </c>
      <c r="H14" s="98">
        <f>IF(RES_hh_fec_in!H14=0,0,1000000/0.086*RES_hh_fec_in!H14/RES_hh_num_in!H14)</f>
        <v>980.98019837101094</v>
      </c>
      <c r="I14" s="98">
        <f>IF(RES_hh_fec_in!I14=0,0,1000000/0.086*RES_hh_fec_in!I14/RES_hh_num_in!I14)</f>
        <v>827.00771919256465</v>
      </c>
      <c r="J14" s="98">
        <f>IF(RES_hh_fec_in!J14=0,0,1000000/0.086*RES_hh_fec_in!J14/RES_hh_num_in!J14)</f>
        <v>40.920033705069464</v>
      </c>
      <c r="K14" s="98">
        <f>IF(RES_hh_fec_in!K14=0,0,1000000/0.086*RES_hh_fec_in!K14/RES_hh_num_in!K14)</f>
        <v>1058.5732330806991</v>
      </c>
      <c r="L14" s="98">
        <f>IF(RES_hh_fec_in!L14=0,0,1000000/0.086*RES_hh_fec_in!L14/RES_hh_num_in!L14)</f>
        <v>298.71111471959745</v>
      </c>
      <c r="M14" s="98">
        <f>IF(RES_hh_fec_in!M14=0,0,1000000/0.086*RES_hh_fec_in!M14/RES_hh_num_in!M14)</f>
        <v>633.01839342228106</v>
      </c>
      <c r="N14" s="98">
        <f>IF(RES_hh_fec_in!N14=0,0,1000000/0.086*RES_hh_fec_in!N14/RES_hh_num_in!N14)</f>
        <v>769.94090947257052</v>
      </c>
      <c r="O14" s="98">
        <f>IF(RES_hh_fec_in!O14=0,0,1000000/0.086*RES_hh_fec_in!O14/RES_hh_num_in!O14)</f>
        <v>1021.9826958714962</v>
      </c>
      <c r="P14" s="98">
        <f>IF(RES_hh_fec_in!P14=0,0,1000000/0.086*RES_hh_fec_in!P14/RES_hh_num_in!P14)</f>
        <v>1193.4533559382246</v>
      </c>
      <c r="Q14" s="98">
        <f>IF(RES_hh_fec_in!Q14=0,0,1000000/0.086*RES_hh_fec_in!Q14/RES_hh_num_in!Q14)</f>
        <v>362.35493813700742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81.636891725802357</v>
      </c>
      <c r="D15" s="96">
        <f t="shared" si="0"/>
        <v>113.71961365302644</v>
      </c>
      <c r="E15" s="96">
        <f t="shared" si="0"/>
        <v>112.51296007084949</v>
      </c>
      <c r="F15" s="96">
        <f t="shared" si="0"/>
        <v>57.992353061825384</v>
      </c>
      <c r="G15" s="96">
        <f t="shared" si="0"/>
        <v>55.52927548649135</v>
      </c>
      <c r="H15" s="96">
        <f t="shared" si="0"/>
        <v>64.215926590126315</v>
      </c>
      <c r="I15" s="96">
        <f t="shared" si="0"/>
        <v>93.495880471989906</v>
      </c>
      <c r="J15" s="96">
        <f t="shared" si="0"/>
        <v>126.17454696877302</v>
      </c>
      <c r="K15" s="96">
        <f t="shared" si="0"/>
        <v>146.00162714451974</v>
      </c>
      <c r="L15" s="96">
        <f t="shared" si="0"/>
        <v>102.92400019534369</v>
      </c>
      <c r="M15" s="96">
        <f t="shared" si="0"/>
        <v>200.27162438960536</v>
      </c>
      <c r="N15" s="96">
        <f t="shared" si="0"/>
        <v>141.37687650545359</v>
      </c>
      <c r="O15" s="96">
        <f t="shared" si="0"/>
        <v>192.01668579189734</v>
      </c>
      <c r="P15" s="96">
        <f t="shared" si="0"/>
        <v>79.790104813493528</v>
      </c>
      <c r="Q15" s="96">
        <f t="shared" si="0"/>
        <v>100.24570928243669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81.636891725802357</v>
      </c>
      <c r="D16" s="97">
        <f>IF(RES_hh_fec_in!D16=0,0,1000000/0.086*RES_hh_fec_in!D16/RES_hh_num_in!D$3)</f>
        <v>113.71961365302644</v>
      </c>
      <c r="E16" s="97">
        <f>IF(RES_hh_fec_in!E16=0,0,1000000/0.086*RES_hh_fec_in!E16/RES_hh_num_in!E$3)</f>
        <v>112.51296007084949</v>
      </c>
      <c r="F16" s="97">
        <f>IF(RES_hh_fec_in!F16=0,0,1000000/0.086*RES_hh_fec_in!F16/RES_hh_num_in!F$3)</f>
        <v>57.992353061825384</v>
      </c>
      <c r="G16" s="97">
        <f>IF(RES_hh_fec_in!G16=0,0,1000000/0.086*RES_hh_fec_in!G16/RES_hh_num_in!G$3)</f>
        <v>55.52927548649135</v>
      </c>
      <c r="H16" s="97">
        <f>IF(RES_hh_fec_in!H16=0,0,1000000/0.086*RES_hh_fec_in!H16/RES_hh_num_in!H$3)</f>
        <v>64.215926590126315</v>
      </c>
      <c r="I16" s="97">
        <f>IF(RES_hh_fec_in!I16=0,0,1000000/0.086*RES_hh_fec_in!I16/RES_hh_num_in!I$3)</f>
        <v>93.495880471989906</v>
      </c>
      <c r="J16" s="97">
        <f>IF(RES_hh_fec_in!J16=0,0,1000000/0.086*RES_hh_fec_in!J16/RES_hh_num_in!J$3)</f>
        <v>126.17454696877302</v>
      </c>
      <c r="K16" s="97">
        <f>IF(RES_hh_fec_in!K16=0,0,1000000/0.086*RES_hh_fec_in!K16/RES_hh_num_in!K$3)</f>
        <v>146.00162714451974</v>
      </c>
      <c r="L16" s="97">
        <f>IF(RES_hh_fec_in!L16=0,0,1000000/0.086*RES_hh_fec_in!L16/RES_hh_num_in!L$3)</f>
        <v>102.92400019534369</v>
      </c>
      <c r="M16" s="97">
        <f>IF(RES_hh_fec_in!M16=0,0,1000000/0.086*RES_hh_fec_in!M16/RES_hh_num_in!M$3)</f>
        <v>200.27162438960536</v>
      </c>
      <c r="N16" s="97">
        <f>IF(RES_hh_fec_in!N16=0,0,1000000/0.086*RES_hh_fec_in!N16/RES_hh_num_in!N$3)</f>
        <v>141.37687650545359</v>
      </c>
      <c r="O16" s="97">
        <f>IF(RES_hh_fec_in!O16=0,0,1000000/0.086*RES_hh_fec_in!O16/RES_hh_num_in!O$3)</f>
        <v>192.01668579189734</v>
      </c>
      <c r="P16" s="97">
        <f>IF(RES_hh_fec_in!P16=0,0,1000000/0.086*RES_hh_fec_in!P16/RES_hh_num_in!P$3)</f>
        <v>79.790104813493528</v>
      </c>
      <c r="Q16" s="97">
        <f>IF(RES_hh_fec_in!Q16=0,0,1000000/0.086*RES_hh_fec_in!Q16/RES_hh_num_in!Q$3)</f>
        <v>100.24570928243669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2443.6055166312535</v>
      </c>
      <c r="D17" s="96">
        <f>IF(RES_hh_fec_in!D17=0,0,1000000/0.086*RES_hh_fec_in!D17/RES_hh_num_in!D17)</f>
        <v>2513.7942031872381</v>
      </c>
      <c r="E17" s="96">
        <f>IF(RES_hh_fec_in!E17=0,0,1000000/0.086*RES_hh_fec_in!E17/RES_hh_num_in!E17)</f>
        <v>2497.2284078501139</v>
      </c>
      <c r="F17" s="96">
        <f>IF(RES_hh_fec_in!F17=0,0,1000000/0.086*RES_hh_fec_in!F17/RES_hh_num_in!F17)</f>
        <v>2294.9610940895368</v>
      </c>
      <c r="G17" s="96">
        <f>IF(RES_hh_fec_in!G17=0,0,1000000/0.086*RES_hh_fec_in!G17/RES_hh_num_in!G17)</f>
        <v>2132.6191219524685</v>
      </c>
      <c r="H17" s="96">
        <f>IF(RES_hh_fec_in!H17=0,0,1000000/0.086*RES_hh_fec_in!H17/RES_hh_num_in!H17)</f>
        <v>2542.6663013340776</v>
      </c>
      <c r="I17" s="96">
        <f>IF(RES_hh_fec_in!I17=0,0,1000000/0.086*RES_hh_fec_in!I17/RES_hh_num_in!I17)</f>
        <v>2217.0770437984806</v>
      </c>
      <c r="J17" s="96">
        <f>IF(RES_hh_fec_in!J17=0,0,1000000/0.086*RES_hh_fec_in!J17/RES_hh_num_in!J17)</f>
        <v>2381.1834427676458</v>
      </c>
      <c r="K17" s="96">
        <f>IF(RES_hh_fec_in!K17=0,0,1000000/0.086*RES_hh_fec_in!K17/RES_hh_num_in!K17)</f>
        <v>2365.221914160325</v>
      </c>
      <c r="L17" s="96">
        <f>IF(RES_hh_fec_in!L17=0,0,1000000/0.086*RES_hh_fec_in!L17/RES_hh_num_in!L17)</f>
        <v>2438.4623988759868</v>
      </c>
      <c r="M17" s="96">
        <f>IF(RES_hh_fec_in!M17=0,0,1000000/0.086*RES_hh_fec_in!M17/RES_hh_num_in!M17)</f>
        <v>2170.9756256574015</v>
      </c>
      <c r="N17" s="96">
        <f>IF(RES_hh_fec_in!N17=0,0,1000000/0.086*RES_hh_fec_in!N17/RES_hh_num_in!N17)</f>
        <v>2378.835786057542</v>
      </c>
      <c r="O17" s="96">
        <f>IF(RES_hh_fec_in!O17=0,0,1000000/0.086*RES_hh_fec_in!O17/RES_hh_num_in!O17)</f>
        <v>2150.8726497768353</v>
      </c>
      <c r="P17" s="96">
        <f>IF(RES_hh_fec_in!P17=0,0,1000000/0.086*RES_hh_fec_in!P17/RES_hh_num_in!P17)</f>
        <v>2081.5084156146072</v>
      </c>
      <c r="Q17" s="96">
        <f>IF(RES_hh_fec_in!Q17=0,0,1000000/0.086*RES_hh_fec_in!Q17/RES_hh_num_in!Q17)</f>
        <v>2021.2477315257825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2793.4446793446709</v>
      </c>
      <c r="D20" s="95">
        <f>IF(RES_hh_fec_in!D20=0,0,1000000/0.086*RES_hh_fec_in!D20/RES_hh_num_in!D20)</f>
        <v>2272.9138922545403</v>
      </c>
      <c r="E20" s="95">
        <f>IF(RES_hh_fec_in!E20=0,0,1000000/0.086*RES_hh_fec_in!E20/RES_hh_num_in!E20)</f>
        <v>2723.542994495619</v>
      </c>
      <c r="F20" s="95">
        <f>IF(RES_hh_fec_in!F20=0,0,1000000/0.086*RES_hh_fec_in!F20/RES_hh_num_in!F20)</f>
        <v>2359.7826670629011</v>
      </c>
      <c r="G20" s="95">
        <f>IF(RES_hh_fec_in!G20=0,0,1000000/0.086*RES_hh_fec_in!G20/RES_hh_num_in!G20)</f>
        <v>2538.4586779140918</v>
      </c>
      <c r="H20" s="95">
        <f>IF(RES_hh_fec_in!H20=0,0,1000000/0.086*RES_hh_fec_in!H20/RES_hh_num_in!H20)</f>
        <v>2541.6831888064107</v>
      </c>
      <c r="I20" s="95">
        <f>IF(RES_hh_fec_in!I20=0,0,1000000/0.086*RES_hh_fec_in!I20/RES_hh_num_in!I20)</f>
        <v>2250.5730044824536</v>
      </c>
      <c r="J20" s="95">
        <f>IF(RES_hh_fec_in!J20=0,0,1000000/0.086*RES_hh_fec_in!J20/RES_hh_num_in!J20)</f>
        <v>2199.9294189866428</v>
      </c>
      <c r="K20" s="95">
        <f>IF(RES_hh_fec_in!K20=0,0,1000000/0.086*RES_hh_fec_in!K20/RES_hh_num_in!K20)</f>
        <v>2168.5048751925879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1840.9026430577424</v>
      </c>
      <c r="N20" s="95">
        <f>IF(RES_hh_fec_in!N20=0,0,1000000/0.086*RES_hh_fec_in!N20/RES_hh_num_in!N20)</f>
        <v>2388.1799028870041</v>
      </c>
      <c r="O20" s="95">
        <f>IF(RES_hh_fec_in!O20=0,0,1000000/0.086*RES_hh_fec_in!O20/RES_hh_num_in!O20)</f>
        <v>1945.8687795501739</v>
      </c>
      <c r="P20" s="95">
        <f>IF(RES_hh_fec_in!P20=0,0,1000000/0.086*RES_hh_fec_in!P20/RES_hh_num_in!P20)</f>
        <v>1928.5202186307799</v>
      </c>
      <c r="Q20" s="95">
        <f>IF(RES_hh_fec_in!Q20=0,0,1000000/0.086*RES_hh_fec_in!Q20/RES_hh_num_in!Q20)</f>
        <v>1888.5342969138123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2620.0897679454965</v>
      </c>
      <c r="D21" s="95">
        <f>IF(RES_hh_fec_in!D21=0,0,1000000/0.086*RES_hh_fec_in!D21/RES_hh_num_in!D21)</f>
        <v>2419.1572074805608</v>
      </c>
      <c r="E21" s="95">
        <f>IF(RES_hh_fec_in!E21=0,0,1000000/0.086*RES_hh_fec_in!E21/RES_hh_num_in!E21)</f>
        <v>2554.2589270724802</v>
      </c>
      <c r="F21" s="95">
        <f>IF(RES_hh_fec_in!F21=0,0,1000000/0.086*RES_hh_fec_in!F21/RES_hh_num_in!F21)</f>
        <v>2269.2541636902693</v>
      </c>
      <c r="G21" s="95">
        <f>IF(RES_hh_fec_in!G21=0,0,1000000/0.086*RES_hh_fec_in!G21/RES_hh_num_in!G21)</f>
        <v>2436.944509078693</v>
      </c>
      <c r="H21" s="95">
        <f>IF(RES_hh_fec_in!H21=0,0,1000000/0.086*RES_hh_fec_in!H21/RES_hh_num_in!H21)</f>
        <v>2283.1015034879892</v>
      </c>
      <c r="I21" s="95">
        <f>IF(RES_hh_fec_in!I21=0,0,1000000/0.086*RES_hh_fec_in!I21/RES_hh_num_in!I21)</f>
        <v>2165.6952798118969</v>
      </c>
      <c r="J21" s="95">
        <f>IF(RES_hh_fec_in!J21=0,0,1000000/0.086*RES_hh_fec_in!J21/RES_hh_num_in!J21)</f>
        <v>2205.1861154614976</v>
      </c>
      <c r="K21" s="95">
        <f>IF(RES_hh_fec_in!K21=0,0,1000000/0.086*RES_hh_fec_in!K21/RES_hh_num_in!K21)</f>
        <v>1919.9338186651712</v>
      </c>
      <c r="L21" s="95">
        <f>IF(RES_hh_fec_in!L21=0,0,1000000/0.086*RES_hh_fec_in!L21/RES_hh_num_in!L21)</f>
        <v>2085.1910827695788</v>
      </c>
      <c r="M21" s="95">
        <f>IF(RES_hh_fec_in!M21=0,0,1000000/0.086*RES_hh_fec_in!M21/RES_hh_num_in!M21)</f>
        <v>2145.2165647359393</v>
      </c>
      <c r="N21" s="95">
        <f>IF(RES_hh_fec_in!N21=0,0,1000000/0.086*RES_hh_fec_in!N21/RES_hh_num_in!N21)</f>
        <v>1599.331495027232</v>
      </c>
      <c r="O21" s="95">
        <f>IF(RES_hh_fec_in!O21=0,0,1000000/0.086*RES_hh_fec_in!O21/RES_hh_num_in!O21)</f>
        <v>1695.3189509501381</v>
      </c>
      <c r="P21" s="95">
        <f>IF(RES_hh_fec_in!P21=0,0,1000000/0.086*RES_hh_fec_in!P21/RES_hh_num_in!P21)</f>
        <v>1774.1219048794817</v>
      </c>
      <c r="Q21" s="95">
        <f>IF(RES_hh_fec_in!Q21=0,0,1000000/0.086*RES_hh_fec_in!Q21/RES_hh_num_in!Q21)</f>
        <v>1803.7186743525372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3122.3960458305942</v>
      </c>
      <c r="D22" s="95">
        <f>IF(RES_hh_fec_in!D22=0,0,1000000/0.086*RES_hh_fec_in!D22/RES_hh_num_in!D22)</f>
        <v>2776.3622906420001</v>
      </c>
      <c r="E22" s="95">
        <f>IF(RES_hh_fec_in!E22=0,0,1000000/0.086*RES_hh_fec_in!E22/RES_hh_num_in!E22)</f>
        <v>3064.9359833075564</v>
      </c>
      <c r="F22" s="95">
        <f>IF(RES_hh_fec_in!F22=0,0,1000000/0.086*RES_hh_fec_in!F22/RES_hh_num_in!F22)</f>
        <v>2714.7127604267152</v>
      </c>
      <c r="G22" s="95">
        <f>IF(RES_hh_fec_in!G22=0,0,1000000/0.086*RES_hh_fec_in!G22/RES_hh_num_in!G22)</f>
        <v>2861.6204682013245</v>
      </c>
      <c r="H22" s="95">
        <f>IF(RES_hh_fec_in!H22=0,0,1000000/0.086*RES_hh_fec_in!H22/RES_hh_num_in!H22)</f>
        <v>2875.9699766257054</v>
      </c>
      <c r="I22" s="95">
        <f>IF(RES_hh_fec_in!I22=0,0,1000000/0.086*RES_hh_fec_in!I22/RES_hh_num_in!I22)</f>
        <v>2466.5844940082138</v>
      </c>
      <c r="J22" s="95">
        <f>IF(RES_hh_fec_in!J22=0,0,1000000/0.086*RES_hh_fec_in!J22/RES_hh_num_in!J22)</f>
        <v>2733.1257957379912</v>
      </c>
      <c r="K22" s="95">
        <f>IF(RES_hh_fec_in!K22=0,0,1000000/0.086*RES_hh_fec_in!K22/RES_hh_num_in!K22)</f>
        <v>2759.1683425417141</v>
      </c>
      <c r="L22" s="95">
        <f>IF(RES_hh_fec_in!L22=0,0,1000000/0.086*RES_hh_fec_in!L22/RES_hh_num_in!L22)</f>
        <v>2349.5693409525661</v>
      </c>
      <c r="M22" s="95">
        <f>IF(RES_hh_fec_in!M22=0,0,1000000/0.086*RES_hh_fec_in!M22/RES_hh_num_in!M22)</f>
        <v>2456.4615260233827</v>
      </c>
      <c r="N22" s="95">
        <f>IF(RES_hh_fec_in!N22=0,0,1000000/0.086*RES_hh_fec_in!N22/RES_hh_num_in!N22)</f>
        <v>2483.8416026058976</v>
      </c>
      <c r="O22" s="95">
        <f>IF(RES_hh_fec_in!O22=0,0,1000000/0.086*RES_hh_fec_in!O22/RES_hh_num_in!O22)</f>
        <v>2389.4647958244855</v>
      </c>
      <c r="P22" s="95">
        <f>IF(RES_hh_fec_in!P22=0,0,1000000/0.086*RES_hh_fec_in!P22/RES_hh_num_in!P22)</f>
        <v>2354.2225497971112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0</v>
      </c>
      <c r="G24" s="95">
        <f>IF(RES_hh_fec_in!G24=0,0,1000000/0.086*RES_hh_fec_in!G24/RES_hh_num_in!G24)</f>
        <v>0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0</v>
      </c>
      <c r="M24" s="95">
        <f>IF(RES_hh_fec_in!M24=0,0,1000000/0.086*RES_hh_fec_in!M24/RES_hh_num_in!M24)</f>
        <v>0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647.13642150127623</v>
      </c>
      <c r="D25" s="22">
        <f>IF(RES_hh_fec_in!D25=0,0,1000000/0.086*RES_hh_fec_in!D25/RES_hh_num_in!D25)</f>
        <v>992.65050965952332</v>
      </c>
      <c r="E25" s="22">
        <f>IF(RES_hh_fec_in!E25=0,0,1000000/0.086*RES_hh_fec_in!E25/RES_hh_num_in!E25)</f>
        <v>1278.928246737054</v>
      </c>
      <c r="F25" s="22">
        <f>IF(RES_hh_fec_in!F25=0,0,1000000/0.086*RES_hh_fec_in!F25/RES_hh_num_in!F25)</f>
        <v>1177.0942881958892</v>
      </c>
      <c r="G25" s="22">
        <f>IF(RES_hh_fec_in!G25=0,0,1000000/0.086*RES_hh_fec_in!G25/RES_hh_num_in!G25)</f>
        <v>980.08819683583476</v>
      </c>
      <c r="H25" s="22">
        <f>IF(RES_hh_fec_in!H25=0,0,1000000/0.086*RES_hh_fec_in!H25/RES_hh_num_in!H25)</f>
        <v>1302.3263752227379</v>
      </c>
      <c r="I25" s="22">
        <f>IF(RES_hh_fec_in!I25=0,0,1000000/0.086*RES_hh_fec_in!I25/RES_hh_num_in!I25)</f>
        <v>1383.497939801953</v>
      </c>
      <c r="J25" s="22">
        <f>IF(RES_hh_fec_in!J25=0,0,1000000/0.086*RES_hh_fec_in!J25/RES_hh_num_in!J25)</f>
        <v>1905.1892589149681</v>
      </c>
      <c r="K25" s="22">
        <f>IF(RES_hh_fec_in!K25=0,0,1000000/0.086*RES_hh_fec_in!K25/RES_hh_num_in!K25)</f>
        <v>982.39513459635134</v>
      </c>
      <c r="L25" s="22">
        <f>IF(RES_hh_fec_in!L25=0,0,1000000/0.086*RES_hh_fec_in!L25/RES_hh_num_in!L25)</f>
        <v>1389.0463069684949</v>
      </c>
      <c r="M25" s="22">
        <f>IF(RES_hh_fec_in!M25=0,0,1000000/0.086*RES_hh_fec_in!M25/RES_hh_num_in!M25)</f>
        <v>1116.3881110873951</v>
      </c>
      <c r="N25" s="22">
        <f>IF(RES_hh_fec_in!N25=0,0,1000000/0.086*RES_hh_fec_in!N25/RES_hh_num_in!N25)</f>
        <v>1066.0071598435741</v>
      </c>
      <c r="O25" s="22">
        <f>IF(RES_hh_fec_in!O25=0,0,1000000/0.086*RES_hh_fec_in!O25/RES_hh_num_in!O25)</f>
        <v>1488.8026320395206</v>
      </c>
      <c r="P25" s="22">
        <f>IF(RES_hh_fec_in!P25=0,0,1000000/0.086*RES_hh_fec_in!P25/RES_hh_num_in!P25)</f>
        <v>1582.3203320790465</v>
      </c>
      <c r="Q25" s="22">
        <f>IF(RES_hh_fec_in!Q25=0,0,1000000/0.086*RES_hh_fec_in!Q25/RES_hh_num_in!Q25)</f>
        <v>1500.0813369828406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465.11601501172839</v>
      </c>
      <c r="E26" s="18">
        <f>IF(RES_hh_fec_in!E26=0,0,1000000/0.086*RES_hh_fec_in!E26/RES_hh_num_in!E26)</f>
        <v>461.75092086213579</v>
      </c>
      <c r="F26" s="18">
        <f>IF(RES_hh_fec_in!F26=0,0,1000000/0.086*RES_hh_fec_in!F26/RES_hh_num_in!F26)</f>
        <v>469.288171284204</v>
      </c>
      <c r="G26" s="18">
        <f>IF(RES_hh_fec_in!G26=0,0,1000000/0.086*RES_hh_fec_in!G26/RES_hh_num_in!G26)</f>
        <v>469.3030829257732</v>
      </c>
      <c r="H26" s="18">
        <f>IF(RES_hh_fec_in!H26=0,0,1000000/0.086*RES_hh_fec_in!H26/RES_hh_num_in!H26)</f>
        <v>465.907419619206</v>
      </c>
      <c r="I26" s="18">
        <f>IF(RES_hh_fec_in!I26=0,0,1000000/0.086*RES_hh_fec_in!I26/RES_hh_num_in!I26)</f>
        <v>468.81095900278558</v>
      </c>
      <c r="J26" s="18">
        <f>IF(RES_hh_fec_in!J26=0,0,1000000/0.086*RES_hh_fec_in!J26/RES_hh_num_in!J26)</f>
        <v>464.73666446047883</v>
      </c>
      <c r="K26" s="18">
        <f>IF(RES_hh_fec_in!K26=0,0,1000000/0.086*RES_hh_fec_in!K26/RES_hh_num_in!K26)</f>
        <v>469.6473087404994</v>
      </c>
      <c r="L26" s="18">
        <f>IF(RES_hh_fec_in!L26=0,0,1000000/0.086*RES_hh_fec_in!L26/RES_hh_num_in!L26)</f>
        <v>500.55617749572332</v>
      </c>
      <c r="M26" s="18">
        <f>IF(RES_hh_fec_in!M26=0,0,1000000/0.086*RES_hh_fec_in!M26/RES_hh_num_in!M26)</f>
        <v>487.90400109734423</v>
      </c>
      <c r="N26" s="18">
        <f>IF(RES_hh_fec_in!N26=0,0,1000000/0.086*RES_hh_fec_in!N26/RES_hh_num_in!N26)</f>
        <v>456.55116205344581</v>
      </c>
      <c r="O26" s="18">
        <f>IF(RES_hh_fec_in!O26=0,0,1000000/0.086*RES_hh_fec_in!O26/RES_hh_num_in!O26)</f>
        <v>455.56553292364561</v>
      </c>
      <c r="P26" s="18">
        <f>IF(RES_hh_fec_in!P26=0,0,1000000/0.086*RES_hh_fec_in!P26/RES_hh_num_in!P26)</f>
        <v>421.78498285392482</v>
      </c>
      <c r="Q26" s="18">
        <f>IF(RES_hh_fec_in!Q26=0,0,1000000/0.086*RES_hh_fec_in!Q26/RES_hh_num_in!Q26)</f>
        <v>412.87790535274189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536.64458354342889</v>
      </c>
      <c r="D27" s="96">
        <f>IF(RES_hh_fec_in!D27=0,0,1000000/0.086*RES_hh_fec_in!D27/RES_hh_num_in!D27)</f>
        <v>536.60004981128964</v>
      </c>
      <c r="E27" s="96">
        <f>IF(RES_hh_fec_in!E27=0,0,1000000/0.086*RES_hh_fec_in!E27/RES_hh_num_in!E27)</f>
        <v>781.9790177234396</v>
      </c>
      <c r="F27" s="96">
        <f>IF(RES_hh_fec_in!F27=0,0,1000000/0.086*RES_hh_fec_in!F27/RES_hh_num_in!F27)</f>
        <v>798.78095432230361</v>
      </c>
      <c r="G27" s="96">
        <f>IF(RES_hh_fec_in!G27=0,0,1000000/0.086*RES_hh_fec_in!G27/RES_hh_num_in!G27)</f>
        <v>694.35121945784647</v>
      </c>
      <c r="H27" s="96">
        <f>IF(RES_hh_fec_in!H27=0,0,1000000/0.086*RES_hh_fec_in!H27/RES_hh_num_in!H27)</f>
        <v>678.68965894158464</v>
      </c>
      <c r="I27" s="96">
        <f>IF(RES_hh_fec_in!I27=0,0,1000000/0.086*RES_hh_fec_in!I27/RES_hh_num_in!I27)</f>
        <v>758.98627578993012</v>
      </c>
      <c r="J27" s="96">
        <f>IF(RES_hh_fec_in!J27=0,0,1000000/0.086*RES_hh_fec_in!J27/RES_hh_num_in!J27)</f>
        <v>1025.5845796634344</v>
      </c>
      <c r="K27" s="96">
        <f>IF(RES_hh_fec_in!K27=0,0,1000000/0.086*RES_hh_fec_in!K27/RES_hh_num_in!K27)</f>
        <v>717.4477007957297</v>
      </c>
      <c r="L27" s="96">
        <f>IF(RES_hh_fec_in!L27=0,0,1000000/0.086*RES_hh_fec_in!L27/RES_hh_num_in!L27)</f>
        <v>1305.8401769373124</v>
      </c>
      <c r="M27" s="96">
        <f>IF(RES_hh_fec_in!M27=0,0,1000000/0.086*RES_hh_fec_in!M27/RES_hh_num_in!M27)</f>
        <v>703.37374054783299</v>
      </c>
      <c r="N27" s="96">
        <f>IF(RES_hh_fec_in!N27=0,0,1000000/0.086*RES_hh_fec_in!N27/RES_hh_num_in!N27)</f>
        <v>730.27165146243863</v>
      </c>
      <c r="O27" s="96">
        <f>IF(RES_hh_fec_in!O27=0,0,1000000/0.086*RES_hh_fec_in!O27/RES_hh_num_in!O27)</f>
        <v>666.28715416129296</v>
      </c>
      <c r="P27" s="96">
        <f>IF(RES_hh_fec_in!P27=0,0,1000000/0.086*RES_hh_fec_in!P27/RES_hh_num_in!P27)</f>
        <v>738.19828039648405</v>
      </c>
      <c r="Q27" s="96">
        <f>IF(RES_hh_fec_in!Q27=0,0,1000000/0.086*RES_hh_fec_in!Q27/RES_hh_num_in!Q27)</f>
        <v>813.1183303904387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1313.4494750573224</v>
      </c>
      <c r="D30" s="95">
        <f>IF(RES_hh_fec_in!D30=0,0,1000000/0.086*RES_hh_fec_in!D30/RES_hh_num_in!D30)</f>
        <v>1351.6714026396048</v>
      </c>
      <c r="E30" s="95">
        <f>IF(RES_hh_fec_in!E30=0,0,1000000/0.086*RES_hh_fec_in!E30/RES_hh_num_in!E30)</f>
        <v>1338.5224947184533</v>
      </c>
      <c r="F30" s="95">
        <f>IF(RES_hh_fec_in!F30=0,0,1000000/0.086*RES_hh_fec_in!F30/RES_hh_num_in!F30)</f>
        <v>1333.8518157909423</v>
      </c>
      <c r="G30" s="95">
        <f>IF(RES_hh_fec_in!G30=0,0,1000000/0.086*RES_hh_fec_in!G30/RES_hh_num_in!G30)</f>
        <v>1287.9271945525911</v>
      </c>
      <c r="H30" s="95">
        <f>IF(RES_hh_fec_in!H30=0,0,1000000/0.086*RES_hh_fec_in!H30/RES_hh_num_in!H30)</f>
        <v>1255.8524718770141</v>
      </c>
      <c r="I30" s="95">
        <f>IF(RES_hh_fec_in!I30=0,0,1000000/0.086*RES_hh_fec_in!I30/RES_hh_num_in!I30)</f>
        <v>1324.3491786856941</v>
      </c>
      <c r="J30" s="95">
        <f>IF(RES_hh_fec_in!J30=0,0,1000000/0.086*RES_hh_fec_in!J30/RES_hh_num_in!J30)</f>
        <v>1295.7735520573217</v>
      </c>
      <c r="K30" s="95">
        <f>IF(RES_hh_fec_in!K30=0,0,1000000/0.086*RES_hh_fec_in!K30/RES_hh_num_in!K30)</f>
        <v>1274.5485861132345</v>
      </c>
      <c r="L30" s="95">
        <f>IF(RES_hh_fec_in!L30=0,0,1000000/0.086*RES_hh_fec_in!L30/RES_hh_num_in!L30)</f>
        <v>1331.3626833790331</v>
      </c>
      <c r="M30" s="95">
        <f>IF(RES_hh_fec_in!M30=0,0,1000000/0.086*RES_hh_fec_in!M30/RES_hh_num_in!M30)</f>
        <v>1367.0396848815822</v>
      </c>
      <c r="N30" s="95">
        <f>IF(RES_hh_fec_in!N30=0,0,1000000/0.086*RES_hh_fec_in!N30/RES_hh_num_in!N30)</f>
        <v>1242.5111491314824</v>
      </c>
      <c r="O30" s="95">
        <f>IF(RES_hh_fec_in!O30=0,0,1000000/0.086*RES_hh_fec_in!O30/RES_hh_num_in!O30)</f>
        <v>1271.9439624825254</v>
      </c>
      <c r="P30" s="95">
        <f>IF(RES_hh_fec_in!P30=0,0,1000000/0.086*RES_hh_fec_in!P30/RES_hh_num_in!P30)</f>
        <v>1209.1814405170528</v>
      </c>
      <c r="Q30" s="95">
        <f>IF(RES_hh_fec_in!Q30=0,0,1000000/0.086*RES_hh_fec_in!Q30/RES_hh_num_in!Q30)</f>
        <v>1084.1722612944252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234.71003420610933</v>
      </c>
      <c r="D32" s="18">
        <f>IF(RES_hh_fec_in!D32=0,0,1000000/0.086*RES_hh_fec_in!D32/RES_hh_num_in!D32)</f>
        <v>416.19856274665278</v>
      </c>
      <c r="E32" s="18">
        <f>IF(RES_hh_fec_in!E32=0,0,1000000/0.086*RES_hh_fec_in!E32/RES_hh_num_in!E32)</f>
        <v>491.66903577234717</v>
      </c>
      <c r="F32" s="18">
        <f>IF(RES_hh_fec_in!F32=0,0,1000000/0.086*RES_hh_fec_in!F32/RES_hh_num_in!F32)</f>
        <v>474.33587942889756</v>
      </c>
      <c r="G32" s="18">
        <f>IF(RES_hh_fec_in!G32=0,0,1000000/0.086*RES_hh_fec_in!G32/RES_hh_num_in!G32)</f>
        <v>377.73176374203319</v>
      </c>
      <c r="H32" s="18">
        <f>IF(RES_hh_fec_in!H32=0,0,1000000/0.086*RES_hh_fec_in!H32/RES_hh_num_in!H32)</f>
        <v>483.50124871452056</v>
      </c>
      <c r="I32" s="18">
        <f>IF(RES_hh_fec_in!I32=0,0,1000000/0.086*RES_hh_fec_in!I32/RES_hh_num_in!I32)</f>
        <v>560.483541289242</v>
      </c>
      <c r="J32" s="18">
        <f>IF(RES_hh_fec_in!J32=0,0,1000000/0.086*RES_hh_fec_in!J32/RES_hh_num_in!J32)</f>
        <v>781.63868936454514</v>
      </c>
      <c r="K32" s="18">
        <f>IF(RES_hh_fec_in!K32=0,0,1000000/0.086*RES_hh_fec_in!K32/RES_hh_num_in!K32)</f>
        <v>426.3061509436186</v>
      </c>
      <c r="L32" s="18">
        <f>IF(RES_hh_fec_in!L32=0,0,1000000/0.086*RES_hh_fec_in!L32/RES_hh_num_in!L32)</f>
        <v>680.67745685392674</v>
      </c>
      <c r="M32" s="18">
        <f>IF(RES_hh_fec_in!M32=0,0,1000000/0.086*RES_hh_fec_in!M32/RES_hh_num_in!M32)</f>
        <v>529.68534119409537</v>
      </c>
      <c r="N32" s="18">
        <f>IF(RES_hh_fec_in!N32=0,0,1000000/0.086*RES_hh_fec_in!N32/RES_hh_num_in!N32)</f>
        <v>598.83487864511721</v>
      </c>
      <c r="O32" s="18">
        <f>IF(RES_hh_fec_in!O32=0,0,1000000/0.086*RES_hh_fec_in!O32/RES_hh_num_in!O32)</f>
        <v>389.57133298312806</v>
      </c>
      <c r="P32" s="18">
        <f>IF(RES_hh_fec_in!P32=0,0,1000000/0.086*RES_hh_fec_in!P32/RES_hh_num_in!P32)</f>
        <v>297.78054790138111</v>
      </c>
      <c r="Q32" s="18">
        <f>IF(RES_hh_fec_in!Q32=0,0,1000000/0.086*RES_hh_fec_in!Q32/RES_hh_num_in!Q32)</f>
        <v>706.17464956623064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20218.977746291221</v>
      </c>
      <c r="D3" s="100">
        <f>IF(RES_hh_tes_in!D3=0,0,1000000/0.086*RES_hh_tes_in!D3/RES_hh_num_in!D3)</f>
        <v>19296.297556655263</v>
      </c>
      <c r="E3" s="100">
        <f>IF(RES_hh_tes_in!E3=0,0,1000000/0.086*RES_hh_tes_in!E3/RES_hh_num_in!E3)</f>
        <v>19954.364156804928</v>
      </c>
      <c r="F3" s="100">
        <f>IF(RES_hh_tes_in!F3=0,0,1000000/0.086*RES_hh_tes_in!F3/RES_hh_num_in!F3)</f>
        <v>20953.642737485632</v>
      </c>
      <c r="G3" s="100">
        <f>IF(RES_hh_tes_in!G3=0,0,1000000/0.086*RES_hh_tes_in!G3/RES_hh_num_in!G3)</f>
        <v>20546.074786800778</v>
      </c>
      <c r="H3" s="100">
        <f>IF(RES_hh_tes_in!H3=0,0,1000000/0.086*RES_hh_tes_in!H3/RES_hh_num_in!H3)</f>
        <v>19812.784254206414</v>
      </c>
      <c r="I3" s="100">
        <f>IF(RES_hh_tes_in!I3=0,0,1000000/0.086*RES_hh_tes_in!I3/RES_hh_num_in!I3)</f>
        <v>18778.814110307769</v>
      </c>
      <c r="J3" s="100">
        <f>IF(RES_hh_tes_in!J3=0,0,1000000/0.086*RES_hh_tes_in!J3/RES_hh_num_in!J3)</f>
        <v>18963.588917897396</v>
      </c>
      <c r="K3" s="100">
        <f>IF(RES_hh_tes_in!K3=0,0,1000000/0.086*RES_hh_tes_in!K3/RES_hh_num_in!K3)</f>
        <v>19210.811025807052</v>
      </c>
      <c r="L3" s="100">
        <f>IF(RES_hh_tes_in!L3=0,0,1000000/0.086*RES_hh_tes_in!L3/RES_hh_num_in!L3)</f>
        <v>18591.060592340411</v>
      </c>
      <c r="M3" s="100">
        <f>IF(RES_hh_tes_in!M3=0,0,1000000/0.086*RES_hh_tes_in!M3/RES_hh_num_in!M3)</f>
        <v>16941.964159104416</v>
      </c>
      <c r="N3" s="100">
        <f>IF(RES_hh_tes_in!N3=0,0,1000000/0.086*RES_hh_tes_in!N3/RES_hh_num_in!N3)</f>
        <v>18560.992172169939</v>
      </c>
      <c r="O3" s="100">
        <f>IF(RES_hh_tes_in!O3=0,0,1000000/0.086*RES_hh_tes_in!O3/RES_hh_num_in!O3)</f>
        <v>18143.15018362744</v>
      </c>
      <c r="P3" s="100">
        <f>IF(RES_hh_tes_in!P3=0,0,1000000/0.086*RES_hh_tes_in!P3/RES_hh_num_in!P3)</f>
        <v>15988.507671437146</v>
      </c>
      <c r="Q3" s="100">
        <f>IF(RES_hh_tes_in!Q3=0,0,1000000/0.086*RES_hh_tes_in!Q3/RES_hh_num_in!Q3)</f>
        <v>17060.297069931999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18341.527051334397</v>
      </c>
      <c r="D4" s="96">
        <f>IF(RES_hh_tes_in!D4=0,0,1000000/0.086*RES_hh_tes_in!D4/RES_hh_num_in!D4)</f>
        <v>17147.015595532142</v>
      </c>
      <c r="E4" s="96">
        <f>IF(RES_hh_tes_in!E4=0,0,1000000/0.086*RES_hh_tes_in!E4/RES_hh_num_in!E4)</f>
        <v>17753.616191502522</v>
      </c>
      <c r="F4" s="96">
        <f>IF(RES_hh_tes_in!F4=0,0,1000000/0.086*RES_hh_tes_in!F4/RES_hh_num_in!F4)</f>
        <v>18880.713615765468</v>
      </c>
      <c r="G4" s="96">
        <f>IF(RES_hh_tes_in!G4=0,0,1000000/0.086*RES_hh_tes_in!G4/RES_hh_num_in!G4)</f>
        <v>18661.652634018639</v>
      </c>
      <c r="H4" s="96">
        <f>IF(RES_hh_tes_in!H4=0,0,1000000/0.086*RES_hh_tes_in!H4/RES_hh_num_in!H4)</f>
        <v>17676.305077160734</v>
      </c>
      <c r="I4" s="96">
        <f>IF(RES_hh_tes_in!I4=0,0,1000000/0.086*RES_hh_tes_in!I4/RES_hh_num_in!I4)</f>
        <v>16566.694099791195</v>
      </c>
      <c r="J4" s="96">
        <f>IF(RES_hh_tes_in!J4=0,0,1000000/0.086*RES_hh_tes_in!J4/RES_hh_num_in!J4)</f>
        <v>16447.709973407214</v>
      </c>
      <c r="K4" s="96">
        <f>IF(RES_hh_tes_in!K4=0,0,1000000/0.086*RES_hh_tes_in!K4/RES_hh_num_in!K4)</f>
        <v>16831.510301280625</v>
      </c>
      <c r="L4" s="96">
        <f>IF(RES_hh_tes_in!L4=0,0,1000000/0.086*RES_hh_tes_in!L4/RES_hh_num_in!L4)</f>
        <v>15944.143038118538</v>
      </c>
      <c r="M4" s="96">
        <f>IF(RES_hh_tes_in!M4=0,0,1000000/0.086*RES_hh_tes_in!M4/RES_hh_num_in!M4)</f>
        <v>14321.078904347563</v>
      </c>
      <c r="N4" s="96">
        <f>IF(RES_hh_tes_in!N4=0,0,1000000/0.086*RES_hh_tes_in!N4/RES_hh_num_in!N4)</f>
        <v>16036.991679452227</v>
      </c>
      <c r="O4" s="96">
        <f>IF(RES_hh_tes_in!O4=0,0,1000000/0.086*RES_hh_tes_in!O4/RES_hh_num_in!O4)</f>
        <v>15568.538246050759</v>
      </c>
      <c r="P4" s="96">
        <f>IF(RES_hh_tes_in!P4=0,0,1000000/0.086*RES_hh_tes_in!P4/RES_hh_num_in!P4)</f>
        <v>13861.041396690831</v>
      </c>
      <c r="Q4" s="96">
        <f>IF(RES_hh_tes_in!Q4=0,0,1000000/0.086*RES_hh_tes_in!Q4/RES_hh_num_in!Q4)</f>
        <v>14728.298956125913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16205.467865548961</v>
      </c>
      <c r="E5" s="95">
        <f>IF(RES_hh_tes_in!E5=0,0,1000000/0.086*RES_hh_tes_in!E5/RES_hh_num_in!E5)</f>
        <v>0</v>
      </c>
      <c r="F5" s="95">
        <f>IF(RES_hh_tes_in!F5=0,0,1000000/0.086*RES_hh_tes_in!F5/RES_hh_num_in!F5)</f>
        <v>17482.096983813164</v>
      </c>
      <c r="G5" s="95">
        <f>IF(RES_hh_tes_in!G5=0,0,1000000/0.086*RES_hh_tes_in!G5/RES_hh_num_in!G5)</f>
        <v>16965.388735316879</v>
      </c>
      <c r="H5" s="95">
        <f>IF(RES_hh_tes_in!H5=0,0,1000000/0.086*RES_hh_tes_in!H5/RES_hh_num_in!H5)</f>
        <v>16056.892254519442</v>
      </c>
      <c r="I5" s="95">
        <f>IF(RES_hh_tes_in!I5=0,0,1000000/0.086*RES_hh_tes_in!I5/RES_hh_num_in!I5)</f>
        <v>15649.831660297443</v>
      </c>
      <c r="J5" s="95">
        <f>IF(RES_hh_tes_in!J5=0,0,1000000/0.086*RES_hh_tes_in!J5/RES_hh_num_in!J5)</f>
        <v>15544.024774914878</v>
      </c>
      <c r="K5" s="95">
        <f>IF(RES_hh_tes_in!K5=0,0,1000000/0.086*RES_hh_tes_in!K5/RES_hh_num_in!K5)</f>
        <v>15395.937706980629</v>
      </c>
      <c r="L5" s="95">
        <f>IF(RES_hh_tes_in!L5=0,0,1000000/0.086*RES_hh_tes_in!L5/RES_hh_num_in!L5)</f>
        <v>0</v>
      </c>
      <c r="M5" s="95">
        <f>IF(RES_hh_tes_in!M5=0,0,1000000/0.086*RES_hh_tes_in!M5/RES_hh_num_in!M5)</f>
        <v>13031.115159601923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13827.022361395944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16853.15275719035</v>
      </c>
      <c r="D7" s="95">
        <f>IF(RES_hh_tes_in!D7=0,0,1000000/0.086*RES_hh_tes_in!D7/RES_hh_num_in!D7)</f>
        <v>15655.963907035486</v>
      </c>
      <c r="E7" s="95">
        <f>IF(RES_hh_tes_in!E7=0,0,1000000/0.086*RES_hh_tes_in!E7/RES_hh_num_in!E7)</f>
        <v>16678.391965985986</v>
      </c>
      <c r="F7" s="95">
        <f>IF(RES_hh_tes_in!F7=0,0,1000000/0.086*RES_hh_tes_in!F7/RES_hh_num_in!F7)</f>
        <v>17633.501948724796</v>
      </c>
      <c r="G7" s="95">
        <f>IF(RES_hh_tes_in!G7=0,0,1000000/0.086*RES_hh_tes_in!G7/RES_hh_num_in!G7)</f>
        <v>17173.089628849408</v>
      </c>
      <c r="H7" s="95">
        <f>IF(RES_hh_tes_in!H7=0,0,1000000/0.086*RES_hh_tes_in!H7/RES_hh_num_in!H7)</f>
        <v>16893.740847519421</v>
      </c>
      <c r="I7" s="95">
        <f>IF(RES_hh_tes_in!I7=0,0,1000000/0.086*RES_hh_tes_in!I7/RES_hh_num_in!I7)</f>
        <v>15910.679722902227</v>
      </c>
      <c r="J7" s="95">
        <f>IF(RES_hh_tes_in!J7=0,0,1000000/0.086*RES_hh_tes_in!J7/RES_hh_num_in!J7)</f>
        <v>16356.895676533424</v>
      </c>
      <c r="K7" s="95">
        <f>IF(RES_hh_tes_in!K7=0,0,1000000/0.086*RES_hh_tes_in!K7/RES_hh_num_in!K7)</f>
        <v>16023.194416119317</v>
      </c>
      <c r="L7" s="95">
        <f>IF(RES_hh_tes_in!L7=0,0,1000000/0.086*RES_hh_tes_in!L7/RES_hh_num_in!L7)</f>
        <v>0</v>
      </c>
      <c r="M7" s="95">
        <f>IF(RES_hh_tes_in!M7=0,0,1000000/0.086*RES_hh_tes_in!M7/RES_hh_num_in!M7)</f>
        <v>12941.918836074918</v>
      </c>
      <c r="N7" s="95">
        <f>IF(RES_hh_tes_in!N7=0,0,1000000/0.086*RES_hh_tes_in!N7/RES_hh_num_in!N7)</f>
        <v>16087.636057696587</v>
      </c>
      <c r="O7" s="95">
        <f>IF(RES_hh_tes_in!O7=0,0,1000000/0.086*RES_hh_tes_in!O7/RES_hh_num_in!O7)</f>
        <v>14827.542139099605</v>
      </c>
      <c r="P7" s="95">
        <f>IF(RES_hh_tes_in!P7=0,0,1000000/0.086*RES_hh_tes_in!P7/RES_hh_num_in!P7)</f>
        <v>12986.980495351638</v>
      </c>
      <c r="Q7" s="95">
        <f>IF(RES_hh_tes_in!Q7=0,0,1000000/0.086*RES_hh_tes_in!Q7/RES_hh_num_in!Q7)</f>
        <v>14363.277012466937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16844.355203914205</v>
      </c>
      <c r="D8" s="95">
        <f>IF(RES_hh_tes_in!D8=0,0,1000000/0.086*RES_hh_tes_in!D8/RES_hh_num_in!D8)</f>
        <v>15930.569504849913</v>
      </c>
      <c r="E8" s="95">
        <f>IF(RES_hh_tes_in!E8=0,0,1000000/0.086*RES_hh_tes_in!E8/RES_hh_num_in!E8)</f>
        <v>16712.846719932193</v>
      </c>
      <c r="F8" s="95">
        <f>IF(RES_hh_tes_in!F8=0,0,1000000/0.086*RES_hh_tes_in!F8/RES_hh_num_in!F8)</f>
        <v>17709.549044524829</v>
      </c>
      <c r="G8" s="95">
        <f>IF(RES_hh_tes_in!G8=0,0,1000000/0.086*RES_hh_tes_in!G8/RES_hh_num_in!G8)</f>
        <v>17639.674615661737</v>
      </c>
      <c r="H8" s="95">
        <f>IF(RES_hh_tes_in!H8=0,0,1000000/0.086*RES_hh_tes_in!H8/RES_hh_num_in!H8)</f>
        <v>16328.41668522373</v>
      </c>
      <c r="I8" s="95">
        <f>IF(RES_hh_tes_in!I8=0,0,1000000/0.086*RES_hh_tes_in!I8/RES_hh_num_in!I8)</f>
        <v>15811.990934569827</v>
      </c>
      <c r="J8" s="95">
        <f>IF(RES_hh_tes_in!J8=0,0,1000000/0.086*RES_hh_tes_in!J8/RES_hh_num_in!J8)</f>
        <v>16403.161576713763</v>
      </c>
      <c r="K8" s="95">
        <f>IF(RES_hh_tes_in!K8=0,0,1000000/0.086*RES_hh_tes_in!K8/RES_hh_num_in!K8)</f>
        <v>15687.198342839129</v>
      </c>
      <c r="L8" s="95">
        <f>IF(RES_hh_tes_in!L8=0,0,1000000/0.086*RES_hh_tes_in!L8/RES_hh_num_in!L8)</f>
        <v>15643.524394420849</v>
      </c>
      <c r="M8" s="95">
        <f>IF(RES_hh_tes_in!M8=0,0,1000000/0.086*RES_hh_tes_in!M8/RES_hh_num_in!M8)</f>
        <v>13793.635305155065</v>
      </c>
      <c r="N8" s="95">
        <f>IF(RES_hh_tes_in!N8=0,0,1000000/0.086*RES_hh_tes_in!N8/RES_hh_num_in!N8)</f>
        <v>12789.523242267456</v>
      </c>
      <c r="O8" s="95">
        <f>IF(RES_hh_tes_in!O8=0,0,1000000/0.086*RES_hh_tes_in!O8/RES_hh_num_in!O8)</f>
        <v>13596.34406290375</v>
      </c>
      <c r="P8" s="95">
        <f>IF(RES_hh_tes_in!P8=0,0,1000000/0.086*RES_hh_tes_in!P8/RES_hh_num_in!P8)</f>
        <v>12778.777837823174</v>
      </c>
      <c r="Q8" s="95">
        <f>IF(RES_hh_tes_in!Q8=0,0,1000000/0.086*RES_hh_tes_in!Q8/RES_hh_num_in!Q8)</f>
        <v>14260.239100000301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16971.467559455807</v>
      </c>
      <c r="D9" s="95">
        <f>IF(RES_hh_tes_in!D9=0,0,1000000/0.086*RES_hh_tes_in!D9/RES_hh_num_in!D9)</f>
        <v>15845.473999174197</v>
      </c>
      <c r="E9" s="95">
        <f>IF(RES_hh_tes_in!E9=0,0,1000000/0.086*RES_hh_tes_in!E9/RES_hh_num_in!E9)</f>
        <v>16676.183989058751</v>
      </c>
      <c r="F9" s="95">
        <f>IF(RES_hh_tes_in!F9=0,0,1000000/0.086*RES_hh_tes_in!F9/RES_hh_num_in!F9)</f>
        <v>17792.675606195058</v>
      </c>
      <c r="G9" s="95">
        <f>IF(RES_hh_tes_in!G9=0,0,1000000/0.086*RES_hh_tes_in!G9/RES_hh_num_in!G9)</f>
        <v>17537.624124957234</v>
      </c>
      <c r="H9" s="95">
        <f>IF(RES_hh_tes_in!H9=0,0,1000000/0.086*RES_hh_tes_in!H9/RES_hh_num_in!H9)</f>
        <v>17787.155491736015</v>
      </c>
      <c r="I9" s="95">
        <f>IF(RES_hh_tes_in!I9=0,0,1000000/0.086*RES_hh_tes_in!I9/RES_hh_num_in!I9)</f>
        <v>15971.846314966582</v>
      </c>
      <c r="J9" s="95">
        <f>IF(RES_hh_tes_in!J9=0,0,1000000/0.086*RES_hh_tes_in!J9/RES_hh_num_in!J9)</f>
        <v>16886.315073124679</v>
      </c>
      <c r="K9" s="95">
        <f>IF(RES_hh_tes_in!K9=0,0,1000000/0.086*RES_hh_tes_in!K9/RES_hh_num_in!K9)</f>
        <v>16752.113249150487</v>
      </c>
      <c r="L9" s="95">
        <f>IF(RES_hh_tes_in!L9=0,0,1000000/0.086*RES_hh_tes_in!L9/RES_hh_num_in!L9)</f>
        <v>16361.052244133472</v>
      </c>
      <c r="M9" s="95">
        <f>IF(RES_hh_tes_in!M9=0,0,1000000/0.086*RES_hh_tes_in!M9/RES_hh_num_in!M9)</f>
        <v>12759.12833827702</v>
      </c>
      <c r="N9" s="95">
        <f>IF(RES_hh_tes_in!N9=0,0,1000000/0.086*RES_hh_tes_in!N9/RES_hh_num_in!N9)</f>
        <v>14783.025625178148</v>
      </c>
      <c r="O9" s="95">
        <f>IF(RES_hh_tes_in!O9=0,0,1000000/0.086*RES_hh_tes_in!O9/RES_hh_num_in!O9)</f>
        <v>14670.597704452801</v>
      </c>
      <c r="P9" s="95">
        <f>IF(RES_hh_tes_in!P9=0,0,1000000/0.086*RES_hh_tes_in!P9/RES_hh_num_in!P9)</f>
        <v>13084.89497164814</v>
      </c>
      <c r="Q9" s="95">
        <f>IF(RES_hh_tes_in!Q9=0,0,1000000/0.086*RES_hh_tes_in!Q9/RES_hh_num_in!Q9)</f>
        <v>0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0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0</v>
      </c>
      <c r="G11" s="95">
        <f>IF(RES_hh_tes_in!G11=0,0,1000000/0.086*RES_hh_tes_in!G11/RES_hh_num_in!G11)</f>
        <v>0</v>
      </c>
      <c r="H11" s="95">
        <f>IF(RES_hh_tes_in!H11=0,0,1000000/0.086*RES_hh_tes_in!H11/RES_hh_num_in!H11)</f>
        <v>0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0</v>
      </c>
      <c r="M11" s="95">
        <f>IF(RES_hh_tes_in!M11=0,0,1000000/0.086*RES_hh_tes_in!M11/RES_hh_num_in!M11)</f>
        <v>0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16590.776112049251</v>
      </c>
      <c r="D12" s="95">
        <f>IF(RES_hh_tes_in!D12=0,0,1000000/0.086*RES_hh_tes_in!D12/RES_hh_num_in!D12)</f>
        <v>15509.467777464793</v>
      </c>
      <c r="E12" s="95">
        <f>IF(RES_hh_tes_in!E12=0,0,1000000/0.086*RES_hh_tes_in!E12/RES_hh_num_in!E12)</f>
        <v>15952.089323564433</v>
      </c>
      <c r="F12" s="95">
        <f>IF(RES_hh_tes_in!F12=0,0,1000000/0.086*RES_hh_tes_in!F12/RES_hh_num_in!F12)</f>
        <v>17006.529956870952</v>
      </c>
      <c r="G12" s="95">
        <f>IF(RES_hh_tes_in!G12=0,0,1000000/0.086*RES_hh_tes_in!G12/RES_hh_num_in!G12)</f>
        <v>16725.500616146135</v>
      </c>
      <c r="H12" s="95">
        <f>IF(RES_hh_tes_in!H12=0,0,1000000/0.086*RES_hh_tes_in!H12/RES_hh_num_in!H12)</f>
        <v>15720.457116711259</v>
      </c>
      <c r="I12" s="95">
        <f>IF(RES_hh_tes_in!I12=0,0,1000000/0.086*RES_hh_tes_in!I12/RES_hh_num_in!I12)</f>
        <v>14902.720841682432</v>
      </c>
      <c r="J12" s="95">
        <f>IF(RES_hh_tes_in!J12=0,0,1000000/0.086*RES_hh_tes_in!J12/RES_hh_num_in!J12)</f>
        <v>18033.023731453031</v>
      </c>
      <c r="K12" s="95">
        <f>IF(RES_hh_tes_in!K12=0,0,1000000/0.086*RES_hh_tes_in!K12/RES_hh_num_in!K12)</f>
        <v>15442.277478481705</v>
      </c>
      <c r="L12" s="95">
        <f>IF(RES_hh_tes_in!L12=0,0,1000000/0.086*RES_hh_tes_in!L12/RES_hh_num_in!L12)</f>
        <v>17092.912361574694</v>
      </c>
      <c r="M12" s="95">
        <f>IF(RES_hh_tes_in!M12=0,0,1000000/0.086*RES_hh_tes_in!M12/RES_hh_num_in!M12)</f>
        <v>15666.102382244462</v>
      </c>
      <c r="N12" s="95">
        <f>IF(RES_hh_tes_in!N12=0,0,1000000/0.086*RES_hh_tes_in!N12/RES_hh_num_in!N12)</f>
        <v>16583.066405115736</v>
      </c>
      <c r="O12" s="95">
        <f>IF(RES_hh_tes_in!O12=0,0,1000000/0.086*RES_hh_tes_in!O12/RES_hh_num_in!O12)</f>
        <v>16774.751899063471</v>
      </c>
      <c r="P12" s="95">
        <f>IF(RES_hh_tes_in!P12=0,0,1000000/0.086*RES_hh_tes_in!P12/RES_hh_num_in!P12)</f>
        <v>13124.918958434922</v>
      </c>
      <c r="Q12" s="95">
        <f>IF(RES_hh_tes_in!Q12=0,0,1000000/0.086*RES_hh_tes_in!Q12/RES_hh_num_in!Q12)</f>
        <v>15717.343928556778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6756.6652311083435</v>
      </c>
      <c r="D13" s="22">
        <f>IF(RES_hh_tes_in!D13=0,0,1000000/0.086*RES_hh_tes_in!D13/RES_hh_num_in!D13)</f>
        <v>8939.31692039876</v>
      </c>
      <c r="E13" s="22">
        <f>IF(RES_hh_tes_in!E13=0,0,1000000/0.086*RES_hh_tes_in!E13/RES_hh_num_in!E13)</f>
        <v>10817.754191907858</v>
      </c>
      <c r="F13" s="22">
        <f>IF(RES_hh_tes_in!F13=0,0,1000000/0.086*RES_hh_tes_in!F13/RES_hh_num_in!F13)</f>
        <v>10975.199857062375</v>
      </c>
      <c r="G13" s="22">
        <f>IF(RES_hh_tes_in!G13=0,0,1000000/0.086*RES_hh_tes_in!G13/RES_hh_num_in!G13)</f>
        <v>9589.9689179567031</v>
      </c>
      <c r="H13" s="22">
        <f>IF(RES_hh_tes_in!H13=0,0,1000000/0.086*RES_hh_tes_in!H13/RES_hh_num_in!H13)</f>
        <v>10714.689936165321</v>
      </c>
      <c r="I13" s="22">
        <f>IF(RES_hh_tes_in!I13=0,0,1000000/0.086*RES_hh_tes_in!I13/RES_hh_num_in!I13)</f>
        <v>10975.784564143289</v>
      </c>
      <c r="J13" s="22">
        <f>IF(RES_hh_tes_in!J13=0,0,1000000/0.086*RES_hh_tes_in!J13/RES_hh_num_in!J13)</f>
        <v>15487.024495888985</v>
      </c>
      <c r="K13" s="22">
        <f>IF(RES_hh_tes_in!K13=0,0,1000000/0.086*RES_hh_tes_in!K13/RES_hh_num_in!K13)</f>
        <v>9118.219237150759</v>
      </c>
      <c r="L13" s="22">
        <f>IF(RES_hh_tes_in!L13=0,0,1000000/0.086*RES_hh_tes_in!L13/RES_hh_num_in!L13)</f>
        <v>12934.93924826321</v>
      </c>
      <c r="M13" s="22">
        <f>IF(RES_hh_tes_in!M13=0,0,1000000/0.086*RES_hh_tes_in!M13/RES_hh_num_in!M13)</f>
        <v>9390.3198122706472</v>
      </c>
      <c r="N13" s="22">
        <f>IF(RES_hh_tes_in!N13=0,0,1000000/0.086*RES_hh_tes_in!N13/RES_hh_num_in!N13)</f>
        <v>9965.4209984322733</v>
      </c>
      <c r="O13" s="22">
        <f>IF(RES_hh_tes_in!O13=0,0,1000000/0.086*RES_hh_tes_in!O13/RES_hh_num_in!O13)</f>
        <v>9117.1219992076094</v>
      </c>
      <c r="P13" s="22">
        <f>IF(RES_hh_tes_in!P13=0,0,1000000/0.086*RES_hh_tes_in!P13/RES_hh_num_in!P13)</f>
        <v>7479.6489089496808</v>
      </c>
      <c r="Q13" s="22">
        <f>IF(RES_hh_tes_in!Q13=0,0,1000000/0.086*RES_hh_tes_in!Q13/RES_hh_num_in!Q13)</f>
        <v>12813.930942027149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1795.536689140177</v>
      </c>
      <c r="D14" s="98">
        <f>IF(RES_hh_tes_in!D14=0,0,1000000/0.086*RES_hh_tes_in!D14/RES_hh_num_in!D14)</f>
        <v>1439.6620815432989</v>
      </c>
      <c r="E14" s="98">
        <f>IF(RES_hh_tes_in!E14=0,0,1000000/0.086*RES_hh_tes_in!E14/RES_hh_num_in!E14)</f>
        <v>1246.9915715100603</v>
      </c>
      <c r="F14" s="98">
        <f>IF(RES_hh_tes_in!F14=0,0,1000000/0.086*RES_hh_tes_in!F14/RES_hh_num_in!F14)</f>
        <v>1270.8048286054268</v>
      </c>
      <c r="G14" s="98">
        <f>IF(RES_hh_tes_in!G14=0,0,1000000/0.086*RES_hh_tes_in!G14/RES_hh_num_in!G14)</f>
        <v>1401.5444483083693</v>
      </c>
      <c r="H14" s="98">
        <f>IF(RES_hh_tes_in!H14=0,0,1000000/0.086*RES_hh_tes_in!H14/RES_hh_num_in!H14)</f>
        <v>1026.8292319834761</v>
      </c>
      <c r="I14" s="98">
        <f>IF(RES_hh_tes_in!I14=0,0,1000000/0.086*RES_hh_tes_in!I14/RES_hh_num_in!I14)</f>
        <v>852.8555765700637</v>
      </c>
      <c r="J14" s="98">
        <f>IF(RES_hh_tes_in!J14=0,0,1000000/0.086*RES_hh_tes_in!J14/RES_hh_num_in!J14)</f>
        <v>42.346977351068205</v>
      </c>
      <c r="K14" s="98">
        <f>IF(RES_hh_tes_in!K14=0,0,1000000/0.086*RES_hh_tes_in!K14/RES_hh_num_in!K14)</f>
        <v>1090.0506196447107</v>
      </c>
      <c r="L14" s="98">
        <f>IF(RES_hh_tes_in!L14=0,0,1000000/0.086*RES_hh_tes_in!L14/RES_hh_num_in!L14)</f>
        <v>305.23092208827012</v>
      </c>
      <c r="M14" s="98">
        <f>IF(RES_hh_tes_in!M14=0,0,1000000/0.086*RES_hh_tes_in!M14/RES_hh_num_in!M14)</f>
        <v>644.19019104637414</v>
      </c>
      <c r="N14" s="98">
        <f>IF(RES_hh_tes_in!N14=0,0,1000000/0.086*RES_hh_tes_in!N14/RES_hh_num_in!N14)</f>
        <v>792.36433777657805</v>
      </c>
      <c r="O14" s="98">
        <f>IF(RES_hh_tes_in!O14=0,0,1000000/0.086*RES_hh_tes_in!O14/RES_hh_num_in!O14)</f>
        <v>1041.0029983475133</v>
      </c>
      <c r="P14" s="98">
        <f>IF(RES_hh_tes_in!P14=0,0,1000000/0.086*RES_hh_tes_in!P14/RES_hh_num_in!P14)</f>
        <v>1225.6466393136341</v>
      </c>
      <c r="Q14" s="98">
        <f>IF(RES_hh_tes_in!Q14=0,0,1000000/0.086*RES_hh_tes_in!Q14/RES_hh_num_in!Q14)</f>
        <v>372.86697748684497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159.86255661357004</v>
      </c>
      <c r="D15" s="96">
        <f t="shared" si="0"/>
        <v>229.04027030795103</v>
      </c>
      <c r="E15" s="96">
        <f t="shared" si="0"/>
        <v>233.76438222967136</v>
      </c>
      <c r="F15" s="96">
        <f t="shared" si="0"/>
        <v>124.49040828619603</v>
      </c>
      <c r="G15" s="96">
        <f t="shared" si="0"/>
        <v>123.92310831855761</v>
      </c>
      <c r="H15" s="96">
        <f t="shared" si="0"/>
        <v>150.50502614042858</v>
      </c>
      <c r="I15" s="96">
        <f t="shared" si="0"/>
        <v>231.60507223375595</v>
      </c>
      <c r="J15" s="96">
        <f t="shared" si="0"/>
        <v>311.49961612792089</v>
      </c>
      <c r="K15" s="96">
        <f t="shared" si="0"/>
        <v>382.02006362892052</v>
      </c>
      <c r="L15" s="96">
        <f t="shared" si="0"/>
        <v>288.78441554751049</v>
      </c>
      <c r="M15" s="96">
        <f t="shared" si="0"/>
        <v>597.8432980895451</v>
      </c>
      <c r="N15" s="96">
        <f t="shared" si="0"/>
        <v>444.27751749664219</v>
      </c>
      <c r="O15" s="96">
        <f t="shared" si="0"/>
        <v>628.73496589768627</v>
      </c>
      <c r="P15" s="96">
        <f t="shared" si="0"/>
        <v>271.0178777354252</v>
      </c>
      <c r="Q15" s="96">
        <f t="shared" si="0"/>
        <v>355.26306714824062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159.86255661357004</v>
      </c>
      <c r="D16" s="97">
        <f>IF(RES_hh_tes_in!D16=0,0,1000000/0.086*RES_hh_tes_in!D16/RES_hh_num_in!D$3)</f>
        <v>229.04027030795103</v>
      </c>
      <c r="E16" s="97">
        <f>IF(RES_hh_tes_in!E16=0,0,1000000/0.086*RES_hh_tes_in!E16/RES_hh_num_in!E$3)</f>
        <v>233.76438222967136</v>
      </c>
      <c r="F16" s="97">
        <f>IF(RES_hh_tes_in!F16=0,0,1000000/0.086*RES_hh_tes_in!F16/RES_hh_num_in!F$3)</f>
        <v>124.49040828619603</v>
      </c>
      <c r="G16" s="97">
        <f>IF(RES_hh_tes_in!G16=0,0,1000000/0.086*RES_hh_tes_in!G16/RES_hh_num_in!G$3)</f>
        <v>123.92310831855761</v>
      </c>
      <c r="H16" s="97">
        <f>IF(RES_hh_tes_in!H16=0,0,1000000/0.086*RES_hh_tes_in!H16/RES_hh_num_in!H$3)</f>
        <v>150.50502614042858</v>
      </c>
      <c r="I16" s="97">
        <f>IF(RES_hh_tes_in!I16=0,0,1000000/0.086*RES_hh_tes_in!I16/RES_hh_num_in!I$3)</f>
        <v>231.60507223375595</v>
      </c>
      <c r="J16" s="97">
        <f>IF(RES_hh_tes_in!J16=0,0,1000000/0.086*RES_hh_tes_in!J16/RES_hh_num_in!J$3)</f>
        <v>311.49961612792089</v>
      </c>
      <c r="K16" s="97">
        <f>IF(RES_hh_tes_in!K16=0,0,1000000/0.086*RES_hh_tes_in!K16/RES_hh_num_in!K$3)</f>
        <v>382.02006362892052</v>
      </c>
      <c r="L16" s="97">
        <f>IF(RES_hh_tes_in!L16=0,0,1000000/0.086*RES_hh_tes_in!L16/RES_hh_num_in!L$3)</f>
        <v>288.78441554751049</v>
      </c>
      <c r="M16" s="97">
        <f>IF(RES_hh_tes_in!M16=0,0,1000000/0.086*RES_hh_tes_in!M16/RES_hh_num_in!M$3)</f>
        <v>597.8432980895451</v>
      </c>
      <c r="N16" s="97">
        <f>IF(RES_hh_tes_in!N16=0,0,1000000/0.086*RES_hh_tes_in!N16/RES_hh_num_in!N$3)</f>
        <v>444.27751749664219</v>
      </c>
      <c r="O16" s="97">
        <f>IF(RES_hh_tes_in!O16=0,0,1000000/0.086*RES_hh_tes_in!O16/RES_hh_num_in!O$3)</f>
        <v>628.73496589768627</v>
      </c>
      <c r="P16" s="97">
        <f>IF(RES_hh_tes_in!P16=0,0,1000000/0.086*RES_hh_tes_in!P16/RES_hh_num_in!P$3)</f>
        <v>271.0178777354252</v>
      </c>
      <c r="Q16" s="97">
        <f>IF(RES_hh_tes_in!Q16=0,0,1000000/0.086*RES_hh_tes_in!Q16/RES_hh_num_in!Q$3)</f>
        <v>355.26306714824062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1396.195954614883</v>
      </c>
      <c r="D17" s="96">
        <f>IF(RES_hh_tes_in!D17=0,0,1000000/0.086*RES_hh_tes_in!D17/RES_hh_num_in!D17)</f>
        <v>1532.1191319596351</v>
      </c>
      <c r="E17" s="96">
        <f>IF(RES_hh_tes_in!E17=0,0,1000000/0.086*RES_hh_tes_in!E17/RES_hh_num_in!E17)</f>
        <v>1467.4603143942907</v>
      </c>
      <c r="F17" s="96">
        <f>IF(RES_hh_tes_in!F17=0,0,1000000/0.086*RES_hh_tes_in!F17/RES_hh_num_in!F17)</f>
        <v>1446.1949946426141</v>
      </c>
      <c r="G17" s="96">
        <f>IF(RES_hh_tes_in!G17=0,0,1000000/0.086*RES_hh_tes_in!G17/RES_hh_num_in!G17)</f>
        <v>1324.5334502168471</v>
      </c>
      <c r="H17" s="96">
        <f>IF(RES_hh_tes_in!H17=0,0,1000000/0.086*RES_hh_tes_in!H17/RES_hh_num_in!H17)</f>
        <v>1517.1176497680724</v>
      </c>
      <c r="I17" s="96">
        <f>IF(RES_hh_tes_in!I17=0,0,1000000/0.086*RES_hh_tes_in!I17/RES_hh_num_in!I17)</f>
        <v>1449.9285779451959</v>
      </c>
      <c r="J17" s="96">
        <f>IF(RES_hh_tes_in!J17=0,0,1000000/0.086*RES_hh_tes_in!J17/RES_hh_num_in!J17)</f>
        <v>1532.1729196642439</v>
      </c>
      <c r="K17" s="96">
        <f>IF(RES_hh_tes_in!K17=0,0,1000000/0.086*RES_hh_tes_in!K17/RES_hh_num_in!K17)</f>
        <v>1527.6342217031527</v>
      </c>
      <c r="L17" s="96">
        <f>IF(RES_hh_tes_in!L17=0,0,1000000/0.086*RES_hh_tes_in!L17/RES_hh_num_in!L17)</f>
        <v>1659.0265714807172</v>
      </c>
      <c r="M17" s="96">
        <f>IF(RES_hh_tes_in!M17=0,0,1000000/0.086*RES_hh_tes_in!M17/RES_hh_num_in!M17)</f>
        <v>1512.6164707513976</v>
      </c>
      <c r="N17" s="96">
        <f>IF(RES_hh_tes_in!N17=0,0,1000000/0.086*RES_hh_tes_in!N17/RES_hh_num_in!N17)</f>
        <v>1535.4012913483991</v>
      </c>
      <c r="O17" s="96">
        <f>IF(RES_hh_tes_in!O17=0,0,1000000/0.086*RES_hh_tes_in!O17/RES_hh_num_in!O17)</f>
        <v>1503.310876560495</v>
      </c>
      <c r="P17" s="96">
        <f>IF(RES_hh_tes_in!P17=0,0,1000000/0.086*RES_hh_tes_in!P17/RES_hh_num_in!P17)</f>
        <v>1412.1367306723537</v>
      </c>
      <c r="Q17" s="96">
        <f>IF(RES_hh_tes_in!Q17=0,0,1000000/0.086*RES_hh_tes_in!Q17/RES_hh_num_in!Q17)</f>
        <v>1376.0861126223074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1542.0715391073372</v>
      </c>
      <c r="D20" s="95">
        <f>IF(RES_hh_tes_in!D20=0,0,1000000/0.086*RES_hh_tes_in!D20/RES_hh_num_in!D20)</f>
        <v>1262.2914021077897</v>
      </c>
      <c r="E20" s="95">
        <f>IF(RES_hh_tes_in!E20=0,0,1000000/0.086*RES_hh_tes_in!E20/RES_hh_num_in!E20)</f>
        <v>1523.6468666652695</v>
      </c>
      <c r="F20" s="95">
        <f>IF(RES_hh_tes_in!F20=0,0,1000000/0.086*RES_hh_tes_in!F20/RES_hh_num_in!F20)</f>
        <v>1327.9320846944886</v>
      </c>
      <c r="G20" s="95">
        <f>IF(RES_hh_tes_in!G20=0,0,1000000/0.086*RES_hh_tes_in!G20/RES_hh_num_in!G20)</f>
        <v>1437.9059193293333</v>
      </c>
      <c r="H20" s="95">
        <f>IF(RES_hh_tes_in!H20=0,0,1000000/0.086*RES_hh_tes_in!H20/RES_hh_num_in!H20)</f>
        <v>1452.4701678936497</v>
      </c>
      <c r="I20" s="95">
        <f>IF(RES_hh_tes_in!I20=0,0,1000000/0.086*RES_hh_tes_in!I20/RES_hh_num_in!I20)</f>
        <v>1293.2409416351161</v>
      </c>
      <c r="J20" s="95">
        <f>IF(RES_hh_tes_in!J20=0,0,1000000/0.086*RES_hh_tes_in!J20/RES_hh_num_in!J20)</f>
        <v>1272.495787021724</v>
      </c>
      <c r="K20" s="95">
        <f>IF(RES_hh_tes_in!K20=0,0,1000000/0.086*RES_hh_tes_in!K20/RES_hh_num_in!K20)</f>
        <v>1261.6954945776433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1084.012981470061</v>
      </c>
      <c r="N20" s="95">
        <f>IF(RES_hh_tes_in!N20=0,0,1000000/0.086*RES_hh_tes_in!N20/RES_hh_num_in!N20)</f>
        <v>1398.3545544320627</v>
      </c>
      <c r="O20" s="95">
        <f>IF(RES_hh_tes_in!O20=0,0,1000000/0.086*RES_hh_tes_in!O20/RES_hh_num_in!O20)</f>
        <v>1147.3218808190447</v>
      </c>
      <c r="P20" s="95">
        <f>IF(RES_hh_tes_in!P20=0,0,1000000/0.086*RES_hh_tes_in!P20/RES_hh_num_in!P20)</f>
        <v>1136.9357720619312</v>
      </c>
      <c r="Q20" s="95">
        <f>IF(RES_hh_tes_in!Q20=0,0,1000000/0.086*RES_hh_tes_in!Q20/RES_hh_num_in!Q20)</f>
        <v>1115.9787156543632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1541.5654652361136</v>
      </c>
      <c r="D21" s="95">
        <f>IF(RES_hh_tes_in!D21=0,0,1000000/0.086*RES_hh_tes_in!D21/RES_hh_num_in!D21)</f>
        <v>1432.7074101778426</v>
      </c>
      <c r="E21" s="95">
        <f>IF(RES_hh_tes_in!E21=0,0,1000000/0.086*RES_hh_tes_in!E21/RES_hh_num_in!E21)</f>
        <v>1522.4081351444827</v>
      </c>
      <c r="F21" s="95">
        <f>IF(RES_hh_tes_in!F21=0,0,1000000/0.086*RES_hh_tes_in!F21/RES_hh_num_in!F21)</f>
        <v>1360.9906152774934</v>
      </c>
      <c r="G21" s="95">
        <f>IF(RES_hh_tes_in!G21=0,0,1000000/0.086*RES_hh_tes_in!G21/RES_hh_num_in!G21)</f>
        <v>1470.7659827160296</v>
      </c>
      <c r="H21" s="95">
        <f>IF(RES_hh_tes_in!H21=0,0,1000000/0.086*RES_hh_tes_in!H21/RES_hh_num_in!H21)</f>
        <v>1389.7266450710335</v>
      </c>
      <c r="I21" s="95">
        <f>IF(RES_hh_tes_in!I21=0,0,1000000/0.086*RES_hh_tes_in!I21/RES_hh_num_in!I21)</f>
        <v>1325.4149287394766</v>
      </c>
      <c r="J21" s="95">
        <f>IF(RES_hh_tes_in!J21=0,0,1000000/0.086*RES_hh_tes_in!J21/RES_hh_num_in!J21)</f>
        <v>1357.8116269140905</v>
      </c>
      <c r="K21" s="95">
        <f>IF(RES_hh_tes_in!K21=0,0,1000000/0.086*RES_hh_tes_in!K21/RES_hh_num_in!K21)</f>
        <v>1189.7818217106105</v>
      </c>
      <c r="L21" s="95">
        <f>IF(RES_hh_tes_in!L21=0,0,1000000/0.086*RES_hh_tes_in!L21/RES_hh_num_in!L21)</f>
        <v>1300.4710018167507</v>
      </c>
      <c r="M21" s="95">
        <f>IF(RES_hh_tes_in!M21=0,0,1000000/0.086*RES_hh_tes_in!M21/RES_hh_num_in!M21)</f>
        <v>1338.4703333747352</v>
      </c>
      <c r="N21" s="95">
        <f>IF(RES_hh_tes_in!N21=0,0,1000000/0.086*RES_hh_tes_in!N21/RES_hh_num_in!N21)</f>
        <v>1012.1470447631672</v>
      </c>
      <c r="O21" s="95">
        <f>IF(RES_hh_tes_in!O21=0,0,1000000/0.086*RES_hh_tes_in!O21/RES_hh_num_in!O21)</f>
        <v>1072.208242426057</v>
      </c>
      <c r="P21" s="95">
        <f>IF(RES_hh_tes_in!P21=0,0,1000000/0.086*RES_hh_tes_in!P21/RES_hh_num_in!P21)</f>
        <v>1125.6549593429056</v>
      </c>
      <c r="Q21" s="95">
        <f>IF(RES_hh_tes_in!Q21=0,0,1000000/0.086*RES_hh_tes_in!Q21/RES_hh_num_in!Q21)</f>
        <v>1147.7559561578744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1549.1529861180716</v>
      </c>
      <c r="D22" s="95">
        <f>IF(RES_hh_tes_in!D22=0,0,1000000/0.086*RES_hh_tes_in!D22/RES_hh_num_in!D22)</f>
        <v>1386.5609772925532</v>
      </c>
      <c r="E22" s="95">
        <f>IF(RES_hh_tes_in!E22=0,0,1000000/0.086*RES_hh_tes_in!E22/RES_hh_num_in!E22)</f>
        <v>1544.2335742551916</v>
      </c>
      <c r="F22" s="95">
        <f>IF(RES_hh_tes_in!F22=0,0,1000000/0.086*RES_hh_tes_in!F22/RES_hh_num_in!F22)</f>
        <v>1375.0308575433371</v>
      </c>
      <c r="G22" s="95">
        <f>IF(RES_hh_tes_in!G22=0,0,1000000/0.086*RES_hh_tes_in!G22/RES_hh_num_in!G22)</f>
        <v>1461.8964466808784</v>
      </c>
      <c r="H22" s="95">
        <f>IF(RES_hh_tes_in!H22=0,0,1000000/0.086*RES_hh_tes_in!H22/RES_hh_num_in!H22)</f>
        <v>1482.2073690712889</v>
      </c>
      <c r="I22" s="95">
        <f>IF(RES_hh_tes_in!I22=0,0,1000000/0.086*RES_hh_tes_in!I22/RES_hh_num_in!I22)</f>
        <v>1278.9842026232118</v>
      </c>
      <c r="J22" s="95">
        <f>IF(RES_hh_tes_in!J22=0,0,1000000/0.086*RES_hh_tes_in!J22/RES_hh_num_in!J22)</f>
        <v>1426.2955284538359</v>
      </c>
      <c r="K22" s="95">
        <f>IF(RES_hh_tes_in!K22=0,0,1000000/0.086*RES_hh_tes_in!K22/RES_hh_num_in!K22)</f>
        <v>1443.5818640449068</v>
      </c>
      <c r="L22" s="95">
        <f>IF(RES_hh_tes_in!L22=0,0,1000000/0.086*RES_hh_tes_in!L22/RES_hh_num_in!L22)</f>
        <v>1234.379790143267</v>
      </c>
      <c r="M22" s="95">
        <f>IF(RES_hh_tes_in!M22=0,0,1000000/0.086*RES_hh_tes_in!M22/RES_hh_num_in!M22)</f>
        <v>1295.3376228612633</v>
      </c>
      <c r="N22" s="95">
        <f>IF(RES_hh_tes_in!N22=0,0,1000000/0.086*RES_hh_tes_in!N22/RES_hh_num_in!N22)</f>
        <v>1311.0135998000121</v>
      </c>
      <c r="O22" s="95">
        <f>IF(RES_hh_tes_in!O22=0,0,1000000/0.086*RES_hh_tes_in!O22/RES_hh_num_in!O22)</f>
        <v>1261.9058617987114</v>
      </c>
      <c r="P22" s="95">
        <f>IF(RES_hh_tes_in!P22=0,0,1000000/0.086*RES_hh_tes_in!P22/RES_hh_num_in!P22)</f>
        <v>1240.2369297994996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0</v>
      </c>
      <c r="G24" s="95">
        <f>IF(RES_hh_tes_in!G24=0,0,1000000/0.086*RES_hh_tes_in!G24/RES_hh_num_in!G24)</f>
        <v>0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0</v>
      </c>
      <c r="M24" s="95">
        <f>IF(RES_hh_tes_in!M24=0,0,1000000/0.086*RES_hh_tes_in!M24/RES_hh_num_in!M24)</f>
        <v>0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466.99700962516795</v>
      </c>
      <c r="D25" s="22">
        <f>IF(RES_hh_tes_in!D25=0,0,1000000/0.086*RES_hh_tes_in!D25/RES_hh_num_in!D25)</f>
        <v>721.62930973244488</v>
      </c>
      <c r="E25" s="22">
        <f>IF(RES_hh_tes_in!E25=0,0,1000000/0.086*RES_hh_tes_in!E25/RES_hh_num_in!E25)</f>
        <v>932.66943380105306</v>
      </c>
      <c r="F25" s="22">
        <f>IF(RES_hh_tes_in!F25=0,0,1000000/0.086*RES_hh_tes_in!F25/RES_hh_num_in!F25)</f>
        <v>862.40745075512768</v>
      </c>
      <c r="G25" s="22">
        <f>IF(RES_hh_tes_in!G25=0,0,1000000/0.086*RES_hh_tes_in!G25/RES_hh_num_in!G25)</f>
        <v>724.25835709811827</v>
      </c>
      <c r="H25" s="22">
        <f>IF(RES_hh_tes_in!H25=0,0,1000000/0.086*RES_hh_tes_in!H25/RES_hh_num_in!H25)</f>
        <v>973.09841529166715</v>
      </c>
      <c r="I25" s="22">
        <f>IF(RES_hh_tes_in!I25=0,0,1000000/0.086*RES_hh_tes_in!I25/RES_hh_num_in!I25)</f>
        <v>1036.3295847319685</v>
      </c>
      <c r="J25" s="22">
        <f>IF(RES_hh_tes_in!J25=0,0,1000000/0.086*RES_hh_tes_in!J25/RES_hh_num_in!J25)</f>
        <v>1434.2571137299808</v>
      </c>
      <c r="K25" s="22">
        <f>IF(RES_hh_tes_in!K25=0,0,1000000/0.086*RES_hh_tes_in!K25/RES_hh_num_in!K25)</f>
        <v>751.63773874995547</v>
      </c>
      <c r="L25" s="22">
        <f>IF(RES_hh_tes_in!L25=0,0,1000000/0.086*RES_hh_tes_in!L25/RES_hh_num_in!L25)</f>
        <v>1046.2703179679099</v>
      </c>
      <c r="M25" s="22">
        <f>IF(RES_hh_tes_in!M25=0,0,1000000/0.086*RES_hh_tes_in!M25/RES_hh_num_in!M25)</f>
        <v>856.24012478706572</v>
      </c>
      <c r="N25" s="22">
        <f>IF(RES_hh_tes_in!N25=0,0,1000000/0.086*RES_hh_tes_in!N25/RES_hh_num_in!N25)</f>
        <v>823.36897385178804</v>
      </c>
      <c r="O25" s="22">
        <f>IF(RES_hh_tes_in!O25=0,0,1000000/0.086*RES_hh_tes_in!O25/RES_hh_num_in!O25)</f>
        <v>1145.5294445012928</v>
      </c>
      <c r="P25" s="22">
        <f>IF(RES_hh_tes_in!P25=0,0,1000000/0.086*RES_hh_tes_in!P25/RES_hh_num_in!P25)</f>
        <v>1223.1798691290796</v>
      </c>
      <c r="Q25" s="22">
        <f>IF(RES_hh_tes_in!Q25=0,0,1000000/0.086*RES_hh_tes_in!Q25/RES_hh_num_in!Q25)</f>
        <v>1163.6202169423373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465.11601501172834</v>
      </c>
      <c r="E26" s="18">
        <f>IF(RES_hh_tes_in!E26=0,0,1000000/0.086*RES_hh_tes_in!E26/RES_hh_num_in!E26)</f>
        <v>463.21817906544942</v>
      </c>
      <c r="F26" s="18">
        <f>IF(RES_hh_tes_in!F26=0,0,1000000/0.086*RES_hh_tes_in!F26/RES_hh_num_in!F26)</f>
        <v>471.51631442182162</v>
      </c>
      <c r="G26" s="18">
        <f>IF(RES_hh_tes_in!G26=0,0,1000000/0.086*RES_hh_tes_in!G26/RES_hh_num_in!G26)</f>
        <v>473.52311882174286</v>
      </c>
      <c r="H26" s="18">
        <f>IF(RES_hh_tes_in!H26=0,0,1000000/0.086*RES_hh_tes_in!H26/RES_hh_num_in!H26)</f>
        <v>470.96824476803278</v>
      </c>
      <c r="I26" s="18">
        <f>IF(RES_hh_tes_in!I26=0,0,1000000/0.086*RES_hh_tes_in!I26/RES_hh_num_in!I26)</f>
        <v>473.55065301887487</v>
      </c>
      <c r="J26" s="18">
        <f>IF(RES_hh_tes_in!J26=0,0,1000000/0.086*RES_hh_tes_in!J26/RES_hh_num_in!J26)</f>
        <v>469.85941111440439</v>
      </c>
      <c r="K26" s="18">
        <f>IF(RES_hh_tes_in!K26=0,0,1000000/0.086*RES_hh_tes_in!K26/RES_hh_num_in!K26)</f>
        <v>475.55346356510228</v>
      </c>
      <c r="L26" s="18">
        <f>IF(RES_hh_tes_in!L26=0,0,1000000/0.086*RES_hh_tes_in!L26/RES_hh_num_in!L26)</f>
        <v>505.58774421432759</v>
      </c>
      <c r="M26" s="18">
        <f>IF(RES_hh_tes_in!M26=0,0,1000000/0.086*RES_hh_tes_in!M26/RES_hh_num_in!M26)</f>
        <v>492.51799147225711</v>
      </c>
      <c r="N26" s="18">
        <f>IF(RES_hh_tes_in!N26=0,0,1000000/0.086*RES_hh_tes_in!N26/RES_hh_num_in!N26)</f>
        <v>460.7767798391518</v>
      </c>
      <c r="O26" s="18">
        <f>IF(RES_hh_tes_in!O26=0,0,1000000/0.086*RES_hh_tes_in!O26/RES_hh_num_in!O26)</f>
        <v>459.7717954581089</v>
      </c>
      <c r="P26" s="18">
        <f>IF(RES_hh_tes_in!P26=0,0,1000000/0.086*RES_hh_tes_in!P26/RES_hh_num_in!P26)</f>
        <v>426.19982145636277</v>
      </c>
      <c r="Q26" s="18">
        <f>IF(RES_hh_tes_in!Q26=0,0,1000000/0.086*RES_hh_tes_in!Q26/RES_hh_num_in!Q26)</f>
        <v>418.19184572724612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321.39218372837524</v>
      </c>
      <c r="D27" s="96">
        <f>IF(RES_hh_tes_in!D27=0,0,1000000/0.086*RES_hh_tes_in!D27/RES_hh_num_in!D27)</f>
        <v>388.12255885553333</v>
      </c>
      <c r="E27" s="96">
        <f>IF(RES_hh_tes_in!E27=0,0,1000000/0.086*RES_hh_tes_in!E27/RES_hh_num_in!E27)</f>
        <v>499.52326867844602</v>
      </c>
      <c r="F27" s="96">
        <f>IF(RES_hh_tes_in!F27=0,0,1000000/0.086*RES_hh_tes_in!F27/RES_hh_num_in!F27)</f>
        <v>502.24371879135617</v>
      </c>
      <c r="G27" s="96">
        <f>IF(RES_hh_tes_in!G27=0,0,1000000/0.086*RES_hh_tes_in!G27/RES_hh_num_in!G27)</f>
        <v>435.96559424673569</v>
      </c>
      <c r="H27" s="96">
        <f>IF(RES_hh_tes_in!H27=0,0,1000000/0.086*RES_hh_tes_in!H27/RES_hh_num_in!H27)</f>
        <v>468.85650113718077</v>
      </c>
      <c r="I27" s="96">
        <f>IF(RES_hh_tes_in!I27=0,0,1000000/0.086*RES_hh_tes_in!I27/RES_hh_num_in!I27)</f>
        <v>530.58636033762059</v>
      </c>
      <c r="J27" s="96">
        <f>IF(RES_hh_tes_in!J27=0,0,1000000/0.086*RES_hh_tes_in!J27/RES_hh_num_in!J27)</f>
        <v>672.20640869801662</v>
      </c>
      <c r="K27" s="96">
        <f>IF(RES_hh_tes_in!K27=0,0,1000000/0.086*RES_hh_tes_in!K27/RES_hh_num_in!K27)</f>
        <v>469.64643919435446</v>
      </c>
      <c r="L27" s="96">
        <f>IF(RES_hh_tes_in!L27=0,0,1000000/0.086*RES_hh_tes_in!L27/RES_hh_num_in!L27)</f>
        <v>699.10656719364499</v>
      </c>
      <c r="M27" s="96">
        <f>IF(RES_hh_tes_in!M27=0,0,1000000/0.086*RES_hh_tes_in!M27/RES_hh_num_in!M27)</f>
        <v>510.42548591590855</v>
      </c>
      <c r="N27" s="96">
        <f>IF(RES_hh_tes_in!N27=0,0,1000000/0.086*RES_hh_tes_in!N27/RES_hh_num_in!N27)</f>
        <v>544.321683872672</v>
      </c>
      <c r="O27" s="96">
        <f>IF(RES_hh_tes_in!O27=0,0,1000000/0.086*RES_hh_tes_in!O27/RES_hh_num_in!O27)</f>
        <v>442.56609511850252</v>
      </c>
      <c r="P27" s="96">
        <f>IF(RES_hh_tes_in!P27=0,0,1000000/0.086*RES_hh_tes_in!P27/RES_hh_num_in!P27)</f>
        <v>444.31166633853803</v>
      </c>
      <c r="Q27" s="96">
        <f>IF(RES_hh_tes_in!Q27=0,0,1000000/0.086*RES_hh_tes_in!Q27/RES_hh_num_in!Q27)</f>
        <v>600.6489340355397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646.77597906787969</v>
      </c>
      <c r="D30" s="95">
        <f>IF(RES_hh_tes_in!D30=0,0,1000000/0.086*RES_hh_tes_in!D30/RES_hh_num_in!D30)</f>
        <v>671.76472248112736</v>
      </c>
      <c r="E30" s="95">
        <f>IF(RES_hh_tes_in!E30=0,0,1000000/0.086*RES_hh_tes_in!E30/RES_hh_num_in!E30)</f>
        <v>670.85167762341268</v>
      </c>
      <c r="F30" s="95">
        <f>IF(RES_hh_tes_in!F30=0,0,1000000/0.086*RES_hh_tes_in!F30/RES_hh_num_in!F30)</f>
        <v>675.16726216405129</v>
      </c>
      <c r="G30" s="95">
        <f>IF(RES_hh_tes_in!G30=0,0,1000000/0.086*RES_hh_tes_in!G30/RES_hh_num_in!G30)</f>
        <v>657.85184588602158</v>
      </c>
      <c r="H30" s="95">
        <f>IF(RES_hh_tes_in!H30=0,0,1000000/0.086*RES_hh_tes_in!H30/RES_hh_num_in!H30)</f>
        <v>649.00097051544947</v>
      </c>
      <c r="I30" s="95">
        <f>IF(RES_hh_tes_in!I30=0,0,1000000/0.086*RES_hh_tes_in!I30/RES_hh_num_in!I30)</f>
        <v>690.89254518502901</v>
      </c>
      <c r="J30" s="95">
        <f>IF(RES_hh_tes_in!J30=0,0,1000000/0.086*RES_hh_tes_in!J30/RES_hh_num_in!J30)</f>
        <v>681.91518134867431</v>
      </c>
      <c r="K30" s="95">
        <f>IF(RES_hh_tes_in!K30=0,0,1000000/0.086*RES_hh_tes_in!K30/RES_hh_num_in!K30)</f>
        <v>674.36842635497715</v>
      </c>
      <c r="L30" s="95">
        <f>IF(RES_hh_tes_in!L30=0,0,1000000/0.086*RES_hh_tes_in!L30/RES_hh_num_in!L30)</f>
        <v>703.90895061645426</v>
      </c>
      <c r="M30" s="95">
        <f>IF(RES_hh_tes_in!M30=0,0,1000000/0.086*RES_hh_tes_in!M30/RES_hh_num_in!M30)</f>
        <v>726.02450301688782</v>
      </c>
      <c r="N30" s="95">
        <f>IF(RES_hh_tes_in!N30=0,0,1000000/0.086*RES_hh_tes_in!N30/RES_hh_num_in!N30)</f>
        <v>661.12297555608848</v>
      </c>
      <c r="O30" s="95">
        <f>IF(RES_hh_tes_in!O30=0,0,1000000/0.086*RES_hh_tes_in!O30/RES_hh_num_in!O30)</f>
        <v>678.08805176521105</v>
      </c>
      <c r="P30" s="95">
        <f>IF(RES_hh_tes_in!P30=0,0,1000000/0.086*RES_hh_tes_in!P30/RES_hh_num_in!P30)</f>
        <v>645.40339121500904</v>
      </c>
      <c r="Q30" s="95">
        <f>IF(RES_hh_tes_in!Q30=0,0,1000000/0.086*RES_hh_tes_in!Q30/RES_hh_num_in!Q30)</f>
        <v>579.83099663998428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194.9194868121217</v>
      </c>
      <c r="D32" s="18">
        <f>IF(RES_hh_tes_in!D32=0,0,1000000/0.086*RES_hh_tes_in!D32/RES_hh_num_in!D32)</f>
        <v>346.22323534692504</v>
      </c>
      <c r="E32" s="18">
        <f>IF(RES_hh_tes_in!E32=0,0,1000000/0.086*RES_hh_tes_in!E32/RES_hh_num_in!E32)</f>
        <v>410.15316667477396</v>
      </c>
      <c r="F32" s="18">
        <f>IF(RES_hh_tes_in!F32=0,0,1000000/0.086*RES_hh_tes_in!F32/RES_hh_num_in!F32)</f>
        <v>397.38995825131292</v>
      </c>
      <c r="G32" s="18">
        <f>IF(RES_hh_tes_in!G32=0,0,1000000/0.086*RES_hh_tes_in!G32/RES_hh_num_in!G32)</f>
        <v>317.6092133072292</v>
      </c>
      <c r="H32" s="18">
        <f>IF(RES_hh_tes_in!H32=0,0,1000000/0.086*RES_hh_tes_in!H32/RES_hh_num_in!H32)</f>
        <v>407.93415513517658</v>
      </c>
      <c r="I32" s="18">
        <f>IF(RES_hh_tes_in!I32=0,0,1000000/0.086*RES_hh_tes_in!I32/RES_hh_num_in!I32)</f>
        <v>474.30177589354656</v>
      </c>
      <c r="J32" s="18">
        <f>IF(RES_hh_tes_in!J32=0,0,1000000/0.086*RES_hh_tes_in!J32/RES_hh_num_in!J32)</f>
        <v>663.44063573922426</v>
      </c>
      <c r="K32" s="18">
        <f>IF(RES_hh_tes_in!K32=0,0,1000000/0.086*RES_hh_tes_in!K32/RES_hh_num_in!K32)</f>
        <v>362.65849822783008</v>
      </c>
      <c r="L32" s="18">
        <f>IF(RES_hh_tes_in!L32=0,0,1000000/0.086*RES_hh_tes_in!L32/RES_hh_num_in!L32)</f>
        <v>581.47426919256827</v>
      </c>
      <c r="M32" s="18">
        <f>IF(RES_hh_tes_in!M32=0,0,1000000/0.086*RES_hh_tes_in!M32/RES_hh_num_in!M32)</f>
        <v>454.0009420588313</v>
      </c>
      <c r="N32" s="18">
        <f>IF(RES_hh_tes_in!N32=0,0,1000000/0.086*RES_hh_tes_in!N32/RES_hh_num_in!N32)</f>
        <v>514.35135766857707</v>
      </c>
      <c r="O32" s="18">
        <f>IF(RES_hh_tes_in!O32=0,0,1000000/0.086*RES_hh_tes_in!O32/RES_hh_num_in!O32)</f>
        <v>334.95952528627612</v>
      </c>
      <c r="P32" s="18">
        <f>IF(RES_hh_tes_in!P32=0,0,1000000/0.086*RES_hh_tes_in!P32/RES_hh_num_in!P32)</f>
        <v>256.27020542738245</v>
      </c>
      <c r="Q32" s="18">
        <f>IF(RES_hh_tes_in!Q32=0,0,1000000/0.086*RES_hh_tes_in!Q32/RES_hh_num_in!Q32)</f>
        <v>608.86260149582552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6447.7618544267061</v>
      </c>
      <c r="D3" s="100">
        <f>IF(RES_hh_emi_in!D3=0,0,1000000*RES_hh_emi_in!D3/RES_hh_num_in!D3)</f>
        <v>5753.6542701411099</v>
      </c>
      <c r="E3" s="100">
        <f>IF(RES_hh_emi_in!E3=0,0,1000000*RES_hh_emi_in!E3/RES_hh_num_in!E3)</f>
        <v>6121.2767262332663</v>
      </c>
      <c r="F3" s="100">
        <f>IF(RES_hh_emi_in!F3=0,0,1000000*RES_hh_emi_in!F3/RES_hh_num_in!F3)</f>
        <v>6600.7270228818788</v>
      </c>
      <c r="G3" s="100">
        <f>IF(RES_hh_emi_in!G3=0,0,1000000*RES_hh_emi_in!G3/RES_hh_num_in!G3)</f>
        <v>6404.8585861231541</v>
      </c>
      <c r="H3" s="100">
        <f>IF(RES_hh_emi_in!H3=0,0,1000000*RES_hh_emi_in!H3/RES_hh_num_in!H3)</f>
        <v>6721.2347700429809</v>
      </c>
      <c r="I3" s="100">
        <f>IF(RES_hh_emi_in!I3=0,0,1000000*RES_hh_emi_in!I3/RES_hh_num_in!I3)</f>
        <v>5772.3421335380181</v>
      </c>
      <c r="J3" s="100">
        <f>IF(RES_hh_emi_in!J3=0,0,1000000*RES_hh_emi_in!J3/RES_hh_num_in!J3)</f>
        <v>5480.9655929977098</v>
      </c>
      <c r="K3" s="100">
        <f>IF(RES_hh_emi_in!K3=0,0,1000000*RES_hh_emi_in!K3/RES_hh_num_in!K3)</f>
        <v>5450.6972429861398</v>
      </c>
      <c r="L3" s="100">
        <f>IF(RES_hh_emi_in!L3=0,0,1000000*RES_hh_emi_in!L3/RES_hh_num_in!L3)</f>
        <v>4978.7863514408109</v>
      </c>
      <c r="M3" s="100">
        <f>IF(RES_hh_emi_in!M3=0,0,1000000*RES_hh_emi_in!M3/RES_hh_num_in!M3)</f>
        <v>4091.5682005821755</v>
      </c>
      <c r="N3" s="100">
        <f>IF(RES_hh_emi_in!N3=0,0,1000000*RES_hh_emi_in!N3/RES_hh_num_in!N3)</f>
        <v>5498.4793298277827</v>
      </c>
      <c r="O3" s="100">
        <f>IF(RES_hh_emi_in!O3=0,0,1000000*RES_hh_emi_in!O3/RES_hh_num_in!O3)</f>
        <v>3601.0628804020048</v>
      </c>
      <c r="P3" s="100">
        <f>IF(RES_hh_emi_in!P3=0,0,1000000*RES_hh_emi_in!P3/RES_hh_num_in!P3)</f>
        <v>3170.156357064312</v>
      </c>
      <c r="Q3" s="100">
        <f>IF(RES_hh_emi_in!Q3=0,0,1000000*RES_hh_emi_in!Q3/RES_hh_num_in!Q3)</f>
        <v>4691.0087407982583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5827.0383718077028</v>
      </c>
      <c r="D4" s="96">
        <f>IF(RES_hh_emi_in!D4=0,0,1000000*RES_hh_emi_in!D4/RES_hh_num_in!D4)</f>
        <v>5219.2734778519534</v>
      </c>
      <c r="E4" s="96">
        <f>IF(RES_hh_emi_in!E4=0,0,1000000*RES_hh_emi_in!E4/RES_hh_num_in!E4)</f>
        <v>5498.9414366727406</v>
      </c>
      <c r="F4" s="96">
        <f>IF(RES_hh_emi_in!F4=0,0,1000000*RES_hh_emi_in!F4/RES_hh_num_in!F4)</f>
        <v>6072.0093291523535</v>
      </c>
      <c r="G4" s="96">
        <f>IF(RES_hh_emi_in!G4=0,0,1000000*RES_hh_emi_in!G4/RES_hh_num_in!G4)</f>
        <v>5914.5737862387177</v>
      </c>
      <c r="H4" s="96">
        <f>IF(RES_hh_emi_in!H4=0,0,1000000*RES_hh_emi_in!H4/RES_hh_num_in!H4)</f>
        <v>6063.7728204396772</v>
      </c>
      <c r="I4" s="96">
        <f>IF(RES_hh_emi_in!I4=0,0,1000000*RES_hh_emi_in!I4/RES_hh_num_in!I4)</f>
        <v>5318.6346305312209</v>
      </c>
      <c r="J4" s="96">
        <f>IF(RES_hh_emi_in!J4=0,0,1000000*RES_hh_emi_in!J4/RES_hh_num_in!J4)</f>
        <v>4930.0921657633535</v>
      </c>
      <c r="K4" s="96">
        <f>IF(RES_hh_emi_in!K4=0,0,1000000*RES_hh_emi_in!K4/RES_hh_num_in!K4)</f>
        <v>4928.2273124608446</v>
      </c>
      <c r="L4" s="96">
        <f>IF(RES_hh_emi_in!L4=0,0,1000000*RES_hh_emi_in!L4/RES_hh_num_in!L4)</f>
        <v>4315.7246964452588</v>
      </c>
      <c r="M4" s="96">
        <f>IF(RES_hh_emi_in!M4=0,0,1000000*RES_hh_emi_in!M4/RES_hh_num_in!M4)</f>
        <v>3717.4897469413509</v>
      </c>
      <c r="N4" s="96">
        <f>IF(RES_hh_emi_in!N4=0,0,1000000*RES_hh_emi_in!N4/RES_hh_num_in!N4)</f>
        <v>4970.5580556997675</v>
      </c>
      <c r="O4" s="96">
        <f>IF(RES_hh_emi_in!O4=0,0,1000000*RES_hh_emi_in!O4/RES_hh_num_in!O4)</f>
        <v>3231.1306841318219</v>
      </c>
      <c r="P4" s="96">
        <f>IF(RES_hh_emi_in!P4=0,0,1000000*RES_hh_emi_in!P4/RES_hh_num_in!P4)</f>
        <v>2778.7294444165127</v>
      </c>
      <c r="Q4" s="96">
        <f>IF(RES_hh_emi_in!Q4=0,0,1000000*RES_hh_emi_in!Q4/RES_hh_num_in!Q4)</f>
        <v>4271.5057344995139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10822.309244574777</v>
      </c>
      <c r="E5" s="95">
        <f>IF(RES_hh_emi_in!E5=0,0,1000000*RES_hh_emi_in!E5/RES_hh_num_in!E5)</f>
        <v>0</v>
      </c>
      <c r="F5" s="95">
        <f>IF(RES_hh_emi_in!F5=0,0,1000000*RES_hh_emi_in!F5/RES_hh_num_in!F5)</f>
        <v>11497.494983169683</v>
      </c>
      <c r="G5" s="95">
        <f>IF(RES_hh_emi_in!G5=0,0,1000000*RES_hh_emi_in!G5/RES_hh_num_in!G5)</f>
        <v>11059.067329692258</v>
      </c>
      <c r="H5" s="95">
        <f>IF(RES_hh_emi_in!H5=0,0,1000000*RES_hh_emi_in!H5/RES_hh_num_in!H5)</f>
        <v>10365.470765775039</v>
      </c>
      <c r="I5" s="95">
        <f>IF(RES_hh_emi_in!I5=0,0,1000000*RES_hh_emi_in!I5/RES_hh_num_in!I5)</f>
        <v>9977.0154915957901</v>
      </c>
      <c r="J5" s="95">
        <f>IF(RES_hh_emi_in!J5=0,0,1000000*RES_hh_emi_in!J5/RES_hh_num_in!J5)</f>
        <v>9810.7989044715978</v>
      </c>
      <c r="K5" s="95">
        <f>IF(RES_hh_emi_in!K5=0,0,1000000*RES_hh_emi_in!K5/RES_hh_num_in!K5)</f>
        <v>9711.6133835080745</v>
      </c>
      <c r="L5" s="95">
        <f>IF(RES_hh_emi_in!L5=0,0,1000000*RES_hh_emi_in!L5/RES_hh_num_in!L5)</f>
        <v>0</v>
      </c>
      <c r="M5" s="95">
        <f>IF(RES_hh_emi_in!M5=0,0,1000000*RES_hh_emi_in!M5/RES_hh_num_in!M5)</f>
        <v>8141.7973825852168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8542.3828887661366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7145.7033229628651</v>
      </c>
      <c r="D7" s="95">
        <f>IF(RES_hh_emi_in!D7=0,0,1000000*RES_hh_emi_in!D7/RES_hh_num_in!D7)</f>
        <v>6794.5680104947442</v>
      </c>
      <c r="E7" s="95">
        <f>IF(RES_hh_emi_in!E7=0,0,1000000*RES_hh_emi_in!E7/RES_hh_num_in!E7)</f>
        <v>6953.8048006177987</v>
      </c>
      <c r="F7" s="95">
        <f>IF(RES_hh_emi_in!F7=0,0,1000000*RES_hh_emi_in!F7/RES_hh_num_in!F7)</f>
        <v>7433.8261175539728</v>
      </c>
      <c r="G7" s="95">
        <f>IF(RES_hh_emi_in!G7=0,0,1000000*RES_hh_emi_in!G7/RES_hh_num_in!G7)</f>
        <v>7083.4238009813007</v>
      </c>
      <c r="H7" s="95">
        <f>IF(RES_hh_emi_in!H7=0,0,1000000*RES_hh_emi_in!H7/RES_hh_num_in!H7)</f>
        <v>6855.983013180431</v>
      </c>
      <c r="I7" s="95">
        <f>IF(RES_hh_emi_in!I7=0,0,1000000*RES_hh_emi_in!I7/RES_hh_num_in!I7)</f>
        <v>6509.7771073864033</v>
      </c>
      <c r="J7" s="95">
        <f>IF(RES_hh_emi_in!J7=0,0,1000000*RES_hh_emi_in!J7/RES_hh_num_in!J7)</f>
        <v>6630.878978404342</v>
      </c>
      <c r="K7" s="95">
        <f>IF(RES_hh_emi_in!K7=0,0,1000000*RES_hh_emi_in!K7/RES_hh_num_in!K7)</f>
        <v>6447.423447640218</v>
      </c>
      <c r="L7" s="95">
        <f>IF(RES_hh_emi_in!L7=0,0,1000000*RES_hh_emi_in!L7/RES_hh_num_in!L7)</f>
        <v>0</v>
      </c>
      <c r="M7" s="95">
        <f>IF(RES_hh_emi_in!M7=0,0,1000000*RES_hh_emi_in!M7/RES_hh_num_in!M7)</f>
        <v>5165.0738108496262</v>
      </c>
      <c r="N7" s="95">
        <f>IF(RES_hh_emi_in!N7=0,0,1000000*RES_hh_emi_in!N7/RES_hh_num_in!N7)</f>
        <v>6244.8490239744888</v>
      </c>
      <c r="O7" s="95">
        <f>IF(RES_hh_emi_in!O7=0,0,1000000*RES_hh_emi_in!O7/RES_hh_num_in!O7)</f>
        <v>5773.4656790682611</v>
      </c>
      <c r="P7" s="95">
        <f>IF(RES_hh_emi_in!P7=0,0,1000000*RES_hh_emi_in!P7/RES_hh_num_in!P7)</f>
        <v>4982.0769404956509</v>
      </c>
      <c r="Q7" s="95">
        <f>IF(RES_hh_emi_in!Q7=0,0,1000000*RES_hh_emi_in!Q7/RES_hh_num_in!Q7)</f>
        <v>5473.1982624389675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5166.9213354006433</v>
      </c>
      <c r="D8" s="95">
        <f>IF(RES_hh_emi_in!D8=0,0,1000000*RES_hh_emi_in!D8/RES_hh_num_in!D8)</f>
        <v>4865.7706028261364</v>
      </c>
      <c r="E8" s="95">
        <f>IF(RES_hh_emi_in!E8=0,0,1000000*RES_hh_emi_in!E8/RES_hh_num_in!E8)</f>
        <v>5026.4624060393671</v>
      </c>
      <c r="F8" s="95">
        <f>IF(RES_hh_emi_in!F8=0,0,1000000*RES_hh_emi_in!F8/RES_hh_num_in!F8)</f>
        <v>5330.5369911266062</v>
      </c>
      <c r="G8" s="95">
        <f>IF(RES_hh_emi_in!G8=0,0,1000000*RES_hh_emi_in!G8/RES_hh_num_in!G8)</f>
        <v>5236.8735538022493</v>
      </c>
      <c r="H8" s="95">
        <f>IF(RES_hh_emi_in!H8=0,0,1000000*RES_hh_emi_in!H8/RES_hh_num_in!H8)</f>
        <v>4798.7659785092728</v>
      </c>
      <c r="I8" s="95">
        <f>IF(RES_hh_emi_in!I8=0,0,1000000*RES_hh_emi_in!I8/RES_hh_num_in!I8)</f>
        <v>4645.4233179854273</v>
      </c>
      <c r="J8" s="95">
        <f>IF(RES_hh_emi_in!J8=0,0,1000000*RES_hh_emi_in!J8/RES_hh_num_in!J8)</f>
        <v>4755.5337617236601</v>
      </c>
      <c r="K8" s="95">
        <f>IF(RES_hh_emi_in!K8=0,0,1000000*RES_hh_emi_in!K8/RES_hh_num_in!K8)</f>
        <v>4568.5440050202269</v>
      </c>
      <c r="L8" s="95">
        <f>IF(RES_hh_emi_in!L8=0,0,1000000*RES_hh_emi_in!L8/RES_hh_num_in!L8)</f>
        <v>4491.9158028999527</v>
      </c>
      <c r="M8" s="95">
        <f>IF(RES_hh_emi_in!M8=0,0,1000000*RES_hh_emi_in!M8/RES_hh_num_in!M8)</f>
        <v>3949.257469697292</v>
      </c>
      <c r="N8" s="95">
        <f>IF(RES_hh_emi_in!N8=0,0,1000000*RES_hh_emi_in!N8/RES_hh_num_in!N8)</f>
        <v>3649.9920889364257</v>
      </c>
      <c r="O8" s="95">
        <f>IF(RES_hh_emi_in!O8=0,0,1000000*RES_hh_emi_in!O8/RES_hh_num_in!O8)</f>
        <v>3849.5568314783773</v>
      </c>
      <c r="P8" s="95">
        <f>IF(RES_hh_emi_in!P8=0,0,1000000*RES_hh_emi_in!P8/RES_hh_num_in!P8)</f>
        <v>3550.6847589392096</v>
      </c>
      <c r="Q8" s="95">
        <f>IF(RES_hh_emi_in!Q8=0,0,1000000*RES_hh_emi_in!Q8/RES_hh_num_in!Q8)</f>
        <v>3923.4453138491162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546.46378913636534</v>
      </c>
      <c r="D17" s="96">
        <f>IF(RES_hh_emi_in!D17=0,0,1000000*RES_hh_emi_in!D17/RES_hh_num_in!D17)</f>
        <v>499.23969474483499</v>
      </c>
      <c r="E17" s="96">
        <f>IF(RES_hh_emi_in!E17=0,0,1000000*RES_hh_emi_in!E17/RES_hh_num_in!E17)</f>
        <v>529.64741888175399</v>
      </c>
      <c r="F17" s="96">
        <f>IF(RES_hh_emi_in!F17=0,0,1000000*RES_hh_emi_in!F17/RES_hh_num_in!F17)</f>
        <v>427.01361624558882</v>
      </c>
      <c r="G17" s="96">
        <f>IF(RES_hh_emi_in!G17=0,0,1000000*RES_hh_emi_in!G17/RES_hh_num_in!G17)</f>
        <v>399.78704849049774</v>
      </c>
      <c r="H17" s="96">
        <f>IF(RES_hh_emi_in!H17=0,0,1000000*RES_hh_emi_in!H17/RES_hh_num_in!H17)</f>
        <v>593.35260443391201</v>
      </c>
      <c r="I17" s="96">
        <f>IF(RES_hh_emi_in!I17=0,0,1000000*RES_hh_emi_in!I17/RES_hh_num_in!I17)</f>
        <v>384.18977744560465</v>
      </c>
      <c r="J17" s="96">
        <f>IF(RES_hh_emi_in!J17=0,0,1000000*RES_hh_emi_in!J17/RES_hh_num_in!J17)</f>
        <v>426.68272245956382</v>
      </c>
      <c r="K17" s="96">
        <f>IF(RES_hh_emi_in!K17=0,0,1000000*RES_hh_emi_in!K17/RES_hh_num_in!K17)</f>
        <v>434.10414999258234</v>
      </c>
      <c r="L17" s="96">
        <f>IF(RES_hh_emi_in!L17=0,0,1000000*RES_hh_emi_in!L17/RES_hh_num_in!L17)</f>
        <v>404.67978698949071</v>
      </c>
      <c r="M17" s="96">
        <f>IF(RES_hh_emi_in!M17=0,0,1000000*RES_hh_emi_in!M17/RES_hh_num_in!M17)</f>
        <v>316.80067251059154</v>
      </c>
      <c r="N17" s="96">
        <f>IF(RES_hh_emi_in!N17=0,0,1000000*RES_hh_emi_in!N17/RES_hh_num_in!N17)</f>
        <v>476.67135189250428</v>
      </c>
      <c r="O17" s="96">
        <f>IF(RES_hh_emi_in!O17=0,0,1000000*RES_hh_emi_in!O17/RES_hh_num_in!O17)</f>
        <v>289.35846632962284</v>
      </c>
      <c r="P17" s="96">
        <f>IF(RES_hh_emi_in!P17=0,0,1000000*RES_hh_emi_in!P17/RES_hh_num_in!P17)</f>
        <v>273.39747235255174</v>
      </c>
      <c r="Q17" s="96">
        <f>IF(RES_hh_emi_in!Q17=0,0,1000000*RES_hh_emi_in!Q17/RES_hh_num_in!Q17)</f>
        <v>357.54350815385607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745.22066410332718</v>
      </c>
      <c r="D20" s="95">
        <f>IF(RES_hh_emi_in!D20=0,0,1000000*RES_hh_emi_in!D20/RES_hh_num_in!D20)</f>
        <v>606.34989177956231</v>
      </c>
      <c r="E20" s="95">
        <f>IF(RES_hh_emi_in!E20=0,0,1000000*RES_hh_emi_in!E20/RES_hh_num_in!E20)</f>
        <v>726.5673242401125</v>
      </c>
      <c r="F20" s="95">
        <f>IF(RES_hh_emi_in!F20=0,0,1000000*RES_hh_emi_in!F20/RES_hh_num_in!F20)</f>
        <v>629.53022428769509</v>
      </c>
      <c r="G20" s="95">
        <f>IF(RES_hh_emi_in!G20=0,0,1000000*RES_hh_emi_in!G20/RES_hh_num_in!G20)</f>
        <v>677.18857848279151</v>
      </c>
      <c r="H20" s="95">
        <f>IF(RES_hh_emi_in!H20=0,0,1000000*RES_hh_emi_in!H20/RES_hh_num_in!H20)</f>
        <v>678.05628157865669</v>
      </c>
      <c r="I20" s="95">
        <f>IF(RES_hh_emi_in!I20=0,0,1000000*RES_hh_emi_in!I20/RES_hh_num_in!I20)</f>
        <v>600.39174705134531</v>
      </c>
      <c r="J20" s="95">
        <f>IF(RES_hh_emi_in!J20=0,0,1000000*RES_hh_emi_in!J20/RES_hh_num_in!J20)</f>
        <v>586.95880537980236</v>
      </c>
      <c r="K20" s="95">
        <f>IF(RES_hh_emi_in!K20=0,0,1000000*RES_hh_emi_in!K20/RES_hh_num_in!K20)</f>
        <v>578.57448517126602</v>
      </c>
      <c r="L20" s="95">
        <f>IF(RES_hh_emi_in!L20=0,0,1000000*RES_hh_emi_in!L20/RES_hh_num_in!L20)</f>
        <v>0</v>
      </c>
      <c r="M20" s="95">
        <f>IF(RES_hh_emi_in!M20=0,0,1000000*RES_hh_emi_in!M20/RES_hh_num_in!M20)</f>
        <v>491.0648792586498</v>
      </c>
      <c r="N20" s="95">
        <f>IF(RES_hh_emi_in!N20=0,0,1000000*RES_hh_emi_in!N20/RES_hh_num_in!N20)</f>
        <v>637.08244648877917</v>
      </c>
      <c r="O20" s="95">
        <f>IF(RES_hh_emi_in!O20=0,0,1000000*RES_hh_emi_in!O20/RES_hh_num_in!O20)</f>
        <v>519.08372603698933</v>
      </c>
      <c r="P20" s="95">
        <f>IF(RES_hh_emi_in!P20=0,0,1000000*RES_hh_emi_in!P20/RES_hh_num_in!P20)</f>
        <v>514.54465489158076</v>
      </c>
      <c r="Q20" s="95">
        <f>IF(RES_hh_emi_in!Q20=0,0,1000000*RES_hh_emi_in!Q20/RES_hh_num_in!Q20)</f>
        <v>503.7827755063513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529.24857713358881</v>
      </c>
      <c r="D21" s="95">
        <f>IF(RES_hh_emi_in!D21=0,0,1000000*RES_hh_emi_in!D21/RES_hh_num_in!D21)</f>
        <v>488.66093276090629</v>
      </c>
      <c r="E21" s="95">
        <f>IF(RES_hh_emi_in!E21=0,0,1000000*RES_hh_emi_in!E21/RES_hh_num_in!E21)</f>
        <v>515.95098737548233</v>
      </c>
      <c r="F21" s="95">
        <f>IF(RES_hh_emi_in!F21=0,0,1000000*RES_hh_emi_in!F21/RES_hh_num_in!F21)</f>
        <v>458.38106464164866</v>
      </c>
      <c r="G21" s="95">
        <f>IF(RES_hh_emi_in!G21=0,0,1000000*RES_hh_emi_in!G21/RES_hh_num_in!G21)</f>
        <v>492.25390280988273</v>
      </c>
      <c r="H21" s="95">
        <f>IF(RES_hh_emi_in!H21=0,0,1000000*RES_hh_emi_in!H21/RES_hh_num_in!H21)</f>
        <v>461.17817677677033</v>
      </c>
      <c r="I21" s="95">
        <f>IF(RES_hh_emi_in!I21=0,0,1000000*RES_hh_emi_in!I21/RES_hh_num_in!I21)</f>
        <v>437.46254779817878</v>
      </c>
      <c r="J21" s="95">
        <f>IF(RES_hh_emi_in!J21=0,0,1000000*RES_hh_emi_in!J21/RES_hh_num_in!J21)</f>
        <v>445.43955256842241</v>
      </c>
      <c r="K21" s="95">
        <f>IF(RES_hh_emi_in!K21=0,0,1000000*RES_hh_emi_in!K21/RES_hh_num_in!K21)</f>
        <v>387.81962898774123</v>
      </c>
      <c r="L21" s="95">
        <f>IF(RES_hh_emi_in!L21=0,0,1000000*RES_hh_emi_in!L21/RES_hh_num_in!L21)</f>
        <v>421.20099361053792</v>
      </c>
      <c r="M21" s="95">
        <f>IF(RES_hh_emi_in!M21=0,0,1000000*RES_hh_emi_in!M21/RES_hh_num_in!M21)</f>
        <v>433.32592204280496</v>
      </c>
      <c r="N21" s="95">
        <f>IF(RES_hh_emi_in!N21=0,0,1000000*RES_hh_emi_in!N21/RES_hh_num_in!N21)</f>
        <v>323.05912891367223</v>
      </c>
      <c r="O21" s="95">
        <f>IF(RES_hh_emi_in!O21=0,0,1000000*RES_hh_emi_in!O21/RES_hh_num_in!O21)</f>
        <v>342.44824492465011</v>
      </c>
      <c r="P21" s="95">
        <f>IF(RES_hh_emi_in!P21=0,0,1000000*RES_hh_emi_in!P21/RES_hh_num_in!P21)</f>
        <v>358.36615420824398</v>
      </c>
      <c r="Q21" s="95">
        <f>IF(RES_hh_emi_in!Q21=0,0,1000000*RES_hh_emi_in!Q21/RES_hh_num_in!Q21)</f>
        <v>364.34459369646345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74.259693482638681</v>
      </c>
      <c r="D27" s="96">
        <f>IF(RES_hh_emi_in!D27=0,0,1000000*RES_hh_emi_in!D27/RES_hh_num_in!D27)</f>
        <v>35.141097544321177</v>
      </c>
      <c r="E27" s="96">
        <f>IF(RES_hh_emi_in!E27=0,0,1000000*RES_hh_emi_in!E27/RES_hh_num_in!E27)</f>
        <v>92.687870678770437</v>
      </c>
      <c r="F27" s="96">
        <f>IF(RES_hh_emi_in!F27=0,0,1000000*RES_hh_emi_in!F27/RES_hh_num_in!F27)</f>
        <v>101.70407748393626</v>
      </c>
      <c r="G27" s="96">
        <f>IF(RES_hh_emi_in!G27=0,0,1000000*RES_hh_emi_in!G27/RES_hh_num_in!G27)</f>
        <v>90.497751393939907</v>
      </c>
      <c r="H27" s="96">
        <f>IF(RES_hh_emi_in!H27=0,0,1000000*RES_hh_emi_in!H27/RES_hh_num_in!H27)</f>
        <v>64.109345169391673</v>
      </c>
      <c r="I27" s="96">
        <f>IF(RES_hh_emi_in!I27=0,0,1000000*RES_hh_emi_in!I27/RES_hh_num_in!I27)</f>
        <v>69.517725561193018</v>
      </c>
      <c r="J27" s="96">
        <f>IF(RES_hh_emi_in!J27=0,0,1000000*RES_hh_emi_in!J27/RES_hh_num_in!J27)</f>
        <v>124.19070477479188</v>
      </c>
      <c r="K27" s="96">
        <f>IF(RES_hh_emi_in!K27=0,0,1000000*RES_hh_emi_in!K27/RES_hh_num_in!K27)</f>
        <v>88.365780532713416</v>
      </c>
      <c r="L27" s="96">
        <f>IF(RES_hh_emi_in!L27=0,0,1000000*RES_hh_emi_in!L27/RES_hh_num_in!L27)</f>
        <v>258.38186800606064</v>
      </c>
      <c r="M27" s="96">
        <f>IF(RES_hh_emi_in!M27=0,0,1000000*RES_hh_emi_in!M27/RES_hh_num_in!M27)</f>
        <v>57.277781130232654</v>
      </c>
      <c r="N27" s="96">
        <f>IF(RES_hh_emi_in!N27=0,0,1000000*RES_hh_emi_in!N27/RES_hh_num_in!N27)</f>
        <v>51.249922235509629</v>
      </c>
      <c r="O27" s="96">
        <f>IF(RES_hh_emi_in!O27=0,0,1000000*RES_hh_emi_in!O27/RES_hh_num_in!O27)</f>
        <v>80.573729940559531</v>
      </c>
      <c r="P27" s="96">
        <f>IF(RES_hh_emi_in!P27=0,0,1000000*RES_hh_emi_in!P27/RES_hh_num_in!P27)</f>
        <v>118.02944029524761</v>
      </c>
      <c r="Q27" s="96">
        <f>IF(RES_hh_emi_in!Q27=0,0,1000000*RES_hh_emi_in!Q27/RES_hh_num_in!Q27)</f>
        <v>61.959498144887945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265.31200354865376</v>
      </c>
      <c r="D30" s="95">
        <f>IF(RES_hh_emi_in!D30=0,0,1000000*RES_hh_emi_in!D30/RES_hh_num_in!D30)</f>
        <v>273.0326935172605</v>
      </c>
      <c r="E30" s="95">
        <f>IF(RES_hh_emi_in!E30=0,0,1000000*RES_hh_emi_in!E30/RES_hh_num_in!E30)</f>
        <v>270.37666207388486</v>
      </c>
      <c r="F30" s="95">
        <f>IF(RES_hh_emi_in!F30=0,0,1000000*RES_hh_emi_in!F30/RES_hh_num_in!F30)</f>
        <v>269.43320196542783</v>
      </c>
      <c r="G30" s="95">
        <f>IF(RES_hh_emi_in!G30=0,0,1000000*RES_hh_emi_in!G30/RES_hh_num_in!G30)</f>
        <v>260.15659597155951</v>
      </c>
      <c r="H30" s="95">
        <f>IF(RES_hh_emi_in!H30=0,0,1000000*RES_hh_emi_in!H30/RES_hh_num_in!H30)</f>
        <v>253.67761897402147</v>
      </c>
      <c r="I30" s="95">
        <f>IF(RES_hh_emi_in!I30=0,0,1000000*RES_hh_emi_in!I30/RES_hh_num_in!I30)</f>
        <v>267.51370392818581</v>
      </c>
      <c r="J30" s="95">
        <f>IF(RES_hh_emi_in!J30=0,0,1000000*RES_hh_emi_in!J30/RES_hh_num_in!J30)</f>
        <v>261.74153157028002</v>
      </c>
      <c r="K30" s="95">
        <f>IF(RES_hh_emi_in!K30=0,0,1000000*RES_hh_emi_in!K30/RES_hh_num_in!K30)</f>
        <v>257.45416586127016</v>
      </c>
      <c r="L30" s="95">
        <f>IF(RES_hh_emi_in!L30=0,0,1000000*RES_hh_emi_in!L30/RES_hh_num_in!L30)</f>
        <v>268.93040629658594</v>
      </c>
      <c r="M30" s="95">
        <f>IF(RES_hh_emi_in!M30=0,0,1000000*RES_hh_emi_in!M30/RES_hh_num_in!M30)</f>
        <v>276.13703047894091</v>
      </c>
      <c r="N30" s="95">
        <f>IF(RES_hh_emi_in!N30=0,0,1000000*RES_hh_emi_in!N30/RES_hh_num_in!N30)</f>
        <v>250.98272043789635</v>
      </c>
      <c r="O30" s="95">
        <f>IF(RES_hh_emi_in!O30=0,0,1000000*RES_hh_emi_in!O30/RES_hh_num_in!O30)</f>
        <v>256.92804138745021</v>
      </c>
      <c r="P30" s="95">
        <f>IF(RES_hh_emi_in!P30=0,0,1000000*RES_hh_emi_in!P30/RES_hh_num_in!P30)</f>
        <v>244.25024085789482</v>
      </c>
      <c r="Q30" s="95">
        <f>IF(RES_hh_emi_in!Q30=0,0,1000000*RES_hh_emi_in!Q30/RES_hh_num_in!Q30)</f>
        <v>218.99884258840251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235.35603140662104</v>
      </c>
      <c r="D3" s="100">
        <f>IF(RES_hh_fech_in!D3=0,0,RES_hh_fech_in!D3/RES_summary!D$21)</f>
        <v>220.12718726736347</v>
      </c>
      <c r="E3" s="100">
        <f>IF(RES_hh_fech_in!E3=0,0,RES_hh_fech_in!E3/RES_summary!E$21)</f>
        <v>224.63915322325099</v>
      </c>
      <c r="F3" s="100">
        <f>IF(RES_hh_fech_in!F3=0,0,RES_hh_fech_in!F3/RES_summary!F$21)</f>
        <v>234.74809612929116</v>
      </c>
      <c r="G3" s="100">
        <f>IF(RES_hh_fech_in!G3=0,0,RES_hh_fech_in!G3/RES_summary!G$21)</f>
        <v>223.81898137592376</v>
      </c>
      <c r="H3" s="100">
        <f>IF(RES_hh_fech_in!H3=0,0,RES_hh_fech_in!H3/RES_summary!H$21)</f>
        <v>215.21290366428221</v>
      </c>
      <c r="I3" s="100">
        <f>IF(RES_hh_fech_in!I3=0,0,RES_hh_fech_in!I3/RES_summary!I$21)</f>
        <v>198.43711360084697</v>
      </c>
      <c r="J3" s="100">
        <f>IF(RES_hh_fech_in!J3=0,0,RES_hh_fech_in!J3/RES_summary!J$21)</f>
        <v>198.09020301993851</v>
      </c>
      <c r="K3" s="100">
        <f>IF(RES_hh_fech_in!K3=0,0,RES_hh_fech_in!K3/RES_summary!K$21)</f>
        <v>193.03379911719514</v>
      </c>
      <c r="L3" s="100">
        <f>IF(RES_hh_fech_in!L3=0,0,RES_hh_fech_in!L3/RES_summary!L$21)</f>
        <v>184.16035959928328</v>
      </c>
      <c r="M3" s="100">
        <f>IF(RES_hh_fech_in!M3=0,0,RES_hh_fech_in!M3/RES_summary!M$21)</f>
        <v>151.72149541587754</v>
      </c>
      <c r="N3" s="100">
        <f>IF(RES_hh_fech_in!N3=0,0,RES_hh_fech_in!N3/RES_summary!N$21)</f>
        <v>172.66999646871983</v>
      </c>
      <c r="O3" s="100">
        <f>IF(RES_hh_fech_in!O3=0,0,RES_hh_fech_in!O3/RES_summary!O$21)</f>
        <v>140.95381938278251</v>
      </c>
      <c r="P3" s="100">
        <f>IF(RES_hh_fech_in!P3=0,0,RES_hh_fech_in!P3/RES_summary!P$21)</f>
        <v>133.15301541094854</v>
      </c>
      <c r="Q3" s="100">
        <f>IF(RES_hh_fech_in!Q3=0,0,RES_hh_fech_in!Q3/RES_summary!Q$21)</f>
        <v>147.75986607315423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211.71061987167764</v>
      </c>
      <c r="D4" s="96">
        <f>IF(RES_hh_fech_in!D4=0,0,RES_hh_fech_in!D4/RES_summary!D$21)</f>
        <v>195.99425475357282</v>
      </c>
      <c r="E4" s="96">
        <f>IF(RES_hh_fech_in!E4=0,0,RES_hh_fech_in!E4/RES_summary!E$21)</f>
        <v>198.92465810373531</v>
      </c>
      <c r="F4" s="96">
        <f>IF(RES_hh_fech_in!F4=0,0,RES_hh_fech_in!F4/RES_summary!F$21)</f>
        <v>211.15608259846721</v>
      </c>
      <c r="G4" s="96">
        <f>IF(RES_hh_fech_in!G4=0,0,RES_hh_fech_in!G4/RES_summary!G$21)</f>
        <v>202.46983095063095</v>
      </c>
      <c r="H4" s="96">
        <f>IF(RES_hh_fech_in!H4=0,0,RES_hh_fech_in!H4/RES_summary!H$21)</f>
        <v>191.0547298642947</v>
      </c>
      <c r="I4" s="96">
        <f>IF(RES_hh_fech_in!I4=0,0,RES_hh_fech_in!I4/RES_summary!I$21)</f>
        <v>176.18168379787733</v>
      </c>
      <c r="J4" s="96">
        <f>IF(RES_hh_fech_in!J4=0,0,RES_hh_fech_in!J4/RES_summary!J$21)</f>
        <v>172.75217431689001</v>
      </c>
      <c r="K4" s="96">
        <f>IF(RES_hh_fech_in!K4=0,0,RES_hh_fech_in!K4/RES_summary!K$21)</f>
        <v>170.28350267843143</v>
      </c>
      <c r="L4" s="96">
        <f>IF(RES_hh_fech_in!L4=0,0,RES_hh_fech_in!L4/RES_summary!L$21)</f>
        <v>157.25649603835569</v>
      </c>
      <c r="M4" s="96">
        <f>IF(RES_hh_fech_in!M4=0,0,RES_hh_fech_in!M4/RES_summary!M$21)</f>
        <v>130.58479962117795</v>
      </c>
      <c r="N4" s="96">
        <f>IF(RES_hh_fech_in!N4=0,0,RES_hh_fech_in!N4/RES_summary!N$21)</f>
        <v>150.52321525879796</v>
      </c>
      <c r="O4" s="96">
        <f>IF(RES_hh_fech_in!O4=0,0,RES_hh_fech_in!O4/RES_summary!O$21)</f>
        <v>120.55480107672642</v>
      </c>
      <c r="P4" s="96">
        <f>IF(RES_hh_fech_in!P4=0,0,RES_hh_fech_in!P4/RES_summary!P$21)</f>
        <v>113.61836073893996</v>
      </c>
      <c r="Q4" s="96">
        <f>IF(RES_hh_fech_in!Q4=0,0,RES_hh_fech_in!Q4/RES_summary!Q$21)</f>
        <v>128.10253476777885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235.12166666597147</v>
      </c>
      <c r="E5" s="95">
        <f>IF(RES_hh_fech_in!E5=0,0,RES_hh_fech_in!E5/RES_summary!E$21)</f>
        <v>0</v>
      </c>
      <c r="F5" s="95">
        <f>IF(RES_hh_fech_in!F5=0,0,RES_hh_fech_in!F5/RES_summary!F$21)</f>
        <v>245.1508158119631</v>
      </c>
      <c r="G5" s="95">
        <f>IF(RES_hh_fech_in!G5=0,0,RES_hh_fech_in!G5/RES_summary!G$21)</f>
        <v>233.31601960215286</v>
      </c>
      <c r="H5" s="95">
        <f>IF(RES_hh_fech_in!H5=0,0,RES_hh_fech_in!H5/RES_summary!H$21)</f>
        <v>217.09852671754479</v>
      </c>
      <c r="I5" s="95">
        <f>IF(RES_hh_fech_in!I5=0,0,RES_hh_fech_in!I5/RES_summary!I$21)</f>
        <v>206.05128931482145</v>
      </c>
      <c r="J5" s="95">
        <f>IF(RES_hh_fech_in!J5=0,0,RES_hh_fech_in!J5/RES_summary!J$21)</f>
        <v>200.42658998366463</v>
      </c>
      <c r="K5" s="95">
        <f>IF(RES_hh_fech_in!K5=0,0,RES_hh_fech_in!K5/RES_summary!K$21)</f>
        <v>194.92580525005081</v>
      </c>
      <c r="L5" s="95">
        <f>IF(RES_hh_fech_in!L5=0,0,RES_hh_fech_in!L5/RES_summary!L$21)</f>
        <v>0</v>
      </c>
      <c r="M5" s="95">
        <f>IF(RES_hh_fech_in!M5=0,0,RES_hh_fech_in!M5/RES_summary!M$21)</f>
        <v>159.43384392899222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162.99251207737339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206.85112474408695</v>
      </c>
      <c r="D7" s="95">
        <f>IF(RES_hh_fech_in!D7=0,0,RES_hh_fech_in!D7/RES_summary!D$21)</f>
        <v>194.25827288660531</v>
      </c>
      <c r="E7" s="95">
        <f>IF(RES_hh_fech_in!E7=0,0,RES_hh_fech_in!E7/RES_summary!E$21)</f>
        <v>197.6236101155699</v>
      </c>
      <c r="F7" s="95">
        <f>IF(RES_hh_fech_in!F7=0,0,RES_hh_fech_in!F7/RES_summary!F$21)</f>
        <v>208.58506832549128</v>
      </c>
      <c r="G7" s="95">
        <f>IF(RES_hh_fech_in!G7=0,0,RES_hh_fech_in!G7/RES_summary!G$21)</f>
        <v>196.65954903114056</v>
      </c>
      <c r="H7" s="95">
        <f>IF(RES_hh_fech_in!H7=0,0,RES_hh_fech_in!H7/RES_summary!H$21)</f>
        <v>188.96376489908835</v>
      </c>
      <c r="I7" s="95">
        <f>IF(RES_hh_fech_in!I7=0,0,RES_hh_fech_in!I7/RES_summary!I$21)</f>
        <v>176.92307637167747</v>
      </c>
      <c r="J7" s="95">
        <f>IF(RES_hh_fech_in!J7=0,0,RES_hh_fech_in!J7/RES_summary!J$21)</f>
        <v>178.24135413604097</v>
      </c>
      <c r="K7" s="95">
        <f>IF(RES_hh_fech_in!K7=0,0,RES_hh_fech_in!K7/RES_summary!K$21)</f>
        <v>170.27486871021671</v>
      </c>
      <c r="L7" s="95">
        <f>IF(RES_hh_fech_in!L7=0,0,RES_hh_fech_in!L7/RES_summary!L$21)</f>
        <v>0</v>
      </c>
      <c r="M7" s="95">
        <f>IF(RES_hh_fech_in!M7=0,0,RES_hh_fech_in!M7/RES_summary!M$21)</f>
        <v>133.11101279651854</v>
      </c>
      <c r="N7" s="95">
        <f>IF(RES_hh_fech_in!N7=0,0,RES_hh_fech_in!N7/RES_summary!N$21)</f>
        <v>159.49823595060528</v>
      </c>
      <c r="O7" s="95">
        <f>IF(RES_hh_fech_in!O7=0,0,RES_hh_fech_in!O7/RES_summary!O$21)</f>
        <v>146.71493744053183</v>
      </c>
      <c r="P7" s="95">
        <f>IF(RES_hh_fech_in!P7=0,0,RES_hh_fech_in!P7/RES_summary!P$21)</f>
        <v>125.80406083155033</v>
      </c>
      <c r="Q7" s="95">
        <f>IF(RES_hh_fech_in!Q7=0,0,RES_hh_fech_in!Q7/RES_summary!Q$21)</f>
        <v>137.43477761928409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197.53590251538134</v>
      </c>
      <c r="D8" s="95">
        <f>IF(RES_hh_fech_in!D8=0,0,RES_hh_fech_in!D8/RES_summary!D$21)</f>
        <v>183.72408647536241</v>
      </c>
      <c r="E8" s="95">
        <f>IF(RES_hh_fech_in!E8=0,0,RES_hh_fech_in!E8/RES_summary!E$21)</f>
        <v>188.65871446280622</v>
      </c>
      <c r="F8" s="95">
        <f>IF(RES_hh_fech_in!F8=0,0,RES_hh_fech_in!F8/RES_summary!F$21)</f>
        <v>197.53444203556052</v>
      </c>
      <c r="G8" s="95">
        <f>IF(RES_hh_fech_in!G8=0,0,RES_hh_fech_in!G8/RES_summary!G$21)</f>
        <v>192.01709668930332</v>
      </c>
      <c r="H8" s="95">
        <f>IF(RES_hh_fech_in!H8=0,0,RES_hh_fech_in!H8/RES_summary!H$21)</f>
        <v>174.67838612649953</v>
      </c>
      <c r="I8" s="95">
        <f>IF(RES_hh_fech_in!I8=0,0,RES_hh_fech_in!I8/RES_summary!I$21)</f>
        <v>166.74074584984317</v>
      </c>
      <c r="J8" s="95">
        <f>IF(RES_hh_fech_in!J8=0,0,RES_hh_fech_in!J8/RES_summary!J$21)</f>
        <v>168.84647073444091</v>
      </c>
      <c r="K8" s="95">
        <f>IF(RES_hh_fech_in!K8=0,0,RES_hh_fech_in!K8/RES_summary!K$21)</f>
        <v>159.36667767125491</v>
      </c>
      <c r="L8" s="95">
        <f>IF(RES_hh_fech_in!L8=0,0,RES_hh_fech_in!L8/RES_summary!L$21)</f>
        <v>155.50879886433503</v>
      </c>
      <c r="M8" s="95">
        <f>IF(RES_hh_fech_in!M8=0,0,RES_hh_fech_in!M8/RES_summary!M$21)</f>
        <v>134.40562026051384</v>
      </c>
      <c r="N8" s="95">
        <f>IF(RES_hh_fech_in!N8=0,0,RES_hh_fech_in!N8/RES_summary!N$21)</f>
        <v>123.11499047122516</v>
      </c>
      <c r="O8" s="95">
        <f>IF(RES_hh_fech_in!O8=0,0,RES_hh_fech_in!O8/RES_summary!O$21)</f>
        <v>129.18997529223904</v>
      </c>
      <c r="P8" s="95">
        <f>IF(RES_hh_fech_in!P8=0,0,RES_hh_fech_in!P8/RES_summary!P$21)</f>
        <v>118.4272630144532</v>
      </c>
      <c r="Q8" s="95">
        <f>IF(RES_hh_fech_in!Q8=0,0,RES_hh_fech_in!Q8/RES_summary!Q$21)</f>
        <v>130.10619554198675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239.28272965877125</v>
      </c>
      <c r="D9" s="95">
        <f>IF(RES_hh_fech_in!D9=0,0,RES_hh_fech_in!D9/RES_summary!D$21)</f>
        <v>228.39255157681799</v>
      </c>
      <c r="E9" s="95">
        <f>IF(RES_hh_fech_in!E9=0,0,RES_hh_fech_in!E9/RES_summary!E$21)</f>
        <v>227.5383151686485</v>
      </c>
      <c r="F9" s="95">
        <f>IF(RES_hh_fech_in!F9=0,0,RES_hh_fech_in!F9/RES_summary!F$21)</f>
        <v>246.24177720925519</v>
      </c>
      <c r="G9" s="95">
        <f>IF(RES_hh_fech_in!G9=0,0,RES_hh_fech_in!G9/RES_summary!G$21)</f>
        <v>233.9925784309832</v>
      </c>
      <c r="H9" s="95">
        <f>IF(RES_hh_fech_in!H9=0,0,RES_hh_fech_in!H9/RES_summary!H$21)</f>
        <v>232.39341452748909</v>
      </c>
      <c r="I9" s="95">
        <f>IF(RES_hh_fech_in!I9=0,0,RES_hh_fech_in!I9/RES_summary!I$21)</f>
        <v>209.7488870385551</v>
      </c>
      <c r="J9" s="95">
        <f>IF(RES_hh_fech_in!J9=0,0,RES_hh_fech_in!J9/RES_summary!J$21)</f>
        <v>211.64796426303241</v>
      </c>
      <c r="K9" s="95">
        <f>IF(RES_hh_fech_in!K9=0,0,RES_hh_fech_in!K9/RES_summary!K$21)</f>
        <v>204.27151167071958</v>
      </c>
      <c r="L9" s="95">
        <f>IF(RES_hh_fech_in!L9=0,0,RES_hh_fech_in!L9/RES_summary!L$21)</f>
        <v>204.62926218989713</v>
      </c>
      <c r="M9" s="95">
        <f>IF(RES_hh_fech_in!M9=0,0,RES_hh_fech_in!M9/RES_summary!M$21)</f>
        <v>153.22881754363942</v>
      </c>
      <c r="N9" s="95">
        <f>IF(RES_hh_fech_in!N9=0,0,RES_hh_fech_in!N9/RES_summary!N$21)</f>
        <v>172.03914031124538</v>
      </c>
      <c r="O9" s="95">
        <f>IF(RES_hh_fech_in!O9=0,0,RES_hh_fech_in!O9/RES_summary!O$21)</f>
        <v>169.47183696076064</v>
      </c>
      <c r="P9" s="95">
        <f>IF(RES_hh_fech_in!P9=0,0,RES_hh_fech_in!P9/RES_summary!P$21)</f>
        <v>148.26726526788585</v>
      </c>
      <c r="Q9" s="95">
        <f>IF(RES_hh_fech_in!Q9=0,0,RES_hh_fech_in!Q9/RES_summary!Q$21)</f>
        <v>0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0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0</v>
      </c>
      <c r="G11" s="95">
        <f>IF(RES_hh_fech_in!G11=0,0,RES_hh_fech_in!G11/RES_summary!G$21)</f>
        <v>0</v>
      </c>
      <c r="H11" s="95">
        <f>IF(RES_hh_fech_in!H11=0,0,RES_hh_fech_in!H11/RES_summary!H$21)</f>
        <v>0</v>
      </c>
      <c r="I11" s="95">
        <f>IF(RES_hh_fech_in!I11=0,0,RES_hh_fech_in!I11/RES_summary!I$21)</f>
        <v>0</v>
      </c>
      <c r="J11" s="95">
        <f>IF(RES_hh_fech_in!J11=0,0,RES_hh_fech_in!J11/RES_summary!J$21)</f>
        <v>0</v>
      </c>
      <c r="K11" s="95">
        <f>IF(RES_hh_fech_in!K11=0,0,RES_hh_fech_in!K11/RES_summary!K$21)</f>
        <v>0</v>
      </c>
      <c r="L11" s="95">
        <f>IF(RES_hh_fech_in!L11=0,0,RES_hh_fech_in!L11/RES_summary!L$21)</f>
        <v>0</v>
      </c>
      <c r="M11" s="95">
        <f>IF(RES_hh_fech_in!M11=0,0,RES_hh_fech_in!M11/RES_summary!M$21)</f>
        <v>0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97.823697825677641</v>
      </c>
      <c r="D12" s="95">
        <f>IF(RES_hh_fech_in!D12=0,0,RES_hh_fech_in!D12/RES_summary!D$21)</f>
        <v>87.478115449518924</v>
      </c>
      <c r="E12" s="95">
        <f>IF(RES_hh_fech_in!E12=0,0,RES_hh_fech_in!E12/RES_summary!E$21)</f>
        <v>84.475719346948765</v>
      </c>
      <c r="F12" s="95">
        <f>IF(RES_hh_fech_in!F12=0,0,RES_hh_fech_in!F12/RES_summary!F$21)</f>
        <v>85.173751406176606</v>
      </c>
      <c r="G12" s="95">
        <f>IF(RES_hh_fech_in!G12=0,0,RES_hh_fech_in!G12/RES_summary!G$21)</f>
        <v>76.99809497258849</v>
      </c>
      <c r="H12" s="95">
        <f>IF(RES_hh_fech_in!H12=0,0,RES_hh_fech_in!H12/RES_summary!H$21)</f>
        <v>67.201802982279006</v>
      </c>
      <c r="I12" s="95">
        <f>IF(RES_hh_fech_in!I12=0,0,RES_hh_fech_in!I12/RES_summary!I$21)</f>
        <v>61.309540735470932</v>
      </c>
      <c r="J12" s="95">
        <f>IF(RES_hh_fech_in!J12=0,0,RES_hh_fech_in!J12/RES_summary!J$21)</f>
        <v>66.496895465757405</v>
      </c>
      <c r="K12" s="95">
        <f>IF(RES_hh_fech_in!K12=0,0,RES_hh_fech_in!K12/RES_summary!K$21)</f>
        <v>49.035248452460934</v>
      </c>
      <c r="L12" s="95">
        <f>IF(RES_hh_fech_in!L12=0,0,RES_hh_fech_in!L12/RES_summary!L$21)</f>
        <v>57.405788519865773</v>
      </c>
      <c r="M12" s="95">
        <f>IF(RES_hh_fech_in!M12=0,0,RES_hh_fech_in!M12/RES_summary!M$21)</f>
        <v>39.985990637320484</v>
      </c>
      <c r="N12" s="95">
        <f>IF(RES_hh_fech_in!N12=0,0,RES_hh_fech_in!N12/RES_summary!N$21)</f>
        <v>39.693217504611056</v>
      </c>
      <c r="O12" s="95">
        <f>IF(RES_hh_fech_in!O12=0,0,RES_hh_fech_in!O12/RES_summary!O$21)</f>
        <v>37.712153501393402</v>
      </c>
      <c r="P12" s="95">
        <f>IF(RES_hh_fech_in!P12=0,0,RES_hh_fech_in!P12/RES_summary!P$21)</f>
        <v>28.076086686097142</v>
      </c>
      <c r="Q12" s="95">
        <f>IF(RES_hh_fech_in!Q12=0,0,RES_hh_fech_in!Q12/RES_summary!Q$21)</f>
        <v>32.95906921354873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66.847500606488055</v>
      </c>
      <c r="D13" s="22">
        <f>IF(RES_hh_fech_in!D13=0,0,RES_hh_fech_in!D13/RES_summary!D$21)</f>
        <v>87.995089477792106</v>
      </c>
      <c r="E13" s="22">
        <f>IF(RES_hh_fech_in!E13=0,0,RES_hh_fech_in!E13/RES_summary!E$21)</f>
        <v>104.05269379363889</v>
      </c>
      <c r="F13" s="22">
        <f>IF(RES_hh_fech_in!F13=0,0,RES_hh_fech_in!F13/RES_summary!F$21)</f>
        <v>106.15802389669493</v>
      </c>
      <c r="G13" s="22">
        <f>IF(RES_hh_fech_in!G13=0,0,RES_hh_fech_in!G13/RES_summary!G$21)</f>
        <v>89.56157380247987</v>
      </c>
      <c r="H13" s="22">
        <f>IF(RES_hh_fech_in!H13=0,0,RES_hh_fech_in!H13/RES_summary!H$21)</f>
        <v>98.797329972187114</v>
      </c>
      <c r="I13" s="22">
        <f>IF(RES_hh_fech_in!I13=0,0,RES_hh_fech_in!I13/RES_summary!I$21)</f>
        <v>101.04123562761269</v>
      </c>
      <c r="J13" s="22">
        <f>IF(RES_hh_fech_in!J13=0,0,RES_hh_fech_in!J13/RES_summary!J$21)</f>
        <v>138.66314505424324</v>
      </c>
      <c r="K13" s="22">
        <f>IF(RES_hh_fech_in!K13=0,0,RES_hh_fech_in!K13/RES_summary!K$21)</f>
        <v>79.98022507117598</v>
      </c>
      <c r="L13" s="22">
        <f>IF(RES_hh_fech_in!L13=0,0,RES_hh_fech_in!L13/RES_summary!L$21)</f>
        <v>114.19569830046244</v>
      </c>
      <c r="M13" s="22">
        <f>IF(RES_hh_fech_in!M13=0,0,RES_hh_fech_in!M13/RES_summary!M$21)</f>
        <v>81.007435490040635</v>
      </c>
      <c r="N13" s="22">
        <f>IF(RES_hh_fech_in!N13=0,0,RES_hh_fech_in!N13/RES_summary!N$21)</f>
        <v>84.242548769148456</v>
      </c>
      <c r="O13" s="22">
        <f>IF(RES_hh_fech_in!O13=0,0,RES_hh_fech_in!O13/RES_summary!O$21)</f>
        <v>75.549554521842069</v>
      </c>
      <c r="P13" s="22">
        <f>IF(RES_hh_fech_in!P13=0,0,RES_hh_fech_in!P13/RES_summary!P$21)</f>
        <v>60.570344244801376</v>
      </c>
      <c r="Q13" s="22">
        <f>IF(RES_hh_fech_in!Q13=0,0,RES_hh_fech_in!Q13/RES_summary!Q$21)</f>
        <v>102.00475988309726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13.358413743102023</v>
      </c>
      <c r="D14" s="98">
        <f>IF(RES_hh_fech_in!D14=0,0,RES_hh_fech_in!D14/RES_summary!D$21)</f>
        <v>10.747998954574069</v>
      </c>
      <c r="E14" s="98">
        <f>IF(RES_hh_fech_in!E14=0,0,RES_hh_fech_in!E14/RES_summary!E$21)</f>
        <v>9.08452736050228</v>
      </c>
      <c r="F14" s="98">
        <f>IF(RES_hh_fech_in!F14=0,0,RES_hh_fech_in!F14/RES_summary!F$21)</f>
        <v>9.2494896380767084</v>
      </c>
      <c r="G14" s="98">
        <f>IF(RES_hh_fech_in!G14=0,0,RES_hh_fech_in!G14/RES_summary!G$21)</f>
        <v>9.9835800171463944</v>
      </c>
      <c r="H14" s="98">
        <f>IF(RES_hh_fech_in!H14=0,0,RES_hh_fech_in!H14/RES_summary!H$21)</f>
        <v>7.2129574219117343</v>
      </c>
      <c r="I14" s="98">
        <f>IF(RES_hh_fech_in!I14=0,0,RES_hh_fech_in!I14/RES_summary!I$21)</f>
        <v>5.996109226576241</v>
      </c>
      <c r="J14" s="98">
        <f>IF(RES_hh_fech_in!J14=0,0,RES_hh_fech_in!J14/RES_summary!J$21)</f>
        <v>0.29347575517619895</v>
      </c>
      <c r="K14" s="98">
        <f>IF(RES_hh_fech_in!K14=0,0,RES_hh_fech_in!K14/RES_summary!K$21)</f>
        <v>7.4590607246398104</v>
      </c>
      <c r="L14" s="98">
        <f>IF(RES_hh_fech_in!L14=0,0,RES_hh_fech_in!L14/RES_summary!L$21)</f>
        <v>2.0889029839480382</v>
      </c>
      <c r="M14" s="98">
        <f>IF(RES_hh_fech_in!M14=0,0,RES_hh_fech_in!M14/RES_summary!M$21)</f>
        <v>4.3517289627388021</v>
      </c>
      <c r="N14" s="98">
        <f>IF(RES_hh_fech_in!N14=0,0,RES_hh_fech_in!N14/RES_summary!N$21)</f>
        <v>5.2458991397316597</v>
      </c>
      <c r="O14" s="98">
        <f>IF(RES_hh_fech_in!O14=0,0,RES_hh_fech_in!O14/RES_summary!O$21)</f>
        <v>6.9279564667293974</v>
      </c>
      <c r="P14" s="98">
        <f>IF(RES_hh_fech_in!P14=0,0,RES_hh_fech_in!P14/RES_summary!P$21)</f>
        <v>8.0406017929638054</v>
      </c>
      <c r="Q14" s="98">
        <f>IF(RES_hh_fech_in!Q14=0,0,RES_hh_fech_in!Q14/RES_summary!Q$21)</f>
        <v>2.4272141000063385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0.63044060946614855</v>
      </c>
      <c r="D15" s="96">
        <f>IF(RES_hh_fech_in!D15=0,0,RES_hh_fech_in!D15/RES_summary!D$21)</f>
        <v>0.86734797717223167</v>
      </c>
      <c r="E15" s="96">
        <f>IF(RES_hh_fech_in!E15=0,0,RES_hh_fech_in!E15/RES_summary!E$21)</f>
        <v>0.85302254716213188</v>
      </c>
      <c r="F15" s="96">
        <f>IF(RES_hh_fech_in!F15=0,0,RES_hh_fech_in!F15/RES_summary!F$21)</f>
        <v>0.43409634310530354</v>
      </c>
      <c r="G15" s="96">
        <f>IF(RES_hh_fech_in!G15=0,0,RES_hh_fech_in!G15/RES_summary!G$21)</f>
        <v>0.41127598020113387</v>
      </c>
      <c r="H15" s="96">
        <f>IF(RES_hh_fech_in!H15=0,0,RES_hh_fech_in!H15/RES_summary!H$21)</f>
        <v>0.47216727215528514</v>
      </c>
      <c r="I15" s="96">
        <f>IF(RES_hh_fech_in!I15=0,0,RES_hh_fech_in!I15/RES_summary!I$21)</f>
        <v>0.67787941821427233</v>
      </c>
      <c r="J15" s="96">
        <f>IF(RES_hh_fech_in!J15=0,0,RES_hh_fech_in!J15/RES_summary!J$21)</f>
        <v>0.90491544368126964</v>
      </c>
      <c r="K15" s="96">
        <f>IF(RES_hh_fech_in!K15=0,0,RES_hh_fech_in!K15/RES_summary!K$21)</f>
        <v>1.0287762515946515</v>
      </c>
      <c r="L15" s="96">
        <f>IF(RES_hh_fech_in!L15=0,0,RES_hh_fech_in!L15/RES_summary!L$21)</f>
        <v>0.71975310101782619</v>
      </c>
      <c r="M15" s="96">
        <f>IF(RES_hh_fech_in!M15=0,0,RES_hh_fech_in!M15/RES_summary!M$21)</f>
        <v>1.3767812078244046</v>
      </c>
      <c r="N15" s="96">
        <f>IF(RES_hh_fech_in!N15=0,0,RES_hh_fech_in!N15/RES_summary!N$21)</f>
        <v>0.96325422602360078</v>
      </c>
      <c r="O15" s="96">
        <f>IF(RES_hh_fech_in!O15=0,0,RES_hh_fech_in!O15/RES_summary!O$21)</f>
        <v>1.3016690453036706</v>
      </c>
      <c r="P15" s="96">
        <f>IF(RES_hh_fech_in!P15=0,0,RES_hh_fech_in!P15/RES_summary!P$21)</f>
        <v>0.53756642991697656</v>
      </c>
      <c r="Q15" s="96">
        <f>IF(RES_hh_fech_in!Q15=0,0,RES_hh_fech_in!Q15/RES_summary!Q$21)</f>
        <v>0.6714902252648961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0.63044060946614855</v>
      </c>
      <c r="D16" s="97">
        <f>IF(RES_hh_fech_in!D16=0,0,RES_hh_fech_in!D16/RES_summary!D$21)</f>
        <v>0.86734797717223167</v>
      </c>
      <c r="E16" s="97">
        <f>IF(RES_hh_fech_in!E16=0,0,RES_hh_fech_in!E16/RES_summary!E$21)</f>
        <v>0.85302254716213188</v>
      </c>
      <c r="F16" s="97">
        <f>IF(RES_hh_fech_in!F16=0,0,RES_hh_fech_in!F16/RES_summary!F$21)</f>
        <v>0.43409634310530354</v>
      </c>
      <c r="G16" s="97">
        <f>IF(RES_hh_fech_in!G16=0,0,RES_hh_fech_in!G16/RES_summary!G$21)</f>
        <v>0.41127598020113387</v>
      </c>
      <c r="H16" s="97">
        <f>IF(RES_hh_fech_in!H16=0,0,RES_hh_fech_in!H16/RES_summary!H$21)</f>
        <v>0.47216727215528514</v>
      </c>
      <c r="I16" s="97">
        <f>IF(RES_hh_fech_in!I16=0,0,RES_hh_fech_in!I16/RES_summary!I$21)</f>
        <v>0.67787941821427233</v>
      </c>
      <c r="J16" s="97">
        <f>IF(RES_hh_fech_in!J16=0,0,RES_hh_fech_in!J16/RES_summary!J$21)</f>
        <v>0.90491544368126964</v>
      </c>
      <c r="K16" s="97">
        <f>IF(RES_hh_fech_in!K16=0,0,RES_hh_fech_in!K16/RES_summary!K$21)</f>
        <v>1.0287762515946515</v>
      </c>
      <c r="L16" s="97">
        <f>IF(RES_hh_fech_in!L16=0,0,RES_hh_fech_in!L16/RES_summary!L$21)</f>
        <v>0.71975310101782619</v>
      </c>
      <c r="M16" s="97">
        <f>IF(RES_hh_fech_in!M16=0,0,RES_hh_fech_in!M16/RES_summary!M$21)</f>
        <v>1.3767812078244046</v>
      </c>
      <c r="N16" s="97">
        <f>IF(RES_hh_fech_in!N16=0,0,RES_hh_fech_in!N16/RES_summary!N$21)</f>
        <v>0.96325422602360078</v>
      </c>
      <c r="O16" s="97">
        <f>IF(RES_hh_fech_in!O16=0,0,RES_hh_fech_in!O16/RES_summary!O$21)</f>
        <v>1.3016690453036706</v>
      </c>
      <c r="P16" s="97">
        <f>IF(RES_hh_fech_in!P16=0,0,RES_hh_fech_in!P16/RES_summary!P$21)</f>
        <v>0.53756642991697656</v>
      </c>
      <c r="Q16" s="97">
        <f>IF(RES_hh_fech_in!Q16=0,0,RES_hh_fech_in!Q16/RES_summary!Q$21)</f>
        <v>0.6714902252648961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18.870735014926357</v>
      </c>
      <c r="D17" s="96">
        <f>IF(RES_hh_fech_in!D17=0,0,RES_hh_fech_in!D17/RES_summary!D$21)</f>
        <v>19.172895924657471</v>
      </c>
      <c r="E17" s="96">
        <f>IF(RES_hh_fech_in!E17=0,0,RES_hh_fech_in!E17/RES_summary!E$21)</f>
        <v>18.932860143120898</v>
      </c>
      <c r="F17" s="96">
        <f>IF(RES_hh_fech_in!F17=0,0,RES_hh_fech_in!F17/RES_summary!F$21)</f>
        <v>17.178716949993969</v>
      </c>
      <c r="G17" s="96">
        <f>IF(RES_hh_fech_in!G17=0,0,RES_hh_fech_in!G17/RES_summary!G$21)</f>
        <v>15.795182128570262</v>
      </c>
      <c r="H17" s="96">
        <f>IF(RES_hh_fech_in!H17=0,0,RES_hh_fech_in!H17/RES_summary!H$21)</f>
        <v>18.695732900732999</v>
      </c>
      <c r="I17" s="96">
        <f>IF(RES_hh_fech_in!I17=0,0,RES_hh_fech_in!I17/RES_summary!I$21)</f>
        <v>16.074621566204563</v>
      </c>
      <c r="J17" s="96">
        <f>IF(RES_hh_fech_in!J17=0,0,RES_hh_fech_in!J17/RES_summary!J$21)</f>
        <v>17.077688990092923</v>
      </c>
      <c r="K17" s="96">
        <f>IF(RES_hh_fech_in!K17=0,0,RES_hh_fech_in!K17/RES_summary!K$21)</f>
        <v>16.666143950784868</v>
      </c>
      <c r="L17" s="96">
        <f>IF(RES_hh_fech_in!L17=0,0,RES_hh_fech_in!L17/RES_summary!L$21)</f>
        <v>17.052299463441955</v>
      </c>
      <c r="M17" s="96">
        <f>IF(RES_hh_fech_in!M17=0,0,RES_hh_fech_in!M17/RES_summary!M$21)</f>
        <v>14.924522898137909</v>
      </c>
      <c r="N17" s="96">
        <f>IF(RES_hh_fech_in!N17=0,0,RES_hh_fech_in!N17/RES_summary!N$21)</f>
        <v>16.207909529304885</v>
      </c>
      <c r="O17" s="96">
        <f>IF(RES_hh_fech_in!O17=0,0,RES_hh_fech_in!O17/RES_summary!O$21)</f>
        <v>14.580630516865901</v>
      </c>
      <c r="P17" s="96">
        <f>IF(RES_hh_fech_in!P17=0,0,RES_hh_fech_in!P17/RES_summary!P$21)</f>
        <v>14.023656823607254</v>
      </c>
      <c r="Q17" s="96">
        <f>IF(RES_hh_fech_in!Q17=0,0,RES_hh_fech_in!Q17/RES_summary!Q$21)</f>
        <v>13.539213840409241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21.572366719584526</v>
      </c>
      <c r="D20" s="95">
        <f>IF(RES_hh_fech_in!D20=0,0,RES_hh_fech_in!D20/RES_summary!D$21)</f>
        <v>17.335683822745505</v>
      </c>
      <c r="E20" s="95">
        <f>IF(RES_hh_fech_in!E20=0,0,RES_hh_fech_in!E20/RES_summary!E$21)</f>
        <v>20.648675326000532</v>
      </c>
      <c r="F20" s="95">
        <f>IF(RES_hh_fech_in!F20=0,0,RES_hh_fech_in!F20/RES_summary!F$21)</f>
        <v>17.663932780985899</v>
      </c>
      <c r="G20" s="95">
        <f>IF(RES_hh_fech_in!G20=0,0,RES_hh_fech_in!G20/RES_summary!G$21)</f>
        <v>18.801021115666614</v>
      </c>
      <c r="H20" s="95">
        <f>IF(RES_hh_fech_in!H20=0,0,RES_hh_fech_in!H20/RES_summary!H$21)</f>
        <v>18.688504264706722</v>
      </c>
      <c r="I20" s="95">
        <f>IF(RES_hh_fech_in!I20=0,0,RES_hh_fech_in!I20/RES_summary!I$21)</f>
        <v>16.317479564079477</v>
      </c>
      <c r="J20" s="95">
        <f>IF(RES_hh_fech_in!J20=0,0,RES_hh_fech_in!J20/RES_summary!J$21)</f>
        <v>15.777747208733524</v>
      </c>
      <c r="K20" s="95">
        <f>IF(RES_hh_fech_in!K20=0,0,RES_hh_fech_in!K20/RES_summary!K$21)</f>
        <v>15.280009960828004</v>
      </c>
      <c r="L20" s="95">
        <f>IF(RES_hh_fech_in!L20=0,0,RES_hh_fech_in!L20/RES_summary!L$21)</f>
        <v>0</v>
      </c>
      <c r="M20" s="95">
        <f>IF(RES_hh_fech_in!M20=0,0,RES_hh_fech_in!M20/RES_summary!M$21)</f>
        <v>12.65541322751525</v>
      </c>
      <c r="N20" s="95">
        <f>IF(RES_hh_fech_in!N20=0,0,RES_hh_fech_in!N20/RES_summary!N$21)</f>
        <v>16.271574537663522</v>
      </c>
      <c r="O20" s="95">
        <f>IF(RES_hh_fech_in!O20=0,0,RES_hh_fech_in!O20/RES_summary!O$21)</f>
        <v>13.190922164485015</v>
      </c>
      <c r="P20" s="95">
        <f>IF(RES_hh_fech_in!P20=0,0,RES_hh_fech_in!P20/RES_summary!P$21)</f>
        <v>12.992936046083935</v>
      </c>
      <c r="Q20" s="95">
        <f>IF(RES_hh_fech_in!Q20=0,0,RES_hh_fech_in!Q20/RES_summary!Q$21)</f>
        <v>12.650240389663422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20.233634025503974</v>
      </c>
      <c r="D21" s="95">
        <f>IF(RES_hh_fech_in!D21=0,0,RES_hh_fech_in!D21/RES_summary!D$21)</f>
        <v>18.451092498185321</v>
      </c>
      <c r="E21" s="95">
        <f>IF(RES_hh_fech_in!E21=0,0,RES_hh_fech_in!E21/RES_summary!E$21)</f>
        <v>19.365239832913151</v>
      </c>
      <c r="F21" s="95">
        <f>IF(RES_hh_fech_in!F21=0,0,RES_hh_fech_in!F21/RES_summary!F$21)</f>
        <v>16.986290123186514</v>
      </c>
      <c r="G21" s="95">
        <f>IF(RES_hh_fech_in!G21=0,0,RES_hh_fech_in!G21/RES_summary!G$21)</f>
        <v>18.049159346783306</v>
      </c>
      <c r="H21" s="95">
        <f>IF(RES_hh_fech_in!H21=0,0,RES_hh_fech_in!H21/RES_summary!H$21)</f>
        <v>16.787203209511979</v>
      </c>
      <c r="I21" s="95">
        <f>IF(RES_hh_fech_in!I21=0,0,RES_hh_fech_in!I21/RES_summary!I$21)</f>
        <v>15.702084935689774</v>
      </c>
      <c r="J21" s="95">
        <f>IF(RES_hh_fech_in!J21=0,0,RES_hh_fech_in!J21/RES_summary!J$21)</f>
        <v>15.815447885590469</v>
      </c>
      <c r="K21" s="95">
        <f>IF(RES_hh_fech_in!K21=0,0,RES_hh_fech_in!K21/RES_summary!K$21)</f>
        <v>13.52849523602244</v>
      </c>
      <c r="L21" s="95">
        <f>IF(RES_hh_fech_in!L21=0,0,RES_hh_fech_in!L21/RES_summary!L$21)</f>
        <v>14.581854039773521</v>
      </c>
      <c r="M21" s="95">
        <f>IF(RES_hh_fech_in!M21=0,0,RES_hh_fech_in!M21/RES_summary!M$21)</f>
        <v>14.747440442667928</v>
      </c>
      <c r="N21" s="95">
        <f>IF(RES_hh_fech_in!N21=0,0,RES_hh_fech_in!N21/RES_summary!N$21)</f>
        <v>10.896851447543458</v>
      </c>
      <c r="O21" s="95">
        <f>IF(RES_hh_fech_in!O21=0,0,RES_hh_fech_in!O21/RES_summary!O$21)</f>
        <v>11.492460622719518</v>
      </c>
      <c r="P21" s="95">
        <f>IF(RES_hh_fech_in!P21=0,0,RES_hh_fech_in!P21/RES_summary!P$21)</f>
        <v>11.952714949714974</v>
      </c>
      <c r="Q21" s="95">
        <f>IF(RES_hh_fech_in!Q21=0,0,RES_hh_fech_in!Q21/RES_summary!Q$21)</f>
        <v>12.082107729349836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24.112692491279255</v>
      </c>
      <c r="D22" s="95">
        <f>IF(RES_hh_fech_in!D22=0,0,RES_hh_fech_in!D22/RES_summary!D$21)</f>
        <v>21.175522316079515</v>
      </c>
      <c r="E22" s="95">
        <f>IF(RES_hh_fech_in!E22=0,0,RES_hh_fech_in!E22/RES_summary!E$21)</f>
        <v>23.236963081617958</v>
      </c>
      <c r="F22" s="95">
        <f>IF(RES_hh_fech_in!F22=0,0,RES_hh_fech_in!F22/RES_summary!F$21)</f>
        <v>20.320728848960556</v>
      </c>
      <c r="G22" s="95">
        <f>IF(RES_hh_fech_in!G22=0,0,RES_hh_fech_in!G22/RES_summary!G$21)</f>
        <v>21.194509611591034</v>
      </c>
      <c r="H22" s="95">
        <f>IF(RES_hh_fech_in!H22=0,0,RES_hh_fech_in!H22/RES_summary!H$21)</f>
        <v>21.14645027753367</v>
      </c>
      <c r="I22" s="95">
        <f>IF(RES_hh_fech_in!I22=0,0,RES_hh_fech_in!I22/RES_summary!I$21)</f>
        <v>17.883642074214766</v>
      </c>
      <c r="J22" s="95">
        <f>IF(RES_hh_fech_in!J22=0,0,RES_hh_fech_in!J22/RES_summary!J$21)</f>
        <v>19.601796095206684</v>
      </c>
      <c r="K22" s="95">
        <f>IF(RES_hh_fech_in!K22=0,0,RES_hh_fech_in!K22/RES_summary!K$21)</f>
        <v>19.442022123143435</v>
      </c>
      <c r="L22" s="95">
        <f>IF(RES_hh_fech_in!L22=0,0,RES_hh_fech_in!L22/RES_summary!L$21)</f>
        <v>16.430665500732509</v>
      </c>
      <c r="M22" s="95">
        <f>IF(RES_hh_fech_in!M22=0,0,RES_hh_fech_in!M22/RES_summary!M$21)</f>
        <v>16.887115571566657</v>
      </c>
      <c r="N22" s="95">
        <f>IF(RES_hh_fech_in!N22=0,0,RES_hh_fech_in!N22/RES_summary!N$21)</f>
        <v>16.923353943182292</v>
      </c>
      <c r="O22" s="95">
        <f>IF(RES_hh_fech_in!O22=0,0,RES_hh_fech_in!O22/RES_summary!O$21)</f>
        <v>16.198031680113683</v>
      </c>
      <c r="P22" s="95">
        <f>IF(RES_hh_fech_in!P22=0,0,RES_hh_fech_in!P22/RES_summary!P$21)</f>
        <v>15.86100199119495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0</v>
      </c>
      <c r="G24" s="95">
        <f>IF(RES_hh_fech_in!G24=0,0,RES_hh_fech_in!G24/RES_summary!G$21)</f>
        <v>0</v>
      </c>
      <c r="H24" s="95">
        <f>IF(RES_hh_fech_in!H24=0,0,RES_hh_fech_in!H24/RES_summary!H$21)</f>
        <v>0</v>
      </c>
      <c r="I24" s="95">
        <f>IF(RES_hh_fech_in!I24=0,0,RES_hh_fech_in!I24/RES_summary!I$21)</f>
        <v>0</v>
      </c>
      <c r="J24" s="95">
        <f>IF(RES_hh_fech_in!J24=0,0,RES_hh_fech_in!J24/RES_summary!J$21)</f>
        <v>0</v>
      </c>
      <c r="K24" s="95">
        <f>IF(RES_hh_fech_in!K24=0,0,RES_hh_fech_in!K24/RES_summary!K$21)</f>
        <v>0</v>
      </c>
      <c r="L24" s="95">
        <f>IF(RES_hh_fech_in!L24=0,0,RES_hh_fech_in!L24/RES_summary!L$21)</f>
        <v>0</v>
      </c>
      <c r="M24" s="95">
        <f>IF(RES_hh_fech_in!M24=0,0,RES_hh_fech_in!M24/RES_summary!M$21)</f>
        <v>0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4.9975087408926848</v>
      </c>
      <c r="D25" s="22">
        <f>IF(RES_hh_fech_in!D25=0,0,RES_hh_fech_in!D25/RES_summary!D$21)</f>
        <v>7.5710194920211036</v>
      </c>
      <c r="E25" s="22">
        <f>IF(RES_hh_fech_in!E25=0,0,RES_hh_fech_in!E25/RES_summary!E$21)</f>
        <v>9.6962574798695762</v>
      </c>
      <c r="F25" s="22">
        <f>IF(RES_hh_fech_in!F25=0,0,RES_hh_fech_in!F25/RES_summary!F$21)</f>
        <v>8.8110293688416217</v>
      </c>
      <c r="G25" s="22">
        <f>IF(RES_hh_fech_in!G25=0,0,RES_hh_fech_in!G25/RES_summary!G$21)</f>
        <v>7.2589950130950109</v>
      </c>
      <c r="H25" s="22">
        <f>IF(RES_hh_fech_in!H25=0,0,RES_hh_fech_in!H25/RES_summary!H$21)</f>
        <v>9.5757536283739988</v>
      </c>
      <c r="I25" s="22">
        <f>IF(RES_hh_fech_in!I25=0,0,RES_hh_fech_in!I25/RES_summary!I$21)</f>
        <v>10.030867390083115</v>
      </c>
      <c r="J25" s="22">
        <f>IF(RES_hh_fech_in!J25=0,0,RES_hh_fech_in!J25/RES_summary!J$21)</f>
        <v>13.663890419630432</v>
      </c>
      <c r="K25" s="22">
        <f>IF(RES_hh_fech_in!K25=0,0,RES_hh_fech_in!K25/RES_summary!K$21)</f>
        <v>6.9222843876558349</v>
      </c>
      <c r="L25" s="22">
        <f>IF(RES_hh_fech_in!L25=0,0,RES_hh_fech_in!L25/RES_summary!L$21)</f>
        <v>9.7136759647937136</v>
      </c>
      <c r="M25" s="22">
        <f>IF(RES_hh_fech_in!M25=0,0,RES_hh_fech_in!M25/RES_summary!M$21)</f>
        <v>7.6746876981114909</v>
      </c>
      <c r="N25" s="22">
        <f>IF(RES_hh_fech_in!N25=0,0,RES_hh_fech_in!N25/RES_summary!N$21)</f>
        <v>7.2631106802754175</v>
      </c>
      <c r="O25" s="22">
        <f>IF(RES_hh_fech_in!O25=0,0,RES_hh_fech_in!O25/RES_summary!O$21)</f>
        <v>10.092499475763011</v>
      </c>
      <c r="P25" s="22">
        <f>IF(RES_hh_fech_in!P25=0,0,RES_hh_fech_in!P25/RES_summary!P$21)</f>
        <v>10.660498490245498</v>
      </c>
      <c r="Q25" s="22">
        <f>IF(RES_hh_fech_in!Q25=0,0,RES_hh_fech_in!Q25/RES_summary!Q$21)</f>
        <v>10.048210163771609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3.5474745456110308</v>
      </c>
      <c r="E26" s="18">
        <f>IF(RES_hh_fech_in!E26=0,0,RES_hh_fech_in!E26/RES_summary!E$21)</f>
        <v>3.5007873441446216</v>
      </c>
      <c r="F26" s="18">
        <f>IF(RES_hh_fech_in!F26=0,0,RES_hh_fech_in!F26/RES_summary!F$21)</f>
        <v>3.5128127806758811</v>
      </c>
      <c r="G26" s="18">
        <f>IF(RES_hh_fech_in!G26=0,0,RES_hh_fech_in!G26/RES_summary!G$21)</f>
        <v>3.4758797724394195</v>
      </c>
      <c r="H26" s="18">
        <f>IF(RES_hh_fech_in!H26=0,0,RES_hh_fech_in!H26/RES_summary!H$21)</f>
        <v>3.4257270287887245</v>
      </c>
      <c r="I26" s="18">
        <f>IF(RES_hh_fech_in!I26=0,0,RES_hh_fech_in!I26/RES_summary!I$21)</f>
        <v>3.3990513650116503</v>
      </c>
      <c r="J26" s="18">
        <f>IF(RES_hh_fech_in!J26=0,0,RES_hh_fech_in!J26/RES_summary!J$21)</f>
        <v>3.3330603914852093</v>
      </c>
      <c r="K26" s="18">
        <f>IF(RES_hh_fech_in!K26=0,0,RES_hh_fech_in!K26/RES_summary!K$21)</f>
        <v>3.3092918709687318</v>
      </c>
      <c r="L26" s="18">
        <f>IF(RES_hh_fech_in!L26=0,0,RES_hh_fech_in!L26/RES_summary!L$21)</f>
        <v>3.5004164267070075</v>
      </c>
      <c r="M26" s="18">
        <f>IF(RES_hh_fech_in!M26=0,0,RES_hh_fech_in!M26/RES_summary!M$21)</f>
        <v>3.3541299821205537</v>
      </c>
      <c r="N26" s="18">
        <f>IF(RES_hh_fech_in!N26=0,0,RES_hh_fech_in!N26/RES_summary!N$21)</f>
        <v>3.1106560500861198</v>
      </c>
      <c r="O26" s="18">
        <f>IF(RES_hh_fech_in!O26=0,0,RES_hh_fech_in!O26/RES_summary!O$21)</f>
        <v>3.0882501167458578</v>
      </c>
      <c r="P26" s="18">
        <f>IF(RES_hh_fech_in!P26=0,0,RES_hh_fech_in!P26/RES_summary!P$21)</f>
        <v>2.8416737633741436</v>
      </c>
      <c r="Q26" s="18">
        <f>IF(RES_hh_fech_in!Q26=0,0,RES_hh_fech_in!Q26/RES_summary!Q$21)</f>
        <v>2.7656393441348506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4.1442359105509121</v>
      </c>
      <c r="D27" s="96">
        <f>IF(RES_hh_fech_in!D27=0,0,RES_hh_fech_in!D27/RES_summary!D$21)</f>
        <v>4.0926886119609547</v>
      </c>
      <c r="E27" s="96">
        <f>IF(RES_hh_fech_in!E27=0,0,RES_hh_fech_in!E27/RES_summary!E$21)</f>
        <v>5.928612429232607</v>
      </c>
      <c r="F27" s="96">
        <f>IF(RES_hh_fech_in!F27=0,0,RES_hh_fech_in!F27/RES_summary!F$21)</f>
        <v>5.9792002377246218</v>
      </c>
      <c r="G27" s="96">
        <f>IF(RES_hh_fech_in!G27=0,0,RES_hh_fech_in!G27/RES_summary!G$21)</f>
        <v>5.1426923165213863</v>
      </c>
      <c r="H27" s="96">
        <f>IF(RES_hh_fech_in!H27=0,0,RES_hh_fech_in!H27/RES_summary!H$21)</f>
        <v>4.99027362709925</v>
      </c>
      <c r="I27" s="96">
        <f>IF(RES_hh_fech_in!I27=0,0,RES_hh_fech_in!I27/RES_summary!I$21)</f>
        <v>5.5029288185508092</v>
      </c>
      <c r="J27" s="96">
        <f>IF(RES_hh_fech_in!J27=0,0,RES_hh_fech_in!J27/RES_summary!J$21)</f>
        <v>7.3554242692743159</v>
      </c>
      <c r="K27" s="96">
        <f>IF(RES_hh_fech_in!K27=0,0,RES_hh_fech_in!K27/RES_summary!K$21)</f>
        <v>5.0553762363842019</v>
      </c>
      <c r="L27" s="96">
        <f>IF(RES_hh_fech_in!L27=0,0,RES_hh_fech_in!L27/RES_summary!L$21)</f>
        <v>9.1318109964678396</v>
      </c>
      <c r="M27" s="96">
        <f>IF(RES_hh_fech_in!M27=0,0,RES_hh_fech_in!M27/RES_summary!M$21)</f>
        <v>4.8353916887372943</v>
      </c>
      <c r="N27" s="96">
        <f>IF(RES_hh_fech_in!N27=0,0,RES_hh_fech_in!N27/RES_summary!N$21)</f>
        <v>4.9756174545933831</v>
      </c>
      <c r="O27" s="96">
        <f>IF(RES_hh_fech_in!O27=0,0,RES_hh_fech_in!O27/RES_summary!O$21)</f>
        <v>4.5167187438865124</v>
      </c>
      <c r="P27" s="96">
        <f>IF(RES_hh_fech_in!P27=0,0,RES_hh_fech_in!P27/RES_summary!P$21)</f>
        <v>4.9734314184843633</v>
      </c>
      <c r="Q27" s="96">
        <f>IF(RES_hh_fech_in!Q27=0,0,RES_hh_fech_in!Q27/RES_summary!Q$21)</f>
        <v>5.4466272397012476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10.143108955438281</v>
      </c>
      <c r="D30" s="95">
        <f>IF(RES_hh_fech_in!D30=0,0,RES_hh_fech_in!D30/RES_summary!D$21)</f>
        <v>10.309298626867204</v>
      </c>
      <c r="E30" s="95">
        <f>IF(RES_hh_fech_in!E30=0,0,RES_hh_fech_in!E30/RES_summary!E$21)</f>
        <v>10.148074205492064</v>
      </c>
      <c r="F30" s="95">
        <f>IF(RES_hh_fech_in!F30=0,0,RES_hh_fech_in!F30/RES_summary!F$21)</f>
        <v>9.9844232025199293</v>
      </c>
      <c r="G30" s="95">
        <f>IF(RES_hh_fech_in!G30=0,0,RES_hh_fech_in!G30/RES_summary!G$21)</f>
        <v>9.5389956869898711</v>
      </c>
      <c r="H30" s="95">
        <f>IF(RES_hh_fech_in!H30=0,0,RES_hh_fech_in!H30/RES_summary!H$21)</f>
        <v>9.2340400172130455</v>
      </c>
      <c r="I30" s="95">
        <f>IF(RES_hh_fech_in!I30=0,0,RES_hh_fech_in!I30/RES_summary!I$21)</f>
        <v>9.6020171822325491</v>
      </c>
      <c r="J30" s="95">
        <f>IF(RES_hh_fech_in!J30=0,0,RES_hh_fech_in!J30/RES_summary!J$21)</f>
        <v>9.2932015762307802</v>
      </c>
      <c r="K30" s="95">
        <f>IF(RES_hh_fech_in!K30=0,0,RES_hh_fech_in!K30/RES_summary!K$21)</f>
        <v>8.9808952307012255</v>
      </c>
      <c r="L30" s="95">
        <f>IF(RES_hh_fech_in!L30=0,0,RES_hh_fech_in!L30/RES_summary!L$21)</f>
        <v>9.3102912646493206</v>
      </c>
      <c r="M30" s="95">
        <f>IF(RES_hh_fech_in!M30=0,0,RES_hh_fech_in!M30/RES_summary!M$21)</f>
        <v>9.3978093713052502</v>
      </c>
      <c r="N30" s="95">
        <f>IF(RES_hh_fech_in!N30=0,0,RES_hh_fech_in!N30/RES_summary!N$21)</f>
        <v>8.4656992350242817</v>
      </c>
      <c r="O30" s="95">
        <f>IF(RES_hh_fech_in!O30=0,0,RES_hh_fech_in!O30/RES_summary!O$21)</f>
        <v>8.6224281837607943</v>
      </c>
      <c r="P30" s="95">
        <f>IF(RES_hh_fech_in!P30=0,0,RES_hh_fech_in!P30/RES_summary!P$21)</f>
        <v>8.1465659384707703</v>
      </c>
      <c r="Q30" s="95">
        <f>IF(RES_hh_fech_in!Q30=0,0,RES_hh_fech_in!Q30/RES_summary!Q$21)</f>
        <v>7.2622666962374902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1.8125474143444409</v>
      </c>
      <c r="D32" s="18">
        <f>IF(RES_hh_fech_in!D32=0,0,RES_hh_fech_in!D32/RES_summary!D$21)</f>
        <v>3.1743774877896129</v>
      </c>
      <c r="E32" s="18">
        <f>IF(RES_hh_fech_in!E32=0,0,RES_hh_fech_in!E32/RES_summary!E$21)</f>
        <v>3.7276130055700025</v>
      </c>
      <c r="F32" s="18">
        <f>IF(RES_hh_fech_in!F32=0,0,RES_hh_fech_in!F32/RES_summary!F$21)</f>
        <v>3.5505969286020451</v>
      </c>
      <c r="G32" s="18">
        <f>IF(RES_hh_fech_in!G32=0,0,RES_hh_fech_in!G32/RES_summary!G$21)</f>
        <v>2.7976594332461699</v>
      </c>
      <c r="H32" s="18">
        <f>IF(RES_hh_fech_in!H32=0,0,RES_hh_fech_in!H32/RES_summary!H$21)</f>
        <v>3.5550910469041037</v>
      </c>
      <c r="I32" s="18">
        <f>IF(RES_hh_fech_in!I32=0,0,RES_hh_fech_in!I32/RES_summary!I$21)</f>
        <v>4.0637112027802269</v>
      </c>
      <c r="J32" s="18">
        <f>IF(RES_hh_fech_in!J32=0,0,RES_hh_fech_in!J32/RES_summary!J$21)</f>
        <v>5.6058605984915291</v>
      </c>
      <c r="K32" s="18">
        <f>IF(RES_hh_fech_in!K32=0,0,RES_hh_fech_in!K32/RES_summary!K$21)</f>
        <v>3.0038955905977498</v>
      </c>
      <c r="L32" s="18">
        <f>IF(RES_hh_fech_in!L32=0,0,RES_hh_fech_in!L32/RES_summary!L$21)</f>
        <v>4.7600142768810247</v>
      </c>
      <c r="M32" s="18">
        <f>IF(RES_hh_fech_in!M32=0,0,RES_hh_fech_in!M32/RES_summary!M$21)</f>
        <v>3.6413587098958944</v>
      </c>
      <c r="N32" s="18">
        <f>IF(RES_hh_fech_in!N32=0,0,RES_hh_fech_in!N32/RES_summary!N$21)</f>
        <v>4.080088921210451</v>
      </c>
      <c r="O32" s="18">
        <f>IF(RES_hh_fech_in!O32=0,0,RES_hh_fech_in!O32/RES_summary!O$21)</f>
        <v>2.6408795828889615</v>
      </c>
      <c r="P32" s="18">
        <f>IF(RES_hh_fech_in!P32=0,0,RES_hh_fech_in!P32/RES_summary!P$21)</f>
        <v>2.0062240350259022</v>
      </c>
      <c r="Q32" s="18">
        <f>IF(RES_hh_fech_in!Q32=0,0,RES_hh_fech_in!Q32/RES_summary!Q$21)</f>
        <v>4.7302710301304289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156.14098459269886</v>
      </c>
      <c r="D3" s="100">
        <f>IF(RES_hh_tesh_in!D3=0,0,RES_hh_tesh_in!D3/RES_summary!D$21)</f>
        <v>147.17430102905564</v>
      </c>
      <c r="E3" s="100">
        <f>IF(RES_hh_tesh_in!E3=0,0,RES_hh_tesh_in!E3/RES_summary!E$21)</f>
        <v>151.28499445148381</v>
      </c>
      <c r="F3" s="100">
        <f>IF(RES_hh_tesh_in!F3=0,0,RES_hh_tesh_in!F3/RES_summary!F$21)</f>
        <v>156.84653591104362</v>
      </c>
      <c r="G3" s="100">
        <f>IF(RES_hh_tesh_in!G3=0,0,RES_hh_tesh_in!G3/RES_summary!G$21)</f>
        <v>152.1739113863093</v>
      </c>
      <c r="H3" s="100">
        <f>IF(RES_hh_tesh_in!H3=0,0,RES_hh_tesh_in!H3/RES_summary!H$21)</f>
        <v>145.67956567566247</v>
      </c>
      <c r="I3" s="100">
        <f>IF(RES_hh_tesh_in!I3=0,0,RES_hh_tesh_in!I3/RES_summary!I$21)</f>
        <v>136.15328846133562</v>
      </c>
      <c r="J3" s="100">
        <f>IF(RES_hh_tesh_in!J3=0,0,RES_hh_tesh_in!J3/RES_summary!J$21)</f>
        <v>136.00559614987461</v>
      </c>
      <c r="K3" s="100">
        <f>IF(RES_hh_tesh_in!K3=0,0,RES_hh_tesh_in!K3/RES_summary!K$21)</f>
        <v>135.36579381858496</v>
      </c>
      <c r="L3" s="100">
        <f>IF(RES_hh_tesh_in!L3=0,0,RES_hh_tesh_in!L3/RES_summary!L$21)</f>
        <v>130.00829240168488</v>
      </c>
      <c r="M3" s="100">
        <f>IF(RES_hh_tesh_in!M3=0,0,RES_hh_tesh_in!M3/RES_summary!M$21)</f>
        <v>116.46871067721865</v>
      </c>
      <c r="N3" s="100">
        <f>IF(RES_hh_tesh_in!N3=0,0,RES_hh_tesh_in!N3/RES_summary!N$21)</f>
        <v>126.46307225739272</v>
      </c>
      <c r="O3" s="100">
        <f>IF(RES_hh_tesh_in!O3=0,0,RES_hh_tesh_in!O3/RES_summary!O$21)</f>
        <v>122.99127485159418</v>
      </c>
      <c r="P3" s="100">
        <f>IF(RES_hh_tesh_in!P3=0,0,RES_hh_tesh_in!P3/RES_summary!P$21)</f>
        <v>107.71868277056271</v>
      </c>
      <c r="Q3" s="100">
        <f>IF(RES_hh_tesh_in!Q3=0,0,RES_hh_tesh_in!Q3/RES_summary!Q$21)</f>
        <v>114.27743695541666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141.64237819858593</v>
      </c>
      <c r="D4" s="96">
        <f>IF(RES_hh_tesh_in!D4=0,0,RES_hh_tesh_in!D4/RES_summary!D$21)</f>
        <v>130.78156716838009</v>
      </c>
      <c r="E4" s="96">
        <f>IF(RES_hh_tesh_in!E4=0,0,RES_hh_tesh_in!E4/RES_summary!E$21)</f>
        <v>134.5999153828858</v>
      </c>
      <c r="F4" s="96">
        <f>IF(RES_hh_tesh_in!F4=0,0,RES_hh_tesh_in!F4/RES_summary!F$21)</f>
        <v>141.32981855529354</v>
      </c>
      <c r="G4" s="96">
        <f>IF(RES_hh_tesh_in!G4=0,0,RES_hh_tesh_in!G4/RES_summary!G$21)</f>
        <v>138.21699296430066</v>
      </c>
      <c r="H4" s="96">
        <f>IF(RES_hh_tesh_in!H4=0,0,RES_hh_tesh_in!H4/RES_summary!H$21)</f>
        <v>129.97044803758834</v>
      </c>
      <c r="I4" s="96">
        <f>IF(RES_hh_tesh_in!I4=0,0,RES_hh_tesh_in!I4/RES_summary!I$21)</f>
        <v>120.1146072041612</v>
      </c>
      <c r="J4" s="96">
        <f>IF(RES_hh_tesh_in!J4=0,0,RES_hh_tesh_in!J4/RES_summary!J$21)</f>
        <v>117.96187999636905</v>
      </c>
      <c r="K4" s="96">
        <f>IF(RES_hh_tesh_in!K4=0,0,RES_hh_tesh_in!K4/RES_summary!K$21)</f>
        <v>118.60044586549803</v>
      </c>
      <c r="L4" s="96">
        <f>IF(RES_hh_tesh_in!L4=0,0,RES_hh_tesh_in!L4/RES_summary!L$21)</f>
        <v>111.4982547605721</v>
      </c>
      <c r="M4" s="96">
        <f>IF(RES_hh_tesh_in!M4=0,0,RES_hh_tesh_in!M4/RES_summary!M$21)</f>
        <v>98.451252749211761</v>
      </c>
      <c r="N4" s="96">
        <f>IF(RES_hh_tesh_in!N4=0,0,RES_hh_tesh_in!N4/RES_summary!N$21)</f>
        <v>109.26610058004631</v>
      </c>
      <c r="O4" s="96">
        <f>IF(RES_hh_tesh_in!O4=0,0,RES_hh_tesh_in!O4/RES_summary!O$21)</f>
        <v>105.53814233349148</v>
      </c>
      <c r="P4" s="96">
        <f>IF(RES_hh_tesh_in!P4=0,0,RES_hh_tesh_in!P4/RES_summary!P$21)</f>
        <v>93.385396045881791</v>
      </c>
      <c r="Q4" s="96">
        <f>IF(RES_hh_tesh_in!Q4=0,0,RES_hh_tesh_in!Q4/RES_summary!Q$21)</f>
        <v>98.656679219590913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123.60031238937844</v>
      </c>
      <c r="E5" s="95">
        <f>IF(RES_hh_tesh_in!E5=0,0,RES_hh_tesh_in!E5/RES_summary!E$21)</f>
        <v>0</v>
      </c>
      <c r="F5" s="95">
        <f>IF(RES_hh_tesh_in!F5=0,0,RES_hh_tesh_in!F5/RES_summary!F$21)</f>
        <v>130.86060436959755</v>
      </c>
      <c r="G5" s="95">
        <f>IF(RES_hh_tesh_in!G5=0,0,RES_hh_tesh_in!G5/RES_summary!G$21)</f>
        <v>125.65366323405634</v>
      </c>
      <c r="H5" s="95">
        <f>IF(RES_hh_tesh_in!H5=0,0,RES_hh_tesh_in!H5/RES_summary!H$21)</f>
        <v>118.06321916833464</v>
      </c>
      <c r="I5" s="95">
        <f>IF(RES_hh_tesh_in!I5=0,0,RES_hh_tesh_in!I5/RES_summary!I$21)</f>
        <v>113.46701830581672</v>
      </c>
      <c r="J5" s="95">
        <f>IF(RES_hh_tesh_in!J5=0,0,RES_hh_tesh_in!J5/RES_summary!J$21)</f>
        <v>111.4807099665351</v>
      </c>
      <c r="K5" s="95">
        <f>IF(RES_hh_tesh_in!K5=0,0,RES_hh_tesh_in!K5/RES_summary!K$21)</f>
        <v>108.48492166661998</v>
      </c>
      <c r="L5" s="95">
        <f>IF(RES_hh_tesh_in!L5=0,0,RES_hh_tesh_in!L5/RES_summary!L$21)</f>
        <v>0</v>
      </c>
      <c r="M5" s="95">
        <f>IF(RES_hh_tesh_in!M5=0,0,RES_hh_tesh_in!M5/RES_summary!M$21)</f>
        <v>89.583307287873737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92.619528822299671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130.1484129424669</v>
      </c>
      <c r="D7" s="95">
        <f>IF(RES_hh_tesh_in!D7=0,0,RES_hh_tesh_in!D7/RES_summary!D$21)</f>
        <v>119.40920470307377</v>
      </c>
      <c r="E7" s="95">
        <f>IF(RES_hh_tesh_in!E7=0,0,RES_hh_tesh_in!E7/RES_summary!E$21)</f>
        <v>126.44804997073246</v>
      </c>
      <c r="F7" s="95">
        <f>IF(RES_hh_tesh_in!F7=0,0,RES_hh_tesh_in!F7/RES_summary!F$21)</f>
        <v>131.99393209516955</v>
      </c>
      <c r="G7" s="95">
        <f>IF(RES_hh_tesh_in!G7=0,0,RES_hh_tesh_in!G7/RES_summary!G$21)</f>
        <v>127.19199392228984</v>
      </c>
      <c r="H7" s="95">
        <f>IF(RES_hh_tesh_in!H7=0,0,RES_hh_tesh_in!H7/RES_summary!H$21)</f>
        <v>124.21640480849237</v>
      </c>
      <c r="I7" s="95">
        <f>IF(RES_hh_tesh_in!I7=0,0,RES_hh_tesh_in!I7/RES_summary!I$21)</f>
        <v>115.35826241227578</v>
      </c>
      <c r="J7" s="95">
        <f>IF(RES_hh_tesh_in!J7=0,0,RES_hh_tesh_in!J7/RES_summary!J$21)</f>
        <v>117.31056591026825</v>
      </c>
      <c r="K7" s="95">
        <f>IF(RES_hh_tesh_in!K7=0,0,RES_hh_tesh_in!K7/RES_summary!K$21)</f>
        <v>112.90478203828927</v>
      </c>
      <c r="L7" s="95">
        <f>IF(RES_hh_tesh_in!L7=0,0,RES_hh_tesh_in!L7/RES_summary!L$21)</f>
        <v>0</v>
      </c>
      <c r="M7" s="95">
        <f>IF(RES_hh_tesh_in!M7=0,0,RES_hh_tesh_in!M7/RES_summary!M$21)</f>
        <v>88.970120959489506</v>
      </c>
      <c r="N7" s="95">
        <f>IF(RES_hh_tesh_in!N7=0,0,RES_hh_tesh_in!N7/RES_summary!N$21)</f>
        <v>109.61115991771202</v>
      </c>
      <c r="O7" s="95">
        <f>IF(RES_hh_tesh_in!O7=0,0,RES_hh_tesh_in!O7/RES_summary!O$21)</f>
        <v>100.51497629387876</v>
      </c>
      <c r="P7" s="95">
        <f>IF(RES_hh_tesh_in!P7=0,0,RES_hh_tesh_in!P7/RES_summary!P$21)</f>
        <v>87.496623254302946</v>
      </c>
      <c r="Q7" s="95">
        <f>IF(RES_hh_tesh_in!Q7=0,0,RES_hh_tesh_in!Q7/RES_summary!Q$21)</f>
        <v>96.211600333634649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130.08047386820803</v>
      </c>
      <c r="D8" s="95">
        <f>IF(RES_hh_tesh_in!D8=0,0,RES_hh_tesh_in!D8/RES_summary!D$21)</f>
        <v>121.50364208404508</v>
      </c>
      <c r="E8" s="95">
        <f>IF(RES_hh_tesh_in!E8=0,0,RES_hh_tesh_in!E8/RES_summary!E$21)</f>
        <v>126.7092703844033</v>
      </c>
      <c r="F8" s="95">
        <f>IF(RES_hh_tesh_in!F8=0,0,RES_hh_tesh_in!F8/RES_summary!F$21)</f>
        <v>132.56317552896124</v>
      </c>
      <c r="G8" s="95">
        <f>IF(RES_hh_tesh_in!G8=0,0,RES_hh_tesh_in!G8/RES_summary!G$21)</f>
        <v>130.6477421941191</v>
      </c>
      <c r="H8" s="95">
        <f>IF(RES_hh_tesh_in!H8=0,0,RES_hh_tesh_in!H8/RES_summary!H$21)</f>
        <v>120.05968572385846</v>
      </c>
      <c r="I8" s="95">
        <f>IF(RES_hh_tesh_in!I8=0,0,RES_hh_tesh_in!I8/RES_summary!I$21)</f>
        <v>114.64273250784238</v>
      </c>
      <c r="J8" s="95">
        <f>IF(RES_hh_tesh_in!J8=0,0,RES_hh_tesh_in!J8/RES_summary!J$21)</f>
        <v>117.64238186360285</v>
      </c>
      <c r="K8" s="95">
        <f>IF(RES_hh_tesh_in!K8=0,0,RES_hh_tesh_in!K8/RES_summary!K$21)</f>
        <v>110.53724143220029</v>
      </c>
      <c r="L8" s="95">
        <f>IF(RES_hh_tesh_in!L8=0,0,RES_hh_tesh_in!L8/RES_summary!L$21)</f>
        <v>109.39601232329288</v>
      </c>
      <c r="M8" s="95">
        <f>IF(RES_hh_tesh_in!M8=0,0,RES_hh_tesh_in!M8/RES_summary!M$21)</f>
        <v>94.825305050586167</v>
      </c>
      <c r="N8" s="95">
        <f>IF(RES_hh_tesh_in!N8=0,0,RES_hh_tesh_in!N8/RES_summary!N$21)</f>
        <v>87.13986768172775</v>
      </c>
      <c r="O8" s="95">
        <f>IF(RES_hh_tesh_in!O8=0,0,RES_hh_tesh_in!O8/RES_summary!O$21)</f>
        <v>92.168761912497118</v>
      </c>
      <c r="P8" s="95">
        <f>IF(RES_hh_tesh_in!P8=0,0,RES_hh_tesh_in!P8/RES_summary!P$21)</f>
        <v>86.093908474463788</v>
      </c>
      <c r="Q8" s="95">
        <f>IF(RES_hh_tesh_in!Q8=0,0,RES_hh_tesh_in!Q8/RES_summary!Q$21)</f>
        <v>95.521406692946144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131.06209858718293</v>
      </c>
      <c r="D9" s="95">
        <f>IF(RES_hh_tesh_in!D9=0,0,RES_hh_tesh_in!D9/RES_summary!D$21)</f>
        <v>120.85461231386422</v>
      </c>
      <c r="E9" s="95">
        <f>IF(RES_hh_tesh_in!E9=0,0,RES_hh_tesh_in!E9/RES_summary!E$21)</f>
        <v>126.431310084933</v>
      </c>
      <c r="F9" s="95">
        <f>IF(RES_hh_tesh_in!F9=0,0,RES_hh_tesh_in!F9/RES_summary!F$21)</f>
        <v>133.18541164339331</v>
      </c>
      <c r="G9" s="95">
        <f>IF(RES_hh_tesh_in!G9=0,0,RES_hh_tesh_in!G9/RES_summary!G$21)</f>
        <v>129.89190817275301</v>
      </c>
      <c r="H9" s="95">
        <f>IF(RES_hh_tesh_in!H9=0,0,RES_hh_tesh_in!H9/RES_summary!H$21)</f>
        <v>130.7855096686595</v>
      </c>
      <c r="I9" s="95">
        <f>IF(RES_hh_tesh_in!I9=0,0,RES_hh_tesh_in!I9/RES_summary!I$21)</f>
        <v>115.80174263443547</v>
      </c>
      <c r="J9" s="95">
        <f>IF(RES_hh_tesh_in!J9=0,0,RES_hh_tesh_in!J9/RES_summary!J$21)</f>
        <v>121.10752654669847</v>
      </c>
      <c r="K9" s="95">
        <f>IF(RES_hh_tesh_in!K9=0,0,RES_hh_tesh_in!K9/RES_summary!K$21)</f>
        <v>118.04098770550605</v>
      </c>
      <c r="L9" s="95">
        <f>IF(RES_hh_tesh_in!L9=0,0,RES_hh_tesh_in!L9/RES_summary!L$21)</f>
        <v>114.4137233908489</v>
      </c>
      <c r="M9" s="95">
        <f>IF(RES_hh_tesh_in!M9=0,0,RES_hh_tesh_in!M9/RES_summary!M$21)</f>
        <v>87.71351497197611</v>
      </c>
      <c r="N9" s="95">
        <f>IF(RES_hh_tesh_in!N9=0,0,RES_hh_tesh_in!N9/RES_summary!N$21)</f>
        <v>100.72235473612783</v>
      </c>
      <c r="O9" s="95">
        <f>IF(RES_hh_tesh_in!O9=0,0,RES_hh_tesh_in!O9/RES_summary!O$21)</f>
        <v>99.451059834900647</v>
      </c>
      <c r="P9" s="95">
        <f>IF(RES_hh_tesh_in!P9=0,0,RES_hh_tesh_in!P9/RES_summary!P$21)</f>
        <v>88.156298230077638</v>
      </c>
      <c r="Q9" s="95">
        <f>IF(RES_hh_tesh_in!Q9=0,0,RES_hh_tesh_in!Q9/RES_summary!Q$21)</f>
        <v>0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0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0</v>
      </c>
      <c r="G11" s="95">
        <f>IF(RES_hh_tesh_in!G11=0,0,RES_hh_tesh_in!G11/RES_summary!G$21)</f>
        <v>0</v>
      </c>
      <c r="H11" s="95">
        <f>IF(RES_hh_tesh_in!H11=0,0,RES_hh_tesh_in!H11/RES_summary!H$21)</f>
        <v>0</v>
      </c>
      <c r="I11" s="95">
        <f>IF(RES_hh_tesh_in!I11=0,0,RES_hh_tesh_in!I11/RES_summary!I$21)</f>
        <v>0</v>
      </c>
      <c r="J11" s="95">
        <f>IF(RES_hh_tesh_in!J11=0,0,RES_hh_tesh_in!J11/RES_summary!J$21)</f>
        <v>0</v>
      </c>
      <c r="K11" s="95">
        <f>IF(RES_hh_tesh_in!K11=0,0,RES_hh_tesh_in!K11/RES_summary!K$21)</f>
        <v>0</v>
      </c>
      <c r="L11" s="95">
        <f>IF(RES_hh_tesh_in!L11=0,0,RES_hh_tesh_in!L11/RES_summary!L$21)</f>
        <v>0</v>
      </c>
      <c r="M11" s="95">
        <f>IF(RES_hh_tesh_in!M11=0,0,RES_hh_tesh_in!M11/RES_summary!M$21)</f>
        <v>0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128.12221022240234</v>
      </c>
      <c r="D12" s="95">
        <f>IF(RES_hh_tesh_in!D12=0,0,RES_hh_tesh_in!D12/RES_summary!D$21)</f>
        <v>118.2918677937664</v>
      </c>
      <c r="E12" s="95">
        <f>IF(RES_hh_tesh_in!E12=0,0,RES_hh_tesh_in!E12/RES_summary!E$21)</f>
        <v>120.94155072247797</v>
      </c>
      <c r="F12" s="95">
        <f>IF(RES_hh_tesh_in!F12=0,0,RES_hh_tesh_in!F12/RES_summary!F$21)</f>
        <v>127.30079180125793</v>
      </c>
      <c r="G12" s="95">
        <f>IF(RES_hh_tesh_in!G12=0,0,RES_hh_tesh_in!G12/RES_summary!G$21)</f>
        <v>123.87693878580463</v>
      </c>
      <c r="H12" s="95">
        <f>IF(RES_hh_tesh_in!H12=0,0,RES_hh_tesh_in!H12/RES_summary!H$21)</f>
        <v>115.58947675408903</v>
      </c>
      <c r="I12" s="95">
        <f>IF(RES_hh_tesh_in!I12=0,0,RES_hh_tesh_in!I12/RES_summary!I$21)</f>
        <v>108.05019090649554</v>
      </c>
      <c r="J12" s="95">
        <f>IF(RES_hh_tesh_in!J12=0,0,RES_hh_tesh_in!J12/RES_summary!J$21)</f>
        <v>129.33164463749824</v>
      </c>
      <c r="K12" s="95">
        <f>IF(RES_hh_tesh_in!K12=0,0,RES_hh_tesh_in!K12/RES_summary!K$21)</f>
        <v>108.81144718114346</v>
      </c>
      <c r="L12" s="95">
        <f>IF(RES_hh_tesh_in!L12=0,0,RES_hh_tesh_in!L12/RES_summary!L$21)</f>
        <v>119.53166078193196</v>
      </c>
      <c r="M12" s="95">
        <f>IF(RES_hh_tesh_in!M12=0,0,RES_hh_tesh_in!M12/RES_summary!M$21)</f>
        <v>107.69771017469608</v>
      </c>
      <c r="N12" s="95">
        <f>IF(RES_hh_tesh_in!N12=0,0,RES_hh_tesh_in!N12/RES_summary!N$21)</f>
        <v>112.9867145886587</v>
      </c>
      <c r="O12" s="95">
        <f>IF(RES_hh_tesh_in!O12=0,0,RES_hh_tesh_in!O12/RES_summary!O$21)</f>
        <v>113.71498888031155</v>
      </c>
      <c r="P12" s="95">
        <f>IF(RES_hh_tesh_in!P12=0,0,RES_hh_tesh_in!P12/RES_summary!P$21)</f>
        <v>88.42595010907074</v>
      </c>
      <c r="Q12" s="95">
        <f>IF(RES_hh_tesh_in!Q12=0,0,RES_hh_tesh_in!Q12/RES_summary!Q$21)</f>
        <v>105.28174114083039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52.178323503127146</v>
      </c>
      <c r="D13" s="22">
        <f>IF(RES_hh_tesh_in!D13=0,0,RES_hh_tesh_in!D13/RES_summary!D$21)</f>
        <v>68.180837053019857</v>
      </c>
      <c r="E13" s="22">
        <f>IF(RES_hh_tesh_in!E13=0,0,RES_hh_tesh_in!E13/RES_summary!E$21)</f>
        <v>82.015336095897979</v>
      </c>
      <c r="F13" s="22">
        <f>IF(RES_hh_tesh_in!F13=0,0,RES_hh_tesh_in!F13/RES_summary!F$21)</f>
        <v>82.153833587704824</v>
      </c>
      <c r="G13" s="22">
        <f>IF(RES_hh_tesh_in!G13=0,0,RES_hh_tesh_in!G13/RES_summary!G$21)</f>
        <v>71.027828695343601</v>
      </c>
      <c r="H13" s="22">
        <f>IF(RES_hh_tesh_in!H13=0,0,RES_hh_tesh_in!H13/RES_summary!H$21)</f>
        <v>78.783040092841162</v>
      </c>
      <c r="I13" s="22">
        <f>IF(RES_hh_tesh_in!I13=0,0,RES_hh_tesh_in!I13/RES_summary!I$21)</f>
        <v>79.578462892978948</v>
      </c>
      <c r="J13" s="22">
        <f>IF(RES_hh_tesh_in!J13=0,0,RES_hh_tesh_in!J13/RES_summary!J$21)</f>
        <v>111.0719077633662</v>
      </c>
      <c r="K13" s="22">
        <f>IF(RES_hh_tesh_in!K13=0,0,RES_hh_tesh_in!K13/RES_summary!K$21)</f>
        <v>64.250019616074567</v>
      </c>
      <c r="L13" s="22">
        <f>IF(RES_hh_tesh_in!L13=0,0,RES_hh_tesh_in!L13/RES_summary!L$21)</f>
        <v>90.454729875878073</v>
      </c>
      <c r="M13" s="22">
        <f>IF(RES_hh_tesh_in!M13=0,0,RES_hh_tesh_in!M13/RES_summary!M$21)</f>
        <v>64.554406508655845</v>
      </c>
      <c r="N13" s="22">
        <f>IF(RES_hh_tesh_in!N13=0,0,RES_hh_tesh_in!N13/RES_summary!N$21)</f>
        <v>67.898189068237969</v>
      </c>
      <c r="O13" s="22">
        <f>IF(RES_hh_tesh_in!O13=0,0,RES_hh_tesh_in!O13/RES_summary!O$21)</f>
        <v>61.804397048532131</v>
      </c>
      <c r="P13" s="22">
        <f>IF(RES_hh_tesh_in!P13=0,0,RES_hh_tesh_in!P13/RES_summary!P$21)</f>
        <v>50.392315819298418</v>
      </c>
      <c r="Q13" s="22">
        <f>IF(RES_hh_tesh_in!Q13=0,0,RES_hh_tesh_in!Q13/RES_summary!Q$21)</f>
        <v>85.833393133546821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13.866025772054076</v>
      </c>
      <c r="D14" s="98">
        <f>IF(RES_hh_tesh_in!D14=0,0,RES_hh_tesh_in!D14/RES_summary!D$21)</f>
        <v>10.980410099246878</v>
      </c>
      <c r="E14" s="98">
        <f>IF(RES_hh_tesh_in!E14=0,0,RES_hh_tesh_in!E14/RES_summary!E$21)</f>
        <v>9.454128004004172</v>
      </c>
      <c r="F14" s="98">
        <f>IF(RES_hh_tesh_in!F14=0,0,RES_hh_tesh_in!F14/RES_summary!F$21)</f>
        <v>9.5124908677194799</v>
      </c>
      <c r="G14" s="98">
        <f>IF(RES_hh_tesh_in!G14=0,0,RES_hh_tesh_in!G14/RES_summary!G$21)</f>
        <v>10.38049860588778</v>
      </c>
      <c r="H14" s="98">
        <f>IF(RES_hh_tesh_in!H14=0,0,RES_hh_tesh_in!H14/RES_summary!H$21)</f>
        <v>7.5500764869363648</v>
      </c>
      <c r="I14" s="98">
        <f>IF(RES_hh_tesh_in!I14=0,0,RES_hh_tesh_in!I14/RES_summary!I$21)</f>
        <v>6.1835156709317634</v>
      </c>
      <c r="J14" s="98">
        <f>IF(RES_hh_tesh_in!J14=0,0,RES_hh_tesh_in!J14/RES_summary!J$21)</f>
        <v>0.30370969992613883</v>
      </c>
      <c r="K14" s="98">
        <f>IF(RES_hh_tesh_in!K14=0,0,RES_hh_tesh_in!K14/RES_summary!K$21)</f>
        <v>7.6808609086012201</v>
      </c>
      <c r="L14" s="98">
        <f>IF(RES_hh_tesh_in!L14=0,0,RES_hh_tesh_in!L14/RES_summary!L$21)</f>
        <v>2.1344963495647518</v>
      </c>
      <c r="M14" s="98">
        <f>IF(RES_hh_tesh_in!M14=0,0,RES_hh_tesh_in!M14/RES_summary!M$21)</f>
        <v>4.4285302623405194</v>
      </c>
      <c r="N14" s="98">
        <f>IF(RES_hh_tesh_in!N14=0,0,RES_hh_tesh_in!N14/RES_summary!N$21)</f>
        <v>5.3986784527966174</v>
      </c>
      <c r="O14" s="98">
        <f>IF(RES_hh_tesh_in!O14=0,0,RES_hh_tesh_in!O14/RES_summary!O$21)</f>
        <v>7.0568939018446795</v>
      </c>
      <c r="P14" s="98">
        <f>IF(RES_hh_tesh_in!P14=0,0,RES_hh_tesh_in!P14/RES_summary!P$21)</f>
        <v>8.2574962117877515</v>
      </c>
      <c r="Q14" s="98">
        <f>IF(RES_hh_tesh_in!Q14=0,0,RES_hh_tesh_in!Q14/RES_summary!Q$21)</f>
        <v>2.4976284022397466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1.234538031663224</v>
      </c>
      <c r="D15" s="96">
        <f>IF(RES_hh_tesh_in!D15=0,0,RES_hh_tesh_in!D15/RES_summary!D$21)</f>
        <v>1.7469072287627805</v>
      </c>
      <c r="E15" s="96">
        <f>IF(RES_hh_tesh_in!E15=0,0,RES_hh_tesh_in!E15/RES_summary!E$21)</f>
        <v>1.7722961749452701</v>
      </c>
      <c r="F15" s="96">
        <f>IF(RES_hh_tesh_in!F15=0,0,RES_hh_tesh_in!F15/RES_summary!F$21)</f>
        <v>0.93186132542528821</v>
      </c>
      <c r="G15" s="96">
        <f>IF(RES_hh_tesh_in!G15=0,0,RES_hh_tesh_in!G15/RES_summary!G$21)</f>
        <v>0.91783293401126309</v>
      </c>
      <c r="H15" s="96">
        <f>IF(RES_hh_tesh_in!H15=0,0,RES_hh_tesh_in!H15/RES_summary!H$21)</f>
        <v>1.1066343103941538</v>
      </c>
      <c r="I15" s="96">
        <f>IF(RES_hh_tesh_in!I15=0,0,RES_hh_tesh_in!I15/RES_summary!I$21)</f>
        <v>1.6792217029105165</v>
      </c>
      <c r="J15" s="96">
        <f>IF(RES_hh_tesh_in!J15=0,0,RES_hh_tesh_in!J15/RES_summary!J$21)</f>
        <v>2.234054491233525</v>
      </c>
      <c r="K15" s="96">
        <f>IF(RES_hh_tesh_in!K15=0,0,RES_hh_tesh_in!K15/RES_summary!K$21)</f>
        <v>2.6918410210941479</v>
      </c>
      <c r="L15" s="96">
        <f>IF(RES_hh_tesh_in!L15=0,0,RES_hh_tesh_in!L15/RES_summary!L$21)</f>
        <v>2.0194850396549646</v>
      </c>
      <c r="M15" s="96">
        <f>IF(RES_hh_tesh_in!M15=0,0,RES_hh_tesh_in!M15/RES_summary!M$21)</f>
        <v>4.1099153239612436</v>
      </c>
      <c r="N15" s="96">
        <f>IF(RES_hh_tesh_in!N15=0,0,RES_hh_tesh_in!N15/RES_summary!N$21)</f>
        <v>3.0270310593501235</v>
      </c>
      <c r="O15" s="96">
        <f>IF(RES_hh_tesh_in!O15=0,0,RES_hh_tesh_in!O15/RES_summary!O$21)</f>
        <v>4.2621548196912578</v>
      </c>
      <c r="P15" s="96">
        <f>IF(RES_hh_tesh_in!P15=0,0,RES_hh_tesh_in!P15/RES_summary!P$21)</f>
        <v>1.8259170522266328</v>
      </c>
      <c r="Q15" s="96">
        <f>IF(RES_hh_tesh_in!Q15=0,0,RES_hh_tesh_in!Q15/RES_summary!Q$21)</f>
        <v>2.3797096024883491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1.234538031663224</v>
      </c>
      <c r="D16" s="97">
        <f>IF(RES_hh_tesh_in!D16=0,0,RES_hh_tesh_in!D16/RES_summary!D$21)</f>
        <v>1.7469072287627805</v>
      </c>
      <c r="E16" s="97">
        <f>IF(RES_hh_tesh_in!E16=0,0,RES_hh_tesh_in!E16/RES_summary!E$21)</f>
        <v>1.7722961749452701</v>
      </c>
      <c r="F16" s="97">
        <f>IF(RES_hh_tesh_in!F16=0,0,RES_hh_tesh_in!F16/RES_summary!F$21)</f>
        <v>0.93186132542528821</v>
      </c>
      <c r="G16" s="97">
        <f>IF(RES_hh_tesh_in!G16=0,0,RES_hh_tesh_in!G16/RES_summary!G$21)</f>
        <v>0.91783293401126309</v>
      </c>
      <c r="H16" s="97">
        <f>IF(RES_hh_tesh_in!H16=0,0,RES_hh_tesh_in!H16/RES_summary!H$21)</f>
        <v>1.1066343103941538</v>
      </c>
      <c r="I16" s="97">
        <f>IF(RES_hh_tesh_in!I16=0,0,RES_hh_tesh_in!I16/RES_summary!I$21)</f>
        <v>1.6792217029105165</v>
      </c>
      <c r="J16" s="97">
        <f>IF(RES_hh_tesh_in!J16=0,0,RES_hh_tesh_in!J16/RES_summary!J$21)</f>
        <v>2.234054491233525</v>
      </c>
      <c r="K16" s="97">
        <f>IF(RES_hh_tesh_in!K16=0,0,RES_hh_tesh_in!K16/RES_summary!K$21)</f>
        <v>2.6918410210941479</v>
      </c>
      <c r="L16" s="97">
        <f>IF(RES_hh_tesh_in!L16=0,0,RES_hh_tesh_in!L16/RES_summary!L$21)</f>
        <v>2.0194850396549646</v>
      </c>
      <c r="M16" s="97">
        <f>IF(RES_hh_tesh_in!M16=0,0,RES_hh_tesh_in!M16/RES_summary!M$21)</f>
        <v>4.1099153239612436</v>
      </c>
      <c r="N16" s="97">
        <f>IF(RES_hh_tesh_in!N16=0,0,RES_hh_tesh_in!N16/RES_summary!N$21)</f>
        <v>3.0270310593501235</v>
      </c>
      <c r="O16" s="97">
        <f>IF(RES_hh_tesh_in!O16=0,0,RES_hh_tesh_in!O16/RES_summary!O$21)</f>
        <v>4.2621548196912578</v>
      </c>
      <c r="P16" s="97">
        <f>IF(RES_hh_tesh_in!P16=0,0,RES_hh_tesh_in!P16/RES_summary!P$21)</f>
        <v>1.8259170522266328</v>
      </c>
      <c r="Q16" s="97">
        <f>IF(RES_hh_tesh_in!Q16=0,0,RES_hh_tesh_in!Q16/RES_summary!Q$21)</f>
        <v>2.3797096024883491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10.782118353035896</v>
      </c>
      <c r="D17" s="96">
        <f>IF(RES_hh_tesh_in!D17=0,0,RES_hh_tesh_in!D17/RES_summary!D$21)</f>
        <v>11.685586920358828</v>
      </c>
      <c r="E17" s="96">
        <f>IF(RES_hh_tesh_in!E17=0,0,RES_hh_tesh_in!E17/RES_summary!E$21)</f>
        <v>11.125622634545532</v>
      </c>
      <c r="F17" s="96">
        <f>IF(RES_hh_tesh_in!F17=0,0,RES_hh_tesh_in!F17/RES_summary!F$21)</f>
        <v>10.825357576407892</v>
      </c>
      <c r="G17" s="96">
        <f>IF(RES_hh_tesh_in!G17=0,0,RES_hh_tesh_in!G17/RES_summary!G$21)</f>
        <v>9.8101188656719458</v>
      </c>
      <c r="H17" s="96">
        <f>IF(RES_hh_tesh_in!H17=0,0,RES_hh_tesh_in!H17/RES_summary!H$21)</f>
        <v>11.155072273608985</v>
      </c>
      <c r="I17" s="96">
        <f>IF(RES_hh_tesh_in!I17=0,0,RES_hh_tesh_in!I17/RES_summary!I$21)</f>
        <v>10.51251387663217</v>
      </c>
      <c r="J17" s="96">
        <f>IF(RES_hh_tesh_in!J17=0,0,RES_hh_tesh_in!J17/RES_summary!J$21)</f>
        <v>10.988642089101676</v>
      </c>
      <c r="K17" s="96">
        <f>IF(RES_hh_tesh_in!K17=0,0,RES_hh_tesh_in!K17/RES_summary!K$21)</f>
        <v>10.764221188136757</v>
      </c>
      <c r="L17" s="96">
        <f>IF(RES_hh_tesh_in!L17=0,0,RES_hh_tesh_in!L17/RES_summary!L$21)</f>
        <v>11.601662559052377</v>
      </c>
      <c r="M17" s="96">
        <f>IF(RES_hh_tesh_in!M17=0,0,RES_hh_tesh_in!M17/RES_summary!M$21)</f>
        <v>10.398587108500465</v>
      </c>
      <c r="N17" s="96">
        <f>IF(RES_hh_tesh_in!N17=0,0,RES_hh_tesh_in!N17/RES_summary!N$21)</f>
        <v>10.461270747316219</v>
      </c>
      <c r="O17" s="96">
        <f>IF(RES_hh_tesh_in!O17=0,0,RES_hh_tesh_in!O17/RES_summary!O$21)</f>
        <v>10.190849953570527</v>
      </c>
      <c r="P17" s="96">
        <f>IF(RES_hh_tesh_in!P17=0,0,RES_hh_tesh_in!P17/RES_summary!P$21)</f>
        <v>9.5139278565503496</v>
      </c>
      <c r="Q17" s="96">
        <f>IF(RES_hh_tesh_in!Q17=0,0,RES_hh_tesh_in!Q17/RES_summary!Q$21)</f>
        <v>9.2176351522961451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11.908642041646477</v>
      </c>
      <c r="D20" s="95">
        <f>IF(RES_hh_tesh_in!D20=0,0,RES_hh_tesh_in!D20/RES_summary!D$21)</f>
        <v>9.6275906947820893</v>
      </c>
      <c r="E20" s="95">
        <f>IF(RES_hh_tesh_in!E20=0,0,RES_hh_tesh_in!E20/RES_summary!E$21)</f>
        <v>11.551603747337055</v>
      </c>
      <c r="F20" s="95">
        <f>IF(RES_hh_tesh_in!F20=0,0,RES_hh_tesh_in!F20/RES_summary!F$21)</f>
        <v>9.940111608224079</v>
      </c>
      <c r="G20" s="95">
        <f>IF(RES_hh_tesh_in!G20=0,0,RES_hh_tesh_in!G20/RES_summary!G$21)</f>
        <v>10.649808794156671</v>
      </c>
      <c r="H20" s="95">
        <f>IF(RES_hh_tesh_in!H20=0,0,RES_hh_tesh_in!H20/RES_summary!H$21)</f>
        <v>10.679731859023301</v>
      </c>
      <c r="I20" s="95">
        <f>IF(RES_hh_tesh_in!I20=0,0,RES_hh_tesh_in!I20/RES_summary!I$21)</f>
        <v>9.3764710562742497</v>
      </c>
      <c r="J20" s="95">
        <f>IF(RES_hh_tesh_in!J20=0,0,RES_hh_tesh_in!J20/RES_summary!J$21)</f>
        <v>9.1262549964240822</v>
      </c>
      <c r="K20" s="95">
        <f>IF(RES_hh_tesh_in!K20=0,0,RES_hh_tesh_in!K20/RES_summary!K$21)</f>
        <v>8.8903280528553275</v>
      </c>
      <c r="L20" s="95">
        <f>IF(RES_hh_tesh_in!L20=0,0,RES_hh_tesh_in!L20/RES_summary!L$21)</f>
        <v>0</v>
      </c>
      <c r="M20" s="95">
        <f>IF(RES_hh_tesh_in!M20=0,0,RES_hh_tesh_in!M20/RES_summary!M$21)</f>
        <v>7.4521226183410674</v>
      </c>
      <c r="N20" s="95">
        <f>IF(RES_hh_tesh_in!N20=0,0,RES_hh_tesh_in!N20/RES_summary!N$21)</f>
        <v>9.5275194029631454</v>
      </c>
      <c r="O20" s="95">
        <f>IF(RES_hh_tesh_in!O20=0,0,RES_hh_tesh_in!O20/RES_summary!O$21)</f>
        <v>7.7776229242925359</v>
      </c>
      <c r="P20" s="95">
        <f>IF(RES_hh_tesh_in!P20=0,0,RES_hh_tesh_in!P20/RES_summary!P$21)</f>
        <v>7.6598283140602623</v>
      </c>
      <c r="Q20" s="95">
        <f>IF(RES_hh_tesh_in!Q20=0,0,RES_hh_tesh_in!Q20/RES_summary!Q$21)</f>
        <v>7.4753204354539804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11.904733887954386</v>
      </c>
      <c r="D21" s="95">
        <f>IF(RES_hh_tesh_in!D21=0,0,RES_hh_tesh_in!D21/RES_summary!D$21)</f>
        <v>10.9273663019022</v>
      </c>
      <c r="E21" s="95">
        <f>IF(RES_hh_tesh_in!E21=0,0,RES_hh_tesh_in!E21/RES_summary!E$21)</f>
        <v>11.542212243314351</v>
      </c>
      <c r="F21" s="95">
        <f>IF(RES_hh_tesh_in!F21=0,0,RES_hh_tesh_in!F21/RES_summary!F$21)</f>
        <v>10.187568151662109</v>
      </c>
      <c r="G21" s="95">
        <f>IF(RES_hh_tesh_in!G21=0,0,RES_hh_tesh_in!G21/RES_summary!G$21)</f>
        <v>10.893185907587993</v>
      </c>
      <c r="H21" s="95">
        <f>IF(RES_hh_tesh_in!H21=0,0,RES_hh_tesh_in!H21/RES_summary!H$21)</f>
        <v>10.218390886624677</v>
      </c>
      <c r="I21" s="95">
        <f>IF(RES_hh_tesh_in!I21=0,0,RES_hh_tesh_in!I21/RES_summary!I$21)</f>
        <v>9.6097442609313415</v>
      </c>
      <c r="J21" s="95">
        <f>IF(RES_hh_tesh_in!J21=0,0,RES_hh_tesh_in!J21/RES_summary!J$21)</f>
        <v>9.7381345154236492</v>
      </c>
      <c r="K21" s="95">
        <f>IF(RES_hh_tesh_in!K21=0,0,RES_hh_tesh_in!K21/RES_summary!K$21)</f>
        <v>8.3836002837372625</v>
      </c>
      <c r="L21" s="95">
        <f>IF(RES_hh_tesh_in!L21=0,0,RES_hh_tesh_in!L21/RES_summary!L$21)</f>
        <v>9.0942640644053707</v>
      </c>
      <c r="M21" s="95">
        <f>IF(RES_hh_tesh_in!M21=0,0,RES_hh_tesh_in!M21/RES_summary!M$21)</f>
        <v>9.2014073777914938</v>
      </c>
      <c r="N21" s="95">
        <f>IF(RES_hh_tesh_in!N21=0,0,RES_hh_tesh_in!N21/RES_summary!N$21)</f>
        <v>6.8961413091327604</v>
      </c>
      <c r="O21" s="95">
        <f>IF(RES_hh_tesh_in!O21=0,0,RES_hh_tesh_in!O21/RES_summary!O$21)</f>
        <v>7.2684322902960234</v>
      </c>
      <c r="P21" s="95">
        <f>IF(RES_hh_tesh_in!P21=0,0,RES_hh_tesh_in!P21/RES_summary!P$21)</f>
        <v>7.5838265813378474</v>
      </c>
      <c r="Q21" s="95">
        <f>IF(RES_hh_tesh_in!Q21=0,0,RES_hh_tesh_in!Q21/RES_summary!Q$21)</f>
        <v>7.6881784873021708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11.963328491301427</v>
      </c>
      <c r="D22" s="95">
        <f>IF(RES_hh_tesh_in!D22=0,0,RES_hh_tesh_in!D22/RES_summary!D$21)</f>
        <v>10.575404015617167</v>
      </c>
      <c r="E22" s="95">
        <f>IF(RES_hh_tesh_in!E22=0,0,RES_hh_tesh_in!E22/RES_summary!E$21)</f>
        <v>11.707682884664694</v>
      </c>
      <c r="F22" s="95">
        <f>IF(RES_hh_tesh_in!F22=0,0,RES_hh_tesh_in!F22/RES_summary!F$21)</f>
        <v>10.292665073965257</v>
      </c>
      <c r="G22" s="95">
        <f>IF(RES_hh_tesh_in!G22=0,0,RES_hh_tesh_in!G22/RES_summary!G$21)</f>
        <v>10.827493944297863</v>
      </c>
      <c r="H22" s="95">
        <f>IF(RES_hh_tesh_in!H22=0,0,RES_hh_tesh_in!H22/RES_summary!H$21)</f>
        <v>10.898383740373523</v>
      </c>
      <c r="I22" s="95">
        <f>IF(RES_hh_tesh_in!I22=0,0,RES_hh_tesh_in!I22/RES_summary!I$21)</f>
        <v>9.2731044705141681</v>
      </c>
      <c r="J22" s="95">
        <f>IF(RES_hh_tesh_in!J22=0,0,RES_hh_tesh_in!J22/RES_summary!J$21)</f>
        <v>10.229296494092774</v>
      </c>
      <c r="K22" s="95">
        <f>IF(RES_hh_tesh_in!K22=0,0,RES_hh_tesh_in!K22/RES_summary!K$21)</f>
        <v>10.171960189814115</v>
      </c>
      <c r="L22" s="95">
        <f>IF(RES_hh_tesh_in!L22=0,0,RES_hh_tesh_in!L22/RES_summary!L$21)</f>
        <v>8.6320846459827312</v>
      </c>
      <c r="M22" s="95">
        <f>IF(RES_hh_tesh_in!M22=0,0,RES_hh_tesh_in!M22/RES_summary!M$21)</f>
        <v>8.9048885601183869</v>
      </c>
      <c r="N22" s="95">
        <f>IF(RES_hh_tesh_in!N22=0,0,RES_hh_tesh_in!N22/RES_summary!N$21)</f>
        <v>8.9324323863744546</v>
      </c>
      <c r="O22" s="95">
        <f>IF(RES_hh_tesh_in!O22=0,0,RES_hh_tesh_in!O22/RES_summary!O$21)</f>
        <v>8.5543805300900964</v>
      </c>
      <c r="P22" s="95">
        <f>IF(RES_hh_tesh_in!P22=0,0,RES_hh_tesh_in!P22/RES_summary!P$21)</f>
        <v>8.3557947462522915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0</v>
      </c>
      <c r="G24" s="95">
        <f>IF(RES_hh_tesh_in!G24=0,0,RES_hh_tesh_in!G24/RES_summary!G$21)</f>
        <v>0</v>
      </c>
      <c r="H24" s="95">
        <f>IF(RES_hh_tesh_in!H24=0,0,RES_hh_tesh_in!H24/RES_summary!H$21)</f>
        <v>0</v>
      </c>
      <c r="I24" s="95">
        <f>IF(RES_hh_tesh_in!I24=0,0,RES_hh_tesh_in!I24/RES_summary!I$21)</f>
        <v>0</v>
      </c>
      <c r="J24" s="95">
        <f>IF(RES_hh_tesh_in!J24=0,0,RES_hh_tesh_in!J24/RES_summary!J$21)</f>
        <v>0</v>
      </c>
      <c r="K24" s="95">
        <f>IF(RES_hh_tesh_in!K24=0,0,RES_hh_tesh_in!K24/RES_summary!K$21)</f>
        <v>0</v>
      </c>
      <c r="L24" s="95">
        <f>IF(RES_hh_tesh_in!L24=0,0,RES_hh_tesh_in!L24/RES_summary!L$21)</f>
        <v>0</v>
      </c>
      <c r="M24" s="95">
        <f>IF(RES_hh_tesh_in!M24=0,0,RES_hh_tesh_in!M24/RES_summary!M$21)</f>
        <v>0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3.606382765720936</v>
      </c>
      <c r="D25" s="22">
        <f>IF(RES_hh_tesh_in!D25=0,0,RES_hh_tesh_in!D25/RES_summary!D$21)</f>
        <v>5.5039205811439427</v>
      </c>
      <c r="E25" s="22">
        <f>IF(RES_hh_tesh_in!E25=0,0,RES_hh_tesh_in!E25/RES_summary!E$21)</f>
        <v>7.0710792390517083</v>
      </c>
      <c r="F25" s="22">
        <f>IF(RES_hh_tesh_in!F25=0,0,RES_hh_tesh_in!F25/RES_summary!F$21)</f>
        <v>6.455470434877097</v>
      </c>
      <c r="G25" s="22">
        <f>IF(RES_hh_tesh_in!G25=0,0,RES_hh_tesh_in!G25/RES_summary!G$21)</f>
        <v>5.3641986704266387</v>
      </c>
      <c r="H25" s="22">
        <f>IF(RES_hh_tesh_in!H25=0,0,RES_hh_tesh_in!H25/RES_summary!H$21)</f>
        <v>7.1550041973161145</v>
      </c>
      <c r="I25" s="22">
        <f>IF(RES_hh_tesh_in!I25=0,0,RES_hh_tesh_in!I25/RES_summary!I$21)</f>
        <v>7.5137695097358499</v>
      </c>
      <c r="J25" s="22">
        <f>IF(RES_hh_tesh_in!J25=0,0,RES_hh_tesh_in!J25/RES_summary!J$21)</f>
        <v>10.286396453202213</v>
      </c>
      <c r="K25" s="22">
        <f>IF(RES_hh_tesh_in!K25=0,0,RES_hh_tesh_in!K25/RES_summary!K$21)</f>
        <v>5.2962906684789237</v>
      </c>
      <c r="L25" s="22">
        <f>IF(RES_hh_tesh_in!L25=0,0,RES_hh_tesh_in!L25/RES_summary!L$21)</f>
        <v>7.3166249313187759</v>
      </c>
      <c r="M25" s="22">
        <f>IF(RES_hh_tesh_in!M25=0,0,RES_hh_tesh_in!M25/RES_summary!M$21)</f>
        <v>5.8862822768078624</v>
      </c>
      <c r="N25" s="22">
        <f>IF(RES_hh_tesh_in!N25=0,0,RES_hh_tesh_in!N25/RES_summary!N$21)</f>
        <v>5.6099247857470962</v>
      </c>
      <c r="O25" s="22">
        <f>IF(RES_hh_tesh_in!O25=0,0,RES_hh_tesh_in!O25/RES_summary!O$21)</f>
        <v>7.7654721111438061</v>
      </c>
      <c r="P25" s="22">
        <f>IF(RES_hh_tesh_in!P25=0,0,RES_hh_tesh_in!P25/RES_summary!P$21)</f>
        <v>8.24087694747376</v>
      </c>
      <c r="Q25" s="22">
        <f>IF(RES_hh_tesh_in!Q25=0,0,RES_hh_tesh_in!Q25/RES_summary!Q$21)</f>
        <v>7.794444342709574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3.5474745456110304</v>
      </c>
      <c r="E26" s="18">
        <f>IF(RES_hh_tesh_in!E26=0,0,RES_hh_tesh_in!E26/RES_summary!E$21)</f>
        <v>3.5119114344640567</v>
      </c>
      <c r="F26" s="18">
        <f>IF(RES_hh_tesh_in!F26=0,0,RES_hh_tesh_in!F26/RES_summary!F$21)</f>
        <v>3.5294913380526411</v>
      </c>
      <c r="G26" s="18">
        <f>IF(RES_hh_tesh_in!G26=0,0,RES_hh_tesh_in!G26/RES_summary!G$21)</f>
        <v>3.5071353468079542</v>
      </c>
      <c r="H26" s="18">
        <f>IF(RES_hh_tesh_in!H26=0,0,RES_hh_tesh_in!H26/RES_summary!H$21)</f>
        <v>3.4629382960282102</v>
      </c>
      <c r="I26" s="18">
        <f>IF(RES_hh_tesh_in!I26=0,0,RES_hh_tesh_in!I26/RES_summary!I$21)</f>
        <v>3.43341588466664</v>
      </c>
      <c r="J26" s="18">
        <f>IF(RES_hh_tesh_in!J26=0,0,RES_hh_tesh_in!J26/RES_summary!J$21)</f>
        <v>3.3698003891517043</v>
      </c>
      <c r="K26" s="18">
        <f>IF(RES_hh_tesh_in!K26=0,0,RES_hh_tesh_in!K26/RES_summary!K$21)</f>
        <v>3.3509086114162758</v>
      </c>
      <c r="L26" s="18">
        <f>IF(RES_hh_tesh_in!L26=0,0,RES_hh_tesh_in!L26/RES_summary!L$21)</f>
        <v>3.5356024449517331</v>
      </c>
      <c r="M26" s="18">
        <f>IF(RES_hh_tesh_in!M26=0,0,RES_hh_tesh_in!M26/RES_summary!M$21)</f>
        <v>3.385849179788341</v>
      </c>
      <c r="N26" s="18">
        <f>IF(RES_hh_tesh_in!N26=0,0,RES_hh_tesh_in!N26/RES_summary!N$21)</f>
        <v>3.139446785107662</v>
      </c>
      <c r="O26" s="18">
        <f>IF(RES_hh_tesh_in!O26=0,0,RES_hh_tesh_in!O26/RES_summary!O$21)</f>
        <v>3.1167641061158506</v>
      </c>
      <c r="P26" s="18">
        <f>IF(RES_hh_tesh_in!P26=0,0,RES_hh_tesh_in!P26/RES_summary!P$21)</f>
        <v>2.8714176649734666</v>
      </c>
      <c r="Q26" s="18">
        <f>IF(RES_hh_tesh_in!Q26=0,0,RES_hh_tesh_in!Q26/RES_summary!Q$21)</f>
        <v>2.801234473788397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2.481950009413858</v>
      </c>
      <c r="D27" s="96">
        <f>IF(RES_hh_tesh_in!D27=0,0,RES_hh_tesh_in!D27/RES_summary!D$21)</f>
        <v>2.9602397115539114</v>
      </c>
      <c r="E27" s="96">
        <f>IF(RES_hh_tesh_in!E27=0,0,RES_hh_tesh_in!E27/RES_summary!E$21)</f>
        <v>3.78716025910725</v>
      </c>
      <c r="F27" s="96">
        <f>IF(RES_hh_tesh_in!F27=0,0,RES_hh_tesh_in!F27/RES_summary!F$21)</f>
        <v>3.7594984539169105</v>
      </c>
      <c r="G27" s="96">
        <f>IF(RES_hh_tesh_in!G27=0,0,RES_hh_tesh_in!G27/RES_summary!G$21)</f>
        <v>3.2289666223254616</v>
      </c>
      <c r="H27" s="96">
        <f>IF(RES_hh_tesh_in!H27=0,0,RES_hh_tesh_in!H27/RES_summary!H$21)</f>
        <v>3.4474110540710106</v>
      </c>
      <c r="I27" s="96">
        <f>IF(RES_hh_tesh_in!I27=0,0,RES_hh_tesh_in!I27/RES_summary!I$21)</f>
        <v>3.846945677631731</v>
      </c>
      <c r="J27" s="96">
        <f>IF(RES_hh_tesh_in!J27=0,0,RES_hh_tesh_in!J27/RES_summary!J$21)</f>
        <v>4.8210195731703678</v>
      </c>
      <c r="K27" s="96">
        <f>IF(RES_hh_tesh_in!K27=0,0,RES_hh_tesh_in!K27/RES_summary!K$21)</f>
        <v>3.3092857438560341</v>
      </c>
      <c r="L27" s="96">
        <f>IF(RES_hh_tesh_in!L27=0,0,RES_hh_tesh_in!L27/RES_summary!L$21)</f>
        <v>4.8888900424054587</v>
      </c>
      <c r="M27" s="96">
        <f>IF(RES_hh_tesh_in!M27=0,0,RES_hh_tesh_in!M27/RES_summary!M$21)</f>
        <v>3.5089554955451669</v>
      </c>
      <c r="N27" s="96">
        <f>IF(RES_hh_tesh_in!N27=0,0,RES_hh_tesh_in!N27/RES_summary!N$21)</f>
        <v>3.7086698706800765</v>
      </c>
      <c r="O27" s="96">
        <f>IF(RES_hh_tesh_in!O27=0,0,RES_hh_tesh_in!O27/RES_summary!O$21)</f>
        <v>3.0001277448409311</v>
      </c>
      <c r="P27" s="96">
        <f>IF(RES_hh_tesh_in!P27=0,0,RES_hh_tesh_in!P27/RES_summary!P$21)</f>
        <v>2.9934418159039526</v>
      </c>
      <c r="Q27" s="96">
        <f>IF(RES_hh_tesh_in!Q27=0,0,RES_hh_tesh_in!Q27/RES_summary!Q$21)</f>
        <v>4.023412981041262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4.9947252254674384</v>
      </c>
      <c r="D30" s="95">
        <f>IF(RES_hh_tesh_in!D30=0,0,RES_hh_tesh_in!D30/RES_summary!D$21)</f>
        <v>5.1235996541232103</v>
      </c>
      <c r="E30" s="95">
        <f>IF(RES_hh_tesh_in!E30=0,0,RES_hh_tesh_in!E30/RES_summary!E$21)</f>
        <v>5.0860950281102335</v>
      </c>
      <c r="F30" s="95">
        <f>IF(RES_hh_tesh_in!F30=0,0,RES_hh_tesh_in!F30/RES_summary!F$21)</f>
        <v>5.053901489001059</v>
      </c>
      <c r="G30" s="95">
        <f>IF(RES_hh_tesh_in!G30=0,0,RES_hh_tesh_in!G30/RES_summary!G$21)</f>
        <v>4.8723607569797629</v>
      </c>
      <c r="H30" s="95">
        <f>IF(RES_hh_tesh_in!H30=0,0,RES_hh_tesh_in!H30/RES_summary!H$21)</f>
        <v>4.7719784506158538</v>
      </c>
      <c r="I30" s="95">
        <f>IF(RES_hh_tesh_in!I30=0,0,RES_hh_tesh_in!I30/RES_summary!I$21)</f>
        <v>5.0092243018013418</v>
      </c>
      <c r="J30" s="95">
        <f>IF(RES_hh_tesh_in!J30=0,0,RES_hh_tesh_in!J30/RES_summary!J$21)</f>
        <v>4.8906502437123809</v>
      </c>
      <c r="K30" s="95">
        <f>IF(RES_hh_tesh_in!K30=0,0,RES_hh_tesh_in!K30/RES_summary!K$21)</f>
        <v>4.7518252736493443</v>
      </c>
      <c r="L30" s="95">
        <f>IF(RES_hh_tesh_in!L30=0,0,RES_hh_tesh_in!L30/RES_summary!L$21)</f>
        <v>4.9224733694650684</v>
      </c>
      <c r="M30" s="95">
        <f>IF(RES_hh_tesh_in!M30=0,0,RES_hh_tesh_in!M30/RES_summary!M$21)</f>
        <v>4.9911059303595717</v>
      </c>
      <c r="N30" s="95">
        <f>IF(RES_hh_tesh_in!N30=0,0,RES_hh_tesh_in!N30/RES_summary!N$21)</f>
        <v>4.5044813258491692</v>
      </c>
      <c r="O30" s="95">
        <f>IF(RES_hh_tesh_in!O30=0,0,RES_hh_tesh_in!O30/RES_summary!O$21)</f>
        <v>4.5967162870920344</v>
      </c>
      <c r="P30" s="95">
        <f>IF(RES_hh_tesh_in!P30=0,0,RES_hh_tesh_in!P30/RES_summary!P$21)</f>
        <v>4.3482484160503185</v>
      </c>
      <c r="Q30" s="95">
        <f>IF(RES_hh_tesh_in!Q30=0,0,RES_hh_tesh_in!Q30/RES_summary!Q$21)</f>
        <v>3.8839652024644566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1.5052650519253359</v>
      </c>
      <c r="D32" s="18">
        <f>IF(RES_hh_tesh_in!D32=0,0,RES_hh_tesh_in!D32/RES_summary!D$21)</f>
        <v>2.6406704453325331</v>
      </c>
      <c r="E32" s="18">
        <f>IF(RES_hh_tesh_in!E32=0,0,RES_hh_tesh_in!E32/RES_summary!E$21)</f>
        <v>3.1095964299865257</v>
      </c>
      <c r="F32" s="18">
        <f>IF(RES_hh_tesh_in!F32=0,0,RES_hh_tesh_in!F32/RES_summary!F$21)</f>
        <v>2.9746254213854164</v>
      </c>
      <c r="G32" s="18">
        <f>IF(RES_hh_tesh_in!G32=0,0,RES_hh_tesh_in!G32/RES_summary!G$21)</f>
        <v>2.3523634943808864</v>
      </c>
      <c r="H32" s="18">
        <f>IF(RES_hh_tesh_in!H32=0,0,RES_hh_tesh_in!H32/RES_summary!H$21)</f>
        <v>2.9994608421450848</v>
      </c>
      <c r="I32" s="18">
        <f>IF(RES_hh_tesh_in!I32=0,0,RES_hh_tesh_in!I32/RES_summary!I$21)</f>
        <v>3.4388618009435867</v>
      </c>
      <c r="J32" s="18">
        <f>IF(RES_hh_tesh_in!J32=0,0,RES_hh_tesh_in!J32/RES_summary!J$21)</f>
        <v>4.7581520335850813</v>
      </c>
      <c r="K32" s="18">
        <f>IF(RES_hh_tesh_in!K32=0,0,RES_hh_tesh_in!K32/RES_summary!K$21)</f>
        <v>2.5554129615724412</v>
      </c>
      <c r="L32" s="18">
        <f>IF(RES_hh_tesh_in!L32=0,0,RES_hh_tesh_in!L32/RES_summary!L$21)</f>
        <v>4.0662810191899164</v>
      </c>
      <c r="M32" s="18">
        <f>IF(RES_hh_tesh_in!M32=0,0,RES_hh_tesh_in!M32/RES_summary!M$21)</f>
        <v>3.1210610452991245</v>
      </c>
      <c r="N32" s="18">
        <f>IF(RES_hh_tesh_in!N32=0,0,RES_hh_tesh_in!N32/RES_summary!N$21)</f>
        <v>3.5044706827719558</v>
      </c>
      <c r="O32" s="18">
        <f>IF(RES_hh_tesh_in!O32=0,0,RES_hh_tesh_in!O32/RES_summary!O$21)</f>
        <v>2.2706695707022573</v>
      </c>
      <c r="P32" s="18">
        <f>IF(RES_hh_tesh_in!P32=0,0,RES_hh_tesh_in!P32/RES_summary!P$21)</f>
        <v>1.7265581960031566</v>
      </c>
      <c r="Q32" s="18">
        <f>IF(RES_hh_tesh_in!Q32=0,0,RES_hh_tesh_in!Q32/RES_summary!Q$21)</f>
        <v>4.0784317689039815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49.792818262243863</v>
      </c>
      <c r="D3" s="100">
        <f>IF(RES_hh_emih_in!D3=0,0,RES_hh_emih_in!D3/RES_summary!D$21)</f>
        <v>43.883550359058518</v>
      </c>
      <c r="E3" s="100">
        <f>IF(RES_hh_emih_in!E3=0,0,RES_hh_emih_in!E3/RES_summary!E$21)</f>
        <v>46.408760925032453</v>
      </c>
      <c r="F3" s="100">
        <f>IF(RES_hh_emih_in!F3=0,0,RES_hh_emih_in!F3/RES_summary!F$21)</f>
        <v>49.409125706877987</v>
      </c>
      <c r="G3" s="100">
        <f>IF(RES_hh_emih_in!G3=0,0,RES_hh_emih_in!G3/RES_summary!G$21)</f>
        <v>47.437400722043705</v>
      </c>
      <c r="H3" s="100">
        <f>IF(RES_hh_emih_in!H3=0,0,RES_hh_emih_in!H3/RES_summary!H$21)</f>
        <v>49.419937629217458</v>
      </c>
      <c r="I3" s="100">
        <f>IF(RES_hh_emih_in!I3=0,0,RES_hh_emih_in!I3/RES_summary!I$21)</f>
        <v>41.851597176933915</v>
      </c>
      <c r="J3" s="100">
        <f>IF(RES_hh_emih_in!J3=0,0,RES_hh_emih_in!J3/RES_summary!J$21)</f>
        <v>39.309120028913604</v>
      </c>
      <c r="K3" s="100">
        <f>IF(RES_hh_emih_in!K3=0,0,RES_hh_emih_in!K3/RES_summary!K$21)</f>
        <v>38.407434135415144</v>
      </c>
      <c r="L3" s="100">
        <f>IF(RES_hh_emih_in!L3=0,0,RES_hh_emih_in!L3/RES_summary!L$21)</f>
        <v>34.816922282008925</v>
      </c>
      <c r="M3" s="100">
        <f>IF(RES_hh_emih_in!M3=0,0,RES_hh_emih_in!M3/RES_summary!M$21)</f>
        <v>28.127770103540598</v>
      </c>
      <c r="N3" s="100">
        <f>IF(RES_hh_emih_in!N3=0,0,RES_hh_emih_in!N3/RES_summary!N$21)</f>
        <v>37.463222997119466</v>
      </c>
      <c r="O3" s="100">
        <f>IF(RES_hh_emih_in!O3=0,0,RES_hh_emih_in!O3/RES_summary!O$21)</f>
        <v>24.411378950116013</v>
      </c>
      <c r="P3" s="100">
        <f>IF(RES_hh_emih_in!P3=0,0,RES_hh_emih_in!P3/RES_summary!P$21)</f>
        <v>21.35815762028518</v>
      </c>
      <c r="Q3" s="100">
        <f>IF(RES_hh_emih_in!Q3=0,0,RES_hh_emih_in!Q3/RES_summary!Q$21)</f>
        <v>31.422457266508676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44.999283349049833</v>
      </c>
      <c r="D4" s="96">
        <f>IF(RES_hh_emih_in!D4=0,0,RES_hh_emih_in!D4/RES_summary!D$21)</f>
        <v>39.807788189782464</v>
      </c>
      <c r="E4" s="96">
        <f>IF(RES_hh_emih_in!E4=0,0,RES_hh_emih_in!E4/RES_summary!E$21)</f>
        <v>41.690495282074387</v>
      </c>
      <c r="F4" s="96">
        <f>IF(RES_hh_emih_in!F4=0,0,RES_hh_emih_in!F4/RES_summary!F$21)</f>
        <v>45.451458785889756</v>
      </c>
      <c r="G4" s="96">
        <f>IF(RES_hh_emih_in!G4=0,0,RES_hh_emih_in!G4/RES_summary!G$21)</f>
        <v>43.806120467014232</v>
      </c>
      <c r="H4" s="96">
        <f>IF(RES_hh_emih_in!H4=0,0,RES_hh_emih_in!H4/RES_summary!H$21)</f>
        <v>44.585747237922554</v>
      </c>
      <c r="I4" s="96">
        <f>IF(RES_hh_emih_in!I4=0,0,RES_hh_emih_in!I4/RES_summary!I$21)</f>
        <v>38.562051406306743</v>
      </c>
      <c r="J4" s="96">
        <f>IF(RES_hh_emih_in!J4=0,0,RES_hh_emih_in!J4/RES_summary!J$21)</f>
        <v>35.358292514221823</v>
      </c>
      <c r="K4" s="96">
        <f>IF(RES_hh_emih_in!K4=0,0,RES_hh_emih_in!K4/RES_summary!K$21)</f>
        <v>34.725936420566512</v>
      </c>
      <c r="L4" s="96">
        <f>IF(RES_hh_emih_in!L4=0,0,RES_hh_emih_in!L4/RES_summary!L$21)</f>
        <v>30.180096260446547</v>
      </c>
      <c r="M4" s="96">
        <f>IF(RES_hh_emih_in!M4=0,0,RES_hh_emih_in!M4/RES_summary!M$21)</f>
        <v>25.55614176230949</v>
      </c>
      <c r="N4" s="96">
        <f>IF(RES_hh_emih_in!N4=0,0,RES_hh_emih_in!N4/RES_summary!N$21)</f>
        <v>33.86629533199342</v>
      </c>
      <c r="O4" s="96">
        <f>IF(RES_hh_emih_in!O4=0,0,RES_hh_emih_in!O4/RES_summary!O$21)</f>
        <v>21.903631840742573</v>
      </c>
      <c r="P4" s="96">
        <f>IF(RES_hh_emih_in!P4=0,0,RES_hh_emih_in!P4/RES_summary!P$21)</f>
        <v>18.721013973245913</v>
      </c>
      <c r="Q4" s="96">
        <f>IF(RES_hh_emih_in!Q4=0,0,RES_hh_emih_in!Q4/RES_summary!Q$21)</f>
        <v>28.612440057640484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82.542559986655959</v>
      </c>
      <c r="E5" s="95">
        <f>IF(RES_hh_emih_in!E5=0,0,RES_hh_emih_in!E5/RES_summary!E$21)</f>
        <v>0</v>
      </c>
      <c r="F5" s="95">
        <f>IF(RES_hh_emih_in!F5=0,0,RES_hh_emih_in!F5/RES_summary!F$21)</f>
        <v>86.063424978542059</v>
      </c>
      <c r="G5" s="95">
        <f>IF(RES_hh_emih_in!G5=0,0,RES_hh_emih_in!G5/RES_summary!G$21)</f>
        <v>81.908663786474122</v>
      </c>
      <c r="H5" s="95">
        <f>IF(RES_hh_emih_in!H5=0,0,RES_hh_emih_in!H5/RES_summary!H$21)</f>
        <v>76.215299162776233</v>
      </c>
      <c r="I5" s="95">
        <f>IF(RES_hh_emih_in!I5=0,0,RES_hh_emih_in!I5/RES_summary!I$21)</f>
        <v>72.33702086996125</v>
      </c>
      <c r="J5" s="95">
        <f>IF(RES_hh_emih_in!J5=0,0,RES_hh_emih_in!J5/RES_summary!J$21)</f>
        <v>70.36239603622144</v>
      </c>
      <c r="K5" s="95">
        <f>IF(RES_hh_emih_in!K5=0,0,RES_hh_emih_in!K5/RES_summary!K$21)</f>
        <v>68.431273055143535</v>
      </c>
      <c r="L5" s="95">
        <f>IF(RES_hh_emih_in!L5=0,0,RES_hh_emih_in!L5/RES_summary!L$21)</f>
        <v>0</v>
      </c>
      <c r="M5" s="95">
        <f>IF(RES_hh_emih_in!M5=0,0,RES_hh_emih_in!M5/RES_summary!M$21)</f>
        <v>55.971352249335695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57.220669606071127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55.18266880032558</v>
      </c>
      <c r="D7" s="95">
        <f>IF(RES_hh_emih_in!D7=0,0,RES_hh_emih_in!D7/RES_summary!D$21)</f>
        <v>51.822677112172308</v>
      </c>
      <c r="E7" s="95">
        <f>IF(RES_hh_emih_in!E7=0,0,RES_hh_emih_in!E7/RES_summary!E$21)</f>
        <v>52.720613516487582</v>
      </c>
      <c r="F7" s="95">
        <f>IF(RES_hh_emih_in!F7=0,0,RES_hh_emih_in!F7/RES_summary!F$21)</f>
        <v>55.645211179318579</v>
      </c>
      <c r="G7" s="95">
        <f>IF(RES_hh_emih_in!G7=0,0,RES_hh_emih_in!G7/RES_summary!G$21)</f>
        <v>52.463174449976975</v>
      </c>
      <c r="H7" s="95">
        <f>IF(RES_hh_emih_in!H7=0,0,RES_hh_emih_in!H7/RES_summary!H$21)</f>
        <v>50.410715365650674</v>
      </c>
      <c r="I7" s="95">
        <f>IF(RES_hh_emih_in!I7=0,0,RES_hh_emih_in!I7/RES_summary!I$21)</f>
        <v>47.198271153579988</v>
      </c>
      <c r="J7" s="95">
        <f>IF(RES_hh_emih_in!J7=0,0,RES_hh_emih_in!J7/RES_summary!J$21)</f>
        <v>47.556222208783574</v>
      </c>
      <c r="K7" s="95">
        <f>IF(RES_hh_emih_in!K7=0,0,RES_hh_emih_in!K7/RES_summary!K$21)</f>
        <v>45.430700031453306</v>
      </c>
      <c r="L7" s="95">
        <f>IF(RES_hh_emih_in!L7=0,0,RES_hh_emih_in!L7/RES_summary!L$21)</f>
        <v>0</v>
      </c>
      <c r="M7" s="95">
        <f>IF(RES_hh_emih_in!M7=0,0,RES_hh_emih_in!M7/RES_summary!M$21)</f>
        <v>35.507659067915554</v>
      </c>
      <c r="N7" s="95">
        <f>IF(RES_hh_emih_in!N7=0,0,RES_hh_emih_in!N7/RES_summary!N$21)</f>
        <v>42.548522515920361</v>
      </c>
      <c r="O7" s="95">
        <f>IF(RES_hh_emih_in!O7=0,0,RES_hh_emih_in!O7/RES_summary!O$21)</f>
        <v>39.137960993197254</v>
      </c>
      <c r="P7" s="95">
        <f>IF(RES_hh_emih_in!P7=0,0,RES_hh_emih_in!P7/RES_summary!P$21)</f>
        <v>33.565531975852508</v>
      </c>
      <c r="Q7" s="95">
        <f>IF(RES_hh_emih_in!Q7=0,0,RES_hh_emih_in!Q7/RES_summary!Q$21)</f>
        <v>36.661909626574754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39.901531855163391</v>
      </c>
      <c r="D8" s="95">
        <f>IF(RES_hh_emih_in!D8=0,0,RES_hh_emih_in!D8/RES_summary!D$21)</f>
        <v>37.111595389535019</v>
      </c>
      <c r="E8" s="95">
        <f>IF(RES_hh_emih_in!E8=0,0,RES_hh_emih_in!E8/RES_summary!E$21)</f>
        <v>38.10837224542346</v>
      </c>
      <c r="F8" s="95">
        <f>IF(RES_hh_emih_in!F8=0,0,RES_hh_emih_in!F8/RES_summary!F$21)</f>
        <v>39.901236843566224</v>
      </c>
      <c r="G8" s="95">
        <f>IF(RES_hh_emih_in!G8=0,0,RES_hh_emih_in!G8/RES_summary!G$21)</f>
        <v>38.786753206484242</v>
      </c>
      <c r="H8" s="95">
        <f>IF(RES_hh_emih_in!H8=0,0,RES_hh_emih_in!H8/RES_summary!H$21)</f>
        <v>35.28439691054303</v>
      </c>
      <c r="I8" s="95">
        <f>IF(RES_hh_emih_in!I8=0,0,RES_hh_emih_in!I8/RES_summary!I$21)</f>
        <v>33.681022524820065</v>
      </c>
      <c r="J8" s="95">
        <f>IF(RES_hh_emih_in!J8=0,0,RES_hh_emih_in!J8/RES_summary!J$21)</f>
        <v>34.106371271508998</v>
      </c>
      <c r="K8" s="95">
        <f>IF(RES_hh_emih_in!K8=0,0,RES_hh_emih_in!K8/RES_summary!K$21)</f>
        <v>32.191487647446692</v>
      </c>
      <c r="L8" s="95">
        <f>IF(RES_hh_emih_in!L8=0,0,RES_hh_emih_in!L8/RES_summary!L$21)</f>
        <v>31.412210198904461</v>
      </c>
      <c r="M8" s="95">
        <f>IF(RES_hh_emih_in!M8=0,0,RES_hh_emih_in!M8/RES_summary!M$21)</f>
        <v>27.149445088445582</v>
      </c>
      <c r="N8" s="95">
        <f>IF(RES_hh_emih_in!N8=0,0,RES_hh_emih_in!N8/RES_summary!N$21)</f>
        <v>24.868779050194238</v>
      </c>
      <c r="O8" s="95">
        <f>IF(RES_hh_emih_in!O8=0,0,RES_hh_emih_in!O8/RES_summary!O$21)</f>
        <v>26.095903827354405</v>
      </c>
      <c r="P8" s="95">
        <f>IF(RES_hh_emih_in!P8=0,0,RES_hh_emih_in!P8/RES_summary!P$21)</f>
        <v>23.921875201005886</v>
      </c>
      <c r="Q8" s="95">
        <f>IF(RES_hh_emih_in!Q8=0,0,RES_hh_emih_in!Q8/RES_summary!Q$21)</f>
        <v>26.280976976164954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4.2200646912359527</v>
      </c>
      <c r="D17" s="96">
        <f>IF(RES_hh_emih_in!D17=0,0,RES_hh_emih_in!D17/RES_summary!D$21)</f>
        <v>3.8077383966691936</v>
      </c>
      <c r="E17" s="96">
        <f>IF(RES_hh_emih_in!E17=0,0,RES_hh_emih_in!E17/RES_summary!E$21)</f>
        <v>4.0155479872528721</v>
      </c>
      <c r="F17" s="96">
        <f>IF(RES_hh_emih_in!F17=0,0,RES_hh_emih_in!F17/RES_summary!F$21)</f>
        <v>3.1963705468333852</v>
      </c>
      <c r="G17" s="96">
        <f>IF(RES_hh_emih_in!G17=0,0,RES_hh_emih_in!G17/RES_summary!G$21)</f>
        <v>2.9610112647633402</v>
      </c>
      <c r="H17" s="96">
        <f>IF(RES_hh_emih_in!H17=0,0,RES_hh_emih_in!H17/RES_summary!H$21)</f>
        <v>4.3628067916857116</v>
      </c>
      <c r="I17" s="96">
        <f>IF(RES_hh_emih_in!I17=0,0,RES_hh_emih_in!I17/RES_summary!I$21)</f>
        <v>2.7855167682678794</v>
      </c>
      <c r="J17" s="96">
        <f>IF(RES_hh_emih_in!J17=0,0,RES_hh_emih_in!J17/RES_summary!J$21)</f>
        <v>3.0601400550396836</v>
      </c>
      <c r="K17" s="96">
        <f>IF(RES_hh_emih_in!K17=0,0,RES_hh_emih_in!K17/RES_summary!K$21)</f>
        <v>3.0588428976136544</v>
      </c>
      <c r="L17" s="96">
        <f>IF(RES_hh_emih_in!L17=0,0,RES_hh_emih_in!L17/RES_summary!L$21)</f>
        <v>2.8299476414840745</v>
      </c>
      <c r="M17" s="96">
        <f>IF(RES_hh_emih_in!M17=0,0,RES_hh_emih_in!M17/RES_summary!M$21)</f>
        <v>2.1778682520205996</v>
      </c>
      <c r="N17" s="96">
        <f>IF(RES_hh_emih_in!N17=0,0,RES_hh_emih_in!N17/RES_summary!N$21)</f>
        <v>3.2477425268136106</v>
      </c>
      <c r="O17" s="96">
        <f>IF(RES_hh_emih_in!O17=0,0,RES_hh_emih_in!O17/RES_summary!O$21)</f>
        <v>1.9615428579265073</v>
      </c>
      <c r="P17" s="96">
        <f>IF(RES_hh_emih_in!P17=0,0,RES_hh_emih_in!P17/RES_summary!P$21)</f>
        <v>1.8419489923521462</v>
      </c>
      <c r="Q17" s="96">
        <f>IF(RES_hh_emih_in!Q17=0,0,RES_hh_emih_in!Q17/RES_summary!Q$21)</f>
        <v>2.3949850078450976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5.7549639597017865</v>
      </c>
      <c r="D20" s="95">
        <f>IF(RES_hh_emih_in!D20=0,0,RES_hh_emih_in!D20/RES_summary!D$21)</f>
        <v>4.624675860210405</v>
      </c>
      <c r="E20" s="95">
        <f>IF(RES_hh_emih_in!E20=0,0,RES_hh_emih_in!E20/RES_summary!E$21)</f>
        <v>5.5085059464954123</v>
      </c>
      <c r="F20" s="95">
        <f>IF(RES_hh_emih_in!F20=0,0,RES_hh_emih_in!F20/RES_summary!F$21)</f>
        <v>4.7122897038892502</v>
      </c>
      <c r="G20" s="95">
        <f>IF(RES_hh_emih_in!G20=0,0,RES_hh_emih_in!G20/RES_summary!G$21)</f>
        <v>5.0155777102526073</v>
      </c>
      <c r="H20" s="95">
        <f>IF(RES_hh_emih_in!H20=0,0,RES_hh_emih_in!H20/RES_summary!H$21)</f>
        <v>4.9856165260095562</v>
      </c>
      <c r="I20" s="95">
        <f>IF(RES_hh_emih_in!I20=0,0,RES_hh_emih_in!I20/RES_summary!I$21)</f>
        <v>4.3530603288317726</v>
      </c>
      <c r="J20" s="95">
        <f>IF(RES_hh_emih_in!J20=0,0,RES_hh_emih_in!J20/RES_summary!J$21)</f>
        <v>4.2096294423339273</v>
      </c>
      <c r="K20" s="95">
        <f>IF(RES_hh_emih_in!K20=0,0,RES_hh_emih_in!K20/RES_summary!K$21)</f>
        <v>4.0768291543327662</v>
      </c>
      <c r="L20" s="95">
        <f>IF(RES_hh_emih_in!L20=0,0,RES_hh_emih_in!L20/RES_summary!L$21)</f>
        <v>0</v>
      </c>
      <c r="M20" s="95">
        <f>IF(RES_hh_emih_in!M20=0,0,RES_hh_emih_in!M20/RES_summary!M$21)</f>
        <v>3.3758596588332268</v>
      </c>
      <c r="N20" s="95">
        <f>IF(RES_hh_emih_in!N20=0,0,RES_hh_emih_in!N20/RES_summary!N$21)</f>
        <v>4.3406840925793029</v>
      </c>
      <c r="O20" s="95">
        <f>IF(RES_hh_emih_in!O20=0,0,RES_hh_emih_in!O20/RES_summary!O$21)</f>
        <v>3.5188359559310336</v>
      </c>
      <c r="P20" s="95">
        <f>IF(RES_hh_emih_in!P20=0,0,RES_hh_emih_in!P20/RES_summary!P$21)</f>
        <v>3.4666194988648882</v>
      </c>
      <c r="Q20" s="95">
        <f>IF(RES_hh_emih_in!Q20=0,0,RES_hh_emih_in!Q20/RES_summary!Q$21)</f>
        <v>3.3745604857384444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4.0871202770417865</v>
      </c>
      <c r="D21" s="95">
        <f>IF(RES_hh_emih_in!D21=0,0,RES_hh_emih_in!D21/RES_summary!D$21)</f>
        <v>3.7270533898088765</v>
      </c>
      <c r="E21" s="95">
        <f>IF(RES_hh_emih_in!E21=0,0,RES_hh_emih_in!E21/RES_summary!E$21)</f>
        <v>3.9117078173457385</v>
      </c>
      <c r="F21" s="95">
        <f>IF(RES_hh_emih_in!F21=0,0,RES_hh_emih_in!F21/RES_summary!F$21)</f>
        <v>3.4311686524863396</v>
      </c>
      <c r="G21" s="95">
        <f>IF(RES_hh_emih_in!G21=0,0,RES_hh_emih_in!G21/RES_summary!G$21)</f>
        <v>3.6458643591562598</v>
      </c>
      <c r="H21" s="95">
        <f>IF(RES_hh_emih_in!H21=0,0,RES_hh_emih_in!H21/RES_summary!H$21)</f>
        <v>3.390953822033874</v>
      </c>
      <c r="I21" s="95">
        <f>IF(RES_hh_emih_in!I21=0,0,RES_hh_emih_in!I21/RES_summary!I$21)</f>
        <v>3.1717638883651578</v>
      </c>
      <c r="J21" s="95">
        <f>IF(RES_hh_emih_in!J21=0,0,RES_hh_emih_in!J21/RES_summary!J$21)</f>
        <v>3.1946627907877478</v>
      </c>
      <c r="K21" s="95">
        <f>IF(RES_hh_emih_in!K21=0,0,RES_hh_emih_in!K21/RES_summary!K$21)</f>
        <v>2.7327066965487088</v>
      </c>
      <c r="L21" s="95">
        <f>IF(RES_hh_emih_in!L21=0,0,RES_hh_emih_in!L21/RES_summary!L$21)</f>
        <v>2.9454813330961982</v>
      </c>
      <c r="M21" s="95">
        <f>IF(RES_hh_emih_in!M21=0,0,RES_hh_emih_in!M21/RES_summary!M$21)</f>
        <v>2.9789291825541397</v>
      </c>
      <c r="N21" s="95">
        <f>IF(RES_hh_emih_in!N21=0,0,RES_hh_emih_in!N21/RES_summary!N$21)</f>
        <v>2.201124249407179</v>
      </c>
      <c r="O21" s="95">
        <f>IF(RES_hh_emih_in!O21=0,0,RES_hh_emih_in!O21/RES_summary!O$21)</f>
        <v>2.3214351304869605</v>
      </c>
      <c r="P21" s="95">
        <f>IF(RES_hh_emih_in!P21=0,0,RES_hh_emih_in!P21/RES_summary!P$21)</f>
        <v>2.4144048259004611</v>
      </c>
      <c r="Q21" s="95">
        <f>IF(RES_hh_emih_in!Q21=0,0,RES_hh_emih_in!Q21/RES_summary!Q$21)</f>
        <v>2.4405416954653569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0.57347022195808595</v>
      </c>
      <c r="D27" s="96">
        <f>IF(RES_hh_emih_in!D27=0,0,RES_hh_emih_in!D27/RES_summary!D$21)</f>
        <v>0.26802377260686283</v>
      </c>
      <c r="E27" s="96">
        <f>IF(RES_hh_emih_in!E27=0,0,RES_hh_emih_in!E27/RES_summary!E$21)</f>
        <v>0.70271765570519029</v>
      </c>
      <c r="F27" s="96">
        <f>IF(RES_hh_emih_in!F27=0,0,RES_hh_emih_in!F27/RES_summary!F$21)</f>
        <v>0.76129637415484297</v>
      </c>
      <c r="G27" s="96">
        <f>IF(RES_hh_emih_in!G27=0,0,RES_hh_emih_in!G27/RES_summary!G$21)</f>
        <v>0.67026899026614517</v>
      </c>
      <c r="H27" s="96">
        <f>IF(RES_hh_emih_in!H27=0,0,RES_hh_emih_in!H27/RES_summary!H$21)</f>
        <v>0.47138359960919046</v>
      </c>
      <c r="I27" s="96">
        <f>IF(RES_hh_emih_in!I27=0,0,RES_hh_emih_in!I27/RES_summary!I$21)</f>
        <v>0.50402900235929515</v>
      </c>
      <c r="J27" s="96">
        <f>IF(RES_hh_emih_in!J27=0,0,RES_hh_emih_in!J27/RES_summary!J$21)</f>
        <v>0.89068745965209484</v>
      </c>
      <c r="K27" s="96">
        <f>IF(RES_hh_emih_in!K27=0,0,RES_hh_emih_in!K27/RES_summary!K$21)</f>
        <v>0.62265481723497917</v>
      </c>
      <c r="L27" s="96">
        <f>IF(RES_hh_emih_in!L27=0,0,RES_hh_emih_in!L27/RES_summary!L$21)</f>
        <v>1.8068783800782957</v>
      </c>
      <c r="M27" s="96">
        <f>IF(RES_hh_emih_in!M27=0,0,RES_hh_emih_in!M27/RES_summary!M$21)</f>
        <v>0.39376008921050426</v>
      </c>
      <c r="N27" s="96">
        <f>IF(RES_hh_emih_in!N27=0,0,RES_hh_emih_in!N27/RES_summary!N$21)</f>
        <v>0.34918513831242581</v>
      </c>
      <c r="O27" s="96">
        <f>IF(RES_hh_emih_in!O27=0,0,RES_hh_emih_in!O27/RES_summary!O$21)</f>
        <v>0.5462042514469313</v>
      </c>
      <c r="P27" s="96">
        <f>IF(RES_hh_emih_in!P27=0,0,RES_hh_emih_in!P27/RES_summary!P$21)</f>
        <v>0.79519465468712114</v>
      </c>
      <c r="Q27" s="96">
        <f>IF(RES_hh_emih_in!Q27=0,0,RES_hh_emih_in!Q27/RES_summary!Q$21)</f>
        <v>0.41503220102309213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2.0488710150515512</v>
      </c>
      <c r="D30" s="95">
        <f>IF(RES_hh_emih_in!D30=0,0,RES_hh_emih_in!D30/RES_summary!D$21)</f>
        <v>2.0824407225532231</v>
      </c>
      <c r="E30" s="95">
        <f>IF(RES_hh_emih_in!E30=0,0,RES_hh_emih_in!E30/RES_summary!E$21)</f>
        <v>2.0498739774531547</v>
      </c>
      <c r="F30" s="95">
        <f>IF(RES_hh_emih_in!F30=0,0,RES_hh_emih_in!F30/RES_summary!F$21)</f>
        <v>2.0168170717207219</v>
      </c>
      <c r="G30" s="95">
        <f>IF(RES_hh_emih_in!G30=0,0,RES_hh_emih_in!G30/RES_summary!G$21)</f>
        <v>1.9268423381468849</v>
      </c>
      <c r="H30" s="95">
        <f>IF(RES_hh_emih_in!H30=0,0,RES_hh_emih_in!H30/RES_summary!H$21)</f>
        <v>1.8652424050862848</v>
      </c>
      <c r="I30" s="95">
        <f>IF(RES_hh_emih_in!I30=0,0,RES_hh_emih_in!I30/RES_summary!I$21)</f>
        <v>1.9395724503339087</v>
      </c>
      <c r="J30" s="95">
        <f>IF(RES_hh_emih_in!J30=0,0,RES_hh_emih_in!J30/RES_summary!J$21)</f>
        <v>1.8771928242338294</v>
      </c>
      <c r="K30" s="95">
        <f>IF(RES_hh_emih_in!K30=0,0,RES_hh_emih_in!K30/RES_summary!K$21)</f>
        <v>1.8141080814805628</v>
      </c>
      <c r="L30" s="95">
        <f>IF(RES_hh_emih_in!L30=0,0,RES_hh_emih_in!L30/RES_summary!L$21)</f>
        <v>1.8806448789648631</v>
      </c>
      <c r="M30" s="95">
        <f>IF(RES_hh_emih_in!M30=0,0,RES_hh_emih_in!M30/RES_summary!M$21)</f>
        <v>1.8983232173133215</v>
      </c>
      <c r="N30" s="95">
        <f>IF(RES_hh_emih_in!N30=0,0,RES_hh_emih_in!N30/RES_summary!N$21)</f>
        <v>1.710040369376655</v>
      </c>
      <c r="O30" s="95">
        <f>IF(RES_hh_emih_in!O30=0,0,RES_hh_emih_in!O30/RES_summary!O$21)</f>
        <v>1.7416990453996091</v>
      </c>
      <c r="P30" s="95">
        <f>IF(RES_hh_emih_in!P30=0,0,RES_hh_emih_in!P30/RES_summary!P$21)</f>
        <v>1.6455766074158047</v>
      </c>
      <c r="Q30" s="95">
        <f>IF(RES_hh_emih_in!Q30=0,0,RES_hh_emih_in!Q30/RES_summary!Q$21)</f>
        <v>1.4669513857008785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34.785373514017593</v>
      </c>
      <c r="C3" s="110">
        <f t="shared" ref="C3:Q3" si="0">SUM(C4,C9,C12)</f>
        <v>36.058656200204155</v>
      </c>
      <c r="D3" s="110">
        <f t="shared" si="0"/>
        <v>37.113242206203552</v>
      </c>
      <c r="E3" s="110">
        <f t="shared" si="0"/>
        <v>38.222932183260063</v>
      </c>
      <c r="F3" s="110">
        <f t="shared" si="0"/>
        <v>39.223621717226209</v>
      </c>
      <c r="G3" s="110">
        <f t="shared" si="0"/>
        <v>40.512595348647039</v>
      </c>
      <c r="H3" s="110">
        <f t="shared" si="0"/>
        <v>42.797858504520455</v>
      </c>
      <c r="I3" s="110">
        <f t="shared" si="0"/>
        <v>44.421385783023055</v>
      </c>
      <c r="J3" s="110">
        <f t="shared" si="0"/>
        <v>46.139741978323585</v>
      </c>
      <c r="K3" s="110">
        <f t="shared" si="0"/>
        <v>48.099489471756897</v>
      </c>
      <c r="L3" s="110">
        <f t="shared" si="0"/>
        <v>49.079856740253675</v>
      </c>
      <c r="M3" s="110">
        <f t="shared" si="0"/>
        <v>49.850178385563481</v>
      </c>
      <c r="N3" s="110">
        <f t="shared" si="0"/>
        <v>50.768001999671753</v>
      </c>
      <c r="O3" s="110">
        <f t="shared" si="0"/>
        <v>50.241947891826932</v>
      </c>
      <c r="P3" s="110">
        <f t="shared" si="0"/>
        <v>50.276173729417209</v>
      </c>
      <c r="Q3" s="110">
        <f t="shared" si="0"/>
        <v>49.208709232729809</v>
      </c>
    </row>
    <row r="4" spans="1:17" ht="12.95" customHeight="1" x14ac:dyDescent="0.25">
      <c r="A4" s="40" t="s">
        <v>130</v>
      </c>
      <c r="B4" s="55">
        <f>SUM(B5:B8)</f>
        <v>14.801178180781244</v>
      </c>
      <c r="C4" s="55">
        <f t="shared" ref="C4:Q4" si="1">SUM(C5:C8)</f>
        <v>15.034828542186695</v>
      </c>
      <c r="D4" s="55">
        <f t="shared" si="1"/>
        <v>15.298824623181037</v>
      </c>
      <c r="E4" s="55">
        <f t="shared" si="1"/>
        <v>15.60611693345567</v>
      </c>
      <c r="F4" s="55">
        <f t="shared" si="1"/>
        <v>15.883484216916576</v>
      </c>
      <c r="G4" s="55">
        <f t="shared" si="1"/>
        <v>16.206625107427875</v>
      </c>
      <c r="H4" s="55">
        <f t="shared" si="1"/>
        <v>16.842353896690597</v>
      </c>
      <c r="I4" s="55">
        <f t="shared" si="1"/>
        <v>17.191891040656266</v>
      </c>
      <c r="J4" s="55">
        <f t="shared" si="1"/>
        <v>17.653325616486885</v>
      </c>
      <c r="K4" s="55">
        <f t="shared" si="1"/>
        <v>18.185361003987968</v>
      </c>
      <c r="L4" s="55">
        <f t="shared" si="1"/>
        <v>18.503399133460697</v>
      </c>
      <c r="M4" s="55">
        <f t="shared" si="1"/>
        <v>18.783117251670205</v>
      </c>
      <c r="N4" s="55">
        <f t="shared" si="1"/>
        <v>19.438542395179436</v>
      </c>
      <c r="O4" s="55">
        <f t="shared" si="1"/>
        <v>19.597007595572354</v>
      </c>
      <c r="P4" s="55">
        <f t="shared" si="1"/>
        <v>20.117923308746732</v>
      </c>
      <c r="Q4" s="55">
        <f t="shared" si="1"/>
        <v>20.247724631551861</v>
      </c>
    </row>
    <row r="5" spans="1:17" ht="12" customHeight="1" x14ac:dyDescent="0.25">
      <c r="A5" s="87" t="s">
        <v>33</v>
      </c>
      <c r="B5" s="109">
        <v>8.9549072314146727</v>
      </c>
      <c r="C5" s="109">
        <v>8.9301326535432857</v>
      </c>
      <c r="D5" s="109">
        <v>8.9402190505990902</v>
      </c>
      <c r="E5" s="109">
        <v>8.9355372145464944</v>
      </c>
      <c r="F5" s="109">
        <v>8.9321861560852138</v>
      </c>
      <c r="G5" s="109">
        <v>8.9088524011804839</v>
      </c>
      <c r="H5" s="109">
        <v>8.9676046654259203</v>
      </c>
      <c r="I5" s="109">
        <v>8.9159293271304403</v>
      </c>
      <c r="J5" s="109">
        <v>8.9111607701493103</v>
      </c>
      <c r="K5" s="109">
        <v>8.907212711213905</v>
      </c>
      <c r="L5" s="109">
        <v>8.7973703208717513</v>
      </c>
      <c r="M5" s="109">
        <v>8.8575766719346145</v>
      </c>
      <c r="N5" s="109">
        <v>9.1889627910591329</v>
      </c>
      <c r="O5" s="109">
        <v>9.2756259543267614</v>
      </c>
      <c r="P5" s="109">
        <v>9.5766959444220223</v>
      </c>
      <c r="Q5" s="109">
        <v>9.719093050726487</v>
      </c>
    </row>
    <row r="6" spans="1:17" ht="12" customHeight="1" x14ac:dyDescent="0.25">
      <c r="A6" s="87" t="s">
        <v>53</v>
      </c>
      <c r="B6" s="109">
        <v>2.5131932046832444</v>
      </c>
      <c r="C6" s="109">
        <v>2.5265253920985788</v>
      </c>
      <c r="D6" s="109">
        <v>2.5350128972113337</v>
      </c>
      <c r="E6" s="109">
        <v>2.5726682526105584</v>
      </c>
      <c r="F6" s="109">
        <v>2.5974488796023278</v>
      </c>
      <c r="G6" s="109">
        <v>2.6275919251684434</v>
      </c>
      <c r="H6" s="109">
        <v>2.7419984685799426</v>
      </c>
      <c r="I6" s="109">
        <v>2.7765062468341757</v>
      </c>
      <c r="J6" s="109">
        <v>2.8082585977743357</v>
      </c>
      <c r="K6" s="109">
        <v>2.925447791314681</v>
      </c>
      <c r="L6" s="109">
        <v>2.9597502670860676</v>
      </c>
      <c r="M6" s="109">
        <v>3.0183328298392915</v>
      </c>
      <c r="N6" s="109">
        <v>3.0994152600762841</v>
      </c>
      <c r="O6" s="109">
        <v>3.1059090588807838</v>
      </c>
      <c r="P6" s="109">
        <v>3.1764582946344859</v>
      </c>
      <c r="Q6" s="109">
        <v>3.172928700029706</v>
      </c>
    </row>
    <row r="7" spans="1:17" ht="12" customHeight="1" x14ac:dyDescent="0.25">
      <c r="A7" s="87" t="s">
        <v>52</v>
      </c>
      <c r="B7" s="109">
        <v>1.9074909994329012</v>
      </c>
      <c r="C7" s="109">
        <v>2.0302648087870643</v>
      </c>
      <c r="D7" s="109">
        <v>2.1601802211952879</v>
      </c>
      <c r="E7" s="109">
        <v>2.3466128599511955</v>
      </c>
      <c r="F7" s="109">
        <v>2.5154948741602516</v>
      </c>
      <c r="G7" s="109">
        <v>2.7441344995626205</v>
      </c>
      <c r="H7" s="109">
        <v>3.050573034603687</v>
      </c>
      <c r="I7" s="109">
        <v>3.3142785491335167</v>
      </c>
      <c r="J7" s="109">
        <v>3.6034553741431017</v>
      </c>
      <c r="K7" s="109">
        <v>3.8897444949939546</v>
      </c>
      <c r="L7" s="109">
        <v>4.1837342392812626</v>
      </c>
      <c r="M7" s="109">
        <v>4.2995583992565276</v>
      </c>
      <c r="N7" s="109">
        <v>4.4779552451545239</v>
      </c>
      <c r="O7" s="109">
        <v>4.4926411732316645</v>
      </c>
      <c r="P7" s="109">
        <v>4.5880008550346147</v>
      </c>
      <c r="Q7" s="109">
        <v>4.5963500386942844</v>
      </c>
    </row>
    <row r="8" spans="1:17" ht="12" customHeight="1" x14ac:dyDescent="0.25">
      <c r="A8" s="87" t="s">
        <v>51</v>
      </c>
      <c r="B8" s="109">
        <v>1.4255867452504252</v>
      </c>
      <c r="C8" s="109">
        <v>1.5479056877577657</v>
      </c>
      <c r="D8" s="109">
        <v>1.6634124541753237</v>
      </c>
      <c r="E8" s="109">
        <v>1.7512986063474216</v>
      </c>
      <c r="F8" s="109">
        <v>1.8383543070687838</v>
      </c>
      <c r="G8" s="109">
        <v>1.9260462815163286</v>
      </c>
      <c r="H8" s="109">
        <v>2.0821777280810445</v>
      </c>
      <c r="I8" s="109">
        <v>2.1851769175581333</v>
      </c>
      <c r="J8" s="109">
        <v>2.3304508744201371</v>
      </c>
      <c r="K8" s="109">
        <v>2.4629560064654266</v>
      </c>
      <c r="L8" s="109">
        <v>2.5625443062216164</v>
      </c>
      <c r="M8" s="109">
        <v>2.6076493506397731</v>
      </c>
      <c r="N8" s="109">
        <v>2.6722090988894918</v>
      </c>
      <c r="O8" s="109">
        <v>2.7228314091331458</v>
      </c>
      <c r="P8" s="109">
        <v>2.7767682146556099</v>
      </c>
      <c r="Q8" s="109">
        <v>2.7593528421013849</v>
      </c>
    </row>
    <row r="9" spans="1:17" ht="12.95" customHeight="1" x14ac:dyDescent="0.25">
      <c r="A9" s="40" t="s">
        <v>129</v>
      </c>
      <c r="B9" s="55">
        <f>SUM(B10:B11)</f>
        <v>5.9147184266793245</v>
      </c>
      <c r="C9" s="55">
        <f t="shared" ref="C9:Q9" si="2">SUM(C10:C11)</f>
        <v>6.8052930266004594</v>
      </c>
      <c r="D9" s="55">
        <f t="shared" si="2"/>
        <v>7.6436846391859588</v>
      </c>
      <c r="E9" s="55">
        <f t="shared" si="2"/>
        <v>8.4370542673171887</v>
      </c>
      <c r="F9" s="55">
        <f t="shared" si="2"/>
        <v>9.1517205939108415</v>
      </c>
      <c r="G9" s="55">
        <f t="shared" si="2"/>
        <v>10.022144827720998</v>
      </c>
      <c r="H9" s="55">
        <f t="shared" si="2"/>
        <v>11.249975963694608</v>
      </c>
      <c r="I9" s="55">
        <f t="shared" si="2"/>
        <v>12.3326807188385</v>
      </c>
      <c r="J9" s="55">
        <f t="shared" si="2"/>
        <v>13.357581745724829</v>
      </c>
      <c r="K9" s="55">
        <f t="shared" si="2"/>
        <v>14.742021062256391</v>
      </c>
      <c r="L9" s="55">
        <f t="shared" si="2"/>
        <v>15.812346576076763</v>
      </c>
      <c r="M9" s="55">
        <f t="shared" si="2"/>
        <v>16.9549491037479</v>
      </c>
      <c r="N9" s="55">
        <f t="shared" si="2"/>
        <v>18.009043226727773</v>
      </c>
      <c r="O9" s="55">
        <f t="shared" si="2"/>
        <v>18.551689989301803</v>
      </c>
      <c r="P9" s="55">
        <f t="shared" si="2"/>
        <v>19.109090268442987</v>
      </c>
      <c r="Q9" s="55">
        <f t="shared" si="2"/>
        <v>19.118642705168519</v>
      </c>
    </row>
    <row r="10" spans="1:17" ht="12" customHeight="1" x14ac:dyDescent="0.25">
      <c r="A10" s="87" t="s">
        <v>29</v>
      </c>
      <c r="B10" s="109">
        <v>4.7481362246987162</v>
      </c>
      <c r="C10" s="109">
        <v>5.5602598768806208</v>
      </c>
      <c r="D10" s="109">
        <v>6.3208356623734812</v>
      </c>
      <c r="E10" s="109">
        <v>7.0089853813242433</v>
      </c>
      <c r="F10" s="109">
        <v>7.5013382415630394</v>
      </c>
      <c r="G10" s="109">
        <v>8.1243668915335423</v>
      </c>
      <c r="H10" s="109">
        <v>9.0528781860297052</v>
      </c>
      <c r="I10" s="109">
        <v>9.9045842508905722</v>
      </c>
      <c r="J10" s="109">
        <v>10.665162933454507</v>
      </c>
      <c r="K10" s="109">
        <v>11.689818987838072</v>
      </c>
      <c r="L10" s="109">
        <v>12.642182837374781</v>
      </c>
      <c r="M10" s="109">
        <v>13.546367015627467</v>
      </c>
      <c r="N10" s="109">
        <v>14.353201274090948</v>
      </c>
      <c r="O10" s="109">
        <v>14.699564062320082</v>
      </c>
      <c r="P10" s="109">
        <v>15.113962112039058</v>
      </c>
      <c r="Q10" s="109">
        <v>15.100533835533621</v>
      </c>
    </row>
    <row r="11" spans="1:17" ht="12" customHeight="1" x14ac:dyDescent="0.25">
      <c r="A11" s="87" t="s">
        <v>28</v>
      </c>
      <c r="B11" s="109">
        <v>1.1665822019806082</v>
      </c>
      <c r="C11" s="109">
        <v>1.2450331497198381</v>
      </c>
      <c r="D11" s="109">
        <v>1.3228489768124776</v>
      </c>
      <c r="E11" s="109">
        <v>1.4280688859929447</v>
      </c>
      <c r="F11" s="109">
        <v>1.6503823523478018</v>
      </c>
      <c r="G11" s="109">
        <v>1.8977779361874556</v>
      </c>
      <c r="H11" s="109">
        <v>2.197097777664903</v>
      </c>
      <c r="I11" s="109">
        <v>2.4280964679479284</v>
      </c>
      <c r="J11" s="109">
        <v>2.6924188122703212</v>
      </c>
      <c r="K11" s="109">
        <v>3.0522020744183198</v>
      </c>
      <c r="L11" s="109">
        <v>3.1701637387019828</v>
      </c>
      <c r="M11" s="109">
        <v>3.4085820881204332</v>
      </c>
      <c r="N11" s="109">
        <v>3.6558419526368247</v>
      </c>
      <c r="O11" s="109">
        <v>3.8521259269817203</v>
      </c>
      <c r="P11" s="109">
        <v>3.9951281564039292</v>
      </c>
      <c r="Q11" s="109">
        <v>4.0181088696348981</v>
      </c>
    </row>
    <row r="12" spans="1:17" ht="12.95" customHeight="1" x14ac:dyDescent="0.25">
      <c r="A12" s="40" t="s">
        <v>128</v>
      </c>
      <c r="B12" s="55">
        <f>SUM(B13:B14)</f>
        <v>14.069476906557021</v>
      </c>
      <c r="C12" s="55">
        <f t="shared" ref="C12:Q12" si="3">SUM(C13:C14)</f>
        <v>14.218534631416999</v>
      </c>
      <c r="D12" s="55">
        <f t="shared" si="3"/>
        <v>14.170732943836553</v>
      </c>
      <c r="E12" s="55">
        <f t="shared" si="3"/>
        <v>14.179760982487201</v>
      </c>
      <c r="F12" s="55">
        <f t="shared" si="3"/>
        <v>14.188416906398793</v>
      </c>
      <c r="G12" s="55">
        <f t="shared" si="3"/>
        <v>14.283825413498167</v>
      </c>
      <c r="H12" s="55">
        <f t="shared" si="3"/>
        <v>14.705528644135248</v>
      </c>
      <c r="I12" s="55">
        <f t="shared" si="3"/>
        <v>14.896814023528291</v>
      </c>
      <c r="J12" s="55">
        <f t="shared" si="3"/>
        <v>15.128834616111874</v>
      </c>
      <c r="K12" s="55">
        <f t="shared" si="3"/>
        <v>15.172107405512534</v>
      </c>
      <c r="L12" s="55">
        <f t="shared" si="3"/>
        <v>14.764111030716219</v>
      </c>
      <c r="M12" s="55">
        <f t="shared" si="3"/>
        <v>14.112112030145376</v>
      </c>
      <c r="N12" s="55">
        <f t="shared" si="3"/>
        <v>13.320416377764547</v>
      </c>
      <c r="O12" s="55">
        <f t="shared" si="3"/>
        <v>12.093250306952775</v>
      </c>
      <c r="P12" s="55">
        <f t="shared" si="3"/>
        <v>11.04916015222749</v>
      </c>
      <c r="Q12" s="55">
        <f t="shared" si="3"/>
        <v>9.8423418960094295</v>
      </c>
    </row>
    <row r="13" spans="1:17" ht="12" customHeight="1" x14ac:dyDescent="0.25">
      <c r="A13" s="54" t="s">
        <v>50</v>
      </c>
      <c r="B13" s="53">
        <v>11.919847760532107</v>
      </c>
      <c r="C13" s="53">
        <v>11.898977585808849</v>
      </c>
      <c r="D13" s="53">
        <v>11.73051990513423</v>
      </c>
      <c r="E13" s="53">
        <v>11.610608520254425</v>
      </c>
      <c r="F13" s="53">
        <v>11.492618133759153</v>
      </c>
      <c r="G13" s="53">
        <v>11.414582456535991</v>
      </c>
      <c r="H13" s="53">
        <v>11.513094480497143</v>
      </c>
      <c r="I13" s="53">
        <v>11.409838566816179</v>
      </c>
      <c r="J13" s="53">
        <v>11.323677696030192</v>
      </c>
      <c r="K13" s="53">
        <v>11.089198466717047</v>
      </c>
      <c r="L13" s="53">
        <v>10.509355994685633</v>
      </c>
      <c r="M13" s="53">
        <v>9.6388030496096793</v>
      </c>
      <c r="N13" s="53">
        <v>8.5920010630880839</v>
      </c>
      <c r="O13" s="53">
        <v>7.2201286011611971</v>
      </c>
      <c r="P13" s="53">
        <v>5.9472343470464102</v>
      </c>
      <c r="Q13" s="53">
        <v>4.6092268166556192</v>
      </c>
    </row>
    <row r="14" spans="1:17" ht="12" customHeight="1" x14ac:dyDescent="0.25">
      <c r="A14" s="49" t="s">
        <v>26</v>
      </c>
      <c r="B14" s="48">
        <v>2.1496291460249135</v>
      </c>
      <c r="C14" s="48">
        <v>2.3195570456081502</v>
      </c>
      <c r="D14" s="48">
        <v>2.4402130387023231</v>
      </c>
      <c r="E14" s="48">
        <v>2.5691524622327755</v>
      </c>
      <c r="F14" s="48">
        <v>2.6957987726396402</v>
      </c>
      <c r="G14" s="48">
        <v>2.8692429569621765</v>
      </c>
      <c r="H14" s="48">
        <v>3.1924341636381044</v>
      </c>
      <c r="I14" s="48">
        <v>3.4869754567121127</v>
      </c>
      <c r="J14" s="48">
        <v>3.8051569200816822</v>
      </c>
      <c r="K14" s="48">
        <v>4.0829089387954882</v>
      </c>
      <c r="L14" s="48">
        <v>4.254755036030585</v>
      </c>
      <c r="M14" s="48">
        <v>4.4733089805356965</v>
      </c>
      <c r="N14" s="48">
        <v>4.7284153146764627</v>
      </c>
      <c r="O14" s="48">
        <v>4.8731217057915783</v>
      </c>
      <c r="P14" s="48">
        <v>5.1019258051810796</v>
      </c>
      <c r="Q14" s="48">
        <v>5.2331150793538104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1414.6626507073224</v>
      </c>
      <c r="C16" s="110">
        <f t="shared" ref="C16:Q16" si="4">SUM(C17,C22,C25)</f>
        <v>1480.5910641779885</v>
      </c>
      <c r="D16" s="110">
        <f t="shared" si="4"/>
        <v>1522.6898570545638</v>
      </c>
      <c r="E16" s="110">
        <f t="shared" si="4"/>
        <v>1571.1723134105507</v>
      </c>
      <c r="F16" s="110">
        <f t="shared" si="4"/>
        <v>1616.6901094243215</v>
      </c>
      <c r="G16" s="110">
        <f t="shared" si="4"/>
        <v>1685.6898992778308</v>
      </c>
      <c r="H16" s="110">
        <f t="shared" si="4"/>
        <v>1825.9544906514661</v>
      </c>
      <c r="I16" s="110">
        <f t="shared" si="4"/>
        <v>1940.1484353300198</v>
      </c>
      <c r="J16" s="110">
        <f t="shared" si="4"/>
        <v>2068.9114366839326</v>
      </c>
      <c r="K16" s="110">
        <f t="shared" si="4"/>
        <v>2184.081318320616</v>
      </c>
      <c r="L16" s="110">
        <f t="shared" si="4"/>
        <v>2240.0608499556984</v>
      </c>
      <c r="M16" s="110">
        <f t="shared" si="4"/>
        <v>2305.4453053061575</v>
      </c>
      <c r="N16" s="110">
        <f t="shared" si="4"/>
        <v>2389.2983630411845</v>
      </c>
      <c r="O16" s="110">
        <f t="shared" si="4"/>
        <v>2403.1252807638571</v>
      </c>
      <c r="P16" s="110">
        <f t="shared" si="4"/>
        <v>2457.12540388864</v>
      </c>
      <c r="Q16" s="110">
        <f t="shared" si="4"/>
        <v>2457.7607140238456</v>
      </c>
    </row>
    <row r="17" spans="1:17" ht="12.95" customHeight="1" x14ac:dyDescent="0.25">
      <c r="A17" s="40" t="s">
        <v>130</v>
      </c>
      <c r="B17" s="55">
        <f>SUM(B18:B21)</f>
        <v>182.56509380737924</v>
      </c>
      <c r="C17" s="55">
        <f t="shared" ref="C17:Q17" si="5">SUM(C18:C21)</f>
        <v>189.57724113951232</v>
      </c>
      <c r="D17" s="55">
        <f t="shared" si="5"/>
        <v>196.8524844869487</v>
      </c>
      <c r="E17" s="55">
        <f t="shared" si="5"/>
        <v>206.25737998465922</v>
      </c>
      <c r="F17" s="55">
        <f t="shared" si="5"/>
        <v>214.74593309485883</v>
      </c>
      <c r="G17" s="55">
        <f t="shared" si="5"/>
        <v>226.3574326893127</v>
      </c>
      <c r="H17" s="55">
        <f t="shared" si="5"/>
        <v>243.86422005993546</v>
      </c>
      <c r="I17" s="55">
        <f t="shared" si="5"/>
        <v>257.04426724349327</v>
      </c>
      <c r="J17" s="55">
        <f t="shared" si="5"/>
        <v>273.0495506783833</v>
      </c>
      <c r="K17" s="55">
        <f t="shared" si="5"/>
        <v>289.46959468325127</v>
      </c>
      <c r="L17" s="55">
        <f t="shared" si="5"/>
        <v>303.55998873165896</v>
      </c>
      <c r="M17" s="55">
        <f t="shared" si="5"/>
        <v>313.52902179442594</v>
      </c>
      <c r="N17" s="55">
        <f t="shared" si="5"/>
        <v>326.64736722925034</v>
      </c>
      <c r="O17" s="55">
        <f t="shared" si="5"/>
        <v>328.46291114004811</v>
      </c>
      <c r="P17" s="55">
        <f t="shared" si="5"/>
        <v>334.79940487051124</v>
      </c>
      <c r="Q17" s="55">
        <f t="shared" si="5"/>
        <v>335.38279530063079</v>
      </c>
    </row>
    <row r="18" spans="1:17" ht="12" customHeight="1" x14ac:dyDescent="0.25">
      <c r="A18" s="87" t="s">
        <v>33</v>
      </c>
      <c r="B18" s="109">
        <v>11.886624231993574</v>
      </c>
      <c r="C18" s="109">
        <v>11.853738788286199</v>
      </c>
      <c r="D18" s="109">
        <v>11.867127336995722</v>
      </c>
      <c r="E18" s="109">
        <v>11.860912730363305</v>
      </c>
      <c r="F18" s="109">
        <v>11.856464580127982</v>
      </c>
      <c r="G18" s="109">
        <v>11.825491665578857</v>
      </c>
      <c r="H18" s="109">
        <v>11.903478636277379</v>
      </c>
      <c r="I18" s="109">
        <v>11.834885482545451</v>
      </c>
      <c r="J18" s="109">
        <v>11.828555763710995</v>
      </c>
      <c r="K18" s="109">
        <v>11.823315163021537</v>
      </c>
      <c r="L18" s="109">
        <v>11.677511841446</v>
      </c>
      <c r="M18" s="109">
        <v>11.757428947561085</v>
      </c>
      <c r="N18" s="109">
        <v>12.197306455159733</v>
      </c>
      <c r="O18" s="109">
        <v>12.312341980363659</v>
      </c>
      <c r="P18" s="109">
        <v>12.71197826327656</v>
      </c>
      <c r="Q18" s="109">
        <v>12.900994279927906</v>
      </c>
    </row>
    <row r="19" spans="1:17" ht="12" customHeight="1" x14ac:dyDescent="0.25">
      <c r="A19" s="87" t="s">
        <v>53</v>
      </c>
      <c r="B19" s="109">
        <v>40.295197256220547</v>
      </c>
      <c r="C19" s="109">
        <v>40.169093094325511</v>
      </c>
      <c r="D19" s="109">
        <v>40.031869676892939</v>
      </c>
      <c r="E19" s="109">
        <v>39.853877549066361</v>
      </c>
      <c r="F19" s="109">
        <v>39.894018600217152</v>
      </c>
      <c r="G19" s="109">
        <v>40.202357648464726</v>
      </c>
      <c r="H19" s="109">
        <v>41.007629693294703</v>
      </c>
      <c r="I19" s="109">
        <v>41.287899268241553</v>
      </c>
      <c r="J19" s="109">
        <v>41.862675488213362</v>
      </c>
      <c r="K19" s="109">
        <v>42.755069881751282</v>
      </c>
      <c r="L19" s="109">
        <v>43.144738343914646</v>
      </c>
      <c r="M19" s="109">
        <v>43.658619222980931</v>
      </c>
      <c r="N19" s="109">
        <v>44.653161344566627</v>
      </c>
      <c r="O19" s="109">
        <v>44.427126640254251</v>
      </c>
      <c r="P19" s="109">
        <v>45.206041039634194</v>
      </c>
      <c r="Q19" s="109">
        <v>45.080493486918925</v>
      </c>
    </row>
    <row r="20" spans="1:17" ht="12" customHeight="1" x14ac:dyDescent="0.25">
      <c r="A20" s="87" t="s">
        <v>52</v>
      </c>
      <c r="B20" s="109">
        <v>98.380529660732833</v>
      </c>
      <c r="C20" s="109">
        <v>103.50115888247939</v>
      </c>
      <c r="D20" s="109">
        <v>109.0114520795933</v>
      </c>
      <c r="E20" s="109">
        <v>117.32154756996468</v>
      </c>
      <c r="F20" s="109">
        <v>124.55676853025282</v>
      </c>
      <c r="G20" s="109">
        <v>134.66416456180241</v>
      </c>
      <c r="H20" s="109">
        <v>148.62686341563358</v>
      </c>
      <c r="I20" s="109">
        <v>160.11518022594998</v>
      </c>
      <c r="J20" s="109">
        <v>173.133579313469</v>
      </c>
      <c r="K20" s="109">
        <v>186.20595579650313</v>
      </c>
      <c r="L20" s="109">
        <v>198.91486930654523</v>
      </c>
      <c r="M20" s="109">
        <v>206.95625409584127</v>
      </c>
      <c r="N20" s="109">
        <v>217.23231378463331</v>
      </c>
      <c r="O20" s="109">
        <v>218.90937507542091</v>
      </c>
      <c r="P20" s="109">
        <v>223.1201231583679</v>
      </c>
      <c r="Q20" s="109">
        <v>224.31068157138452</v>
      </c>
    </row>
    <row r="21" spans="1:17" ht="12" customHeight="1" x14ac:dyDescent="0.25">
      <c r="A21" s="87" t="s">
        <v>51</v>
      </c>
      <c r="B21" s="109">
        <v>32.00274265843229</v>
      </c>
      <c r="C21" s="109">
        <v>34.053250374421218</v>
      </c>
      <c r="D21" s="109">
        <v>35.942035393466725</v>
      </c>
      <c r="E21" s="109">
        <v>37.221042135264895</v>
      </c>
      <c r="F21" s="109">
        <v>38.438681384260853</v>
      </c>
      <c r="G21" s="109">
        <v>39.665418813466701</v>
      </c>
      <c r="H21" s="109">
        <v>42.326248314729796</v>
      </c>
      <c r="I21" s="109">
        <v>43.806302266756312</v>
      </c>
      <c r="J21" s="109">
        <v>46.224740112989934</v>
      </c>
      <c r="K21" s="109">
        <v>48.685253841975317</v>
      </c>
      <c r="L21" s="109">
        <v>49.822869239753068</v>
      </c>
      <c r="M21" s="109">
        <v>51.156719528042714</v>
      </c>
      <c r="N21" s="109">
        <v>52.564585644890684</v>
      </c>
      <c r="O21" s="109">
        <v>52.814067444009233</v>
      </c>
      <c r="P21" s="109">
        <v>53.761262409232607</v>
      </c>
      <c r="Q21" s="109">
        <v>53.090625962399415</v>
      </c>
    </row>
    <row r="22" spans="1:17" ht="12.95" customHeight="1" x14ac:dyDescent="0.25">
      <c r="A22" s="40" t="s">
        <v>129</v>
      </c>
      <c r="B22" s="55">
        <f>SUM(B23:B24)</f>
        <v>56.04971792733285</v>
      </c>
      <c r="C22" s="55">
        <f t="shared" ref="C22:Q22" si="6">SUM(C23:C24)</f>
        <v>62.260556039584827</v>
      </c>
      <c r="D22" s="55">
        <f t="shared" si="6"/>
        <v>67.968114803819645</v>
      </c>
      <c r="E22" s="55">
        <f t="shared" si="6"/>
        <v>73.494542349308517</v>
      </c>
      <c r="F22" s="55">
        <f t="shared" si="6"/>
        <v>79.358717697028709</v>
      </c>
      <c r="G22" s="55">
        <f t="shared" si="6"/>
        <v>86.413850365821659</v>
      </c>
      <c r="H22" s="55">
        <f t="shared" si="6"/>
        <v>95.880054614669561</v>
      </c>
      <c r="I22" s="55">
        <f t="shared" si="6"/>
        <v>103.58681866728438</v>
      </c>
      <c r="J22" s="55">
        <f t="shared" si="6"/>
        <v>111.28209302011967</v>
      </c>
      <c r="K22" s="55">
        <f t="shared" si="6"/>
        <v>122.16066005009566</v>
      </c>
      <c r="L22" s="55">
        <f t="shared" si="6"/>
        <v>130.21616229116563</v>
      </c>
      <c r="M22" s="55">
        <f t="shared" si="6"/>
        <v>138.54206990425354</v>
      </c>
      <c r="N22" s="55">
        <f t="shared" si="6"/>
        <v>146.78616161061396</v>
      </c>
      <c r="O22" s="55">
        <f t="shared" si="6"/>
        <v>150.77598084138972</v>
      </c>
      <c r="P22" s="55">
        <f t="shared" si="6"/>
        <v>154.67220835253127</v>
      </c>
      <c r="Q22" s="55">
        <f t="shared" si="6"/>
        <v>153.65700661639201</v>
      </c>
    </row>
    <row r="23" spans="1:17" ht="12" customHeight="1" x14ac:dyDescent="0.25">
      <c r="A23" s="87" t="s">
        <v>29</v>
      </c>
      <c r="B23" s="109">
        <v>35.773595613956694</v>
      </c>
      <c r="C23" s="109">
        <v>41.053958422983307</v>
      </c>
      <c r="D23" s="109">
        <v>45.837728750089695</v>
      </c>
      <c r="E23" s="109">
        <v>49.995320076661095</v>
      </c>
      <c r="F23" s="109">
        <v>52.640970225073865</v>
      </c>
      <c r="G23" s="109">
        <v>56.154003614693082</v>
      </c>
      <c r="H23" s="109">
        <v>61.762451774905806</v>
      </c>
      <c r="I23" s="109">
        <v>66.639558969216452</v>
      </c>
      <c r="J23" s="109">
        <v>70.998290634064787</v>
      </c>
      <c r="K23" s="109">
        <v>77.158756374371805</v>
      </c>
      <c r="L23" s="109">
        <v>82.494556266580702</v>
      </c>
      <c r="M23" s="109">
        <v>87.568890955510312</v>
      </c>
      <c r="N23" s="109">
        <v>92.272421085095473</v>
      </c>
      <c r="O23" s="109">
        <v>93.685232099060315</v>
      </c>
      <c r="P23" s="109">
        <v>95.702376939088012</v>
      </c>
      <c r="Q23" s="109">
        <v>94.749204487765397</v>
      </c>
    </row>
    <row r="24" spans="1:17" ht="12" customHeight="1" x14ac:dyDescent="0.25">
      <c r="A24" s="87" t="s">
        <v>28</v>
      </c>
      <c r="B24" s="109">
        <v>20.27612231337616</v>
      </c>
      <c r="C24" s="109">
        <v>21.20659761660152</v>
      </c>
      <c r="D24" s="109">
        <v>22.13038605372995</v>
      </c>
      <c r="E24" s="109">
        <v>23.499222272647422</v>
      </c>
      <c r="F24" s="109">
        <v>26.717747471954848</v>
      </c>
      <c r="G24" s="109">
        <v>30.259846751128574</v>
      </c>
      <c r="H24" s="109">
        <v>34.117602839763755</v>
      </c>
      <c r="I24" s="109">
        <v>36.947259698067917</v>
      </c>
      <c r="J24" s="109">
        <v>40.28380238605488</v>
      </c>
      <c r="K24" s="109">
        <v>45.001903675723852</v>
      </c>
      <c r="L24" s="109">
        <v>47.721606024584929</v>
      </c>
      <c r="M24" s="109">
        <v>50.973178948743211</v>
      </c>
      <c r="N24" s="109">
        <v>54.513740525518493</v>
      </c>
      <c r="O24" s="109">
        <v>57.090748742329417</v>
      </c>
      <c r="P24" s="109">
        <v>58.969831413443266</v>
      </c>
      <c r="Q24" s="109">
        <v>58.907802128626614</v>
      </c>
    </row>
    <row r="25" spans="1:17" ht="12.95" customHeight="1" x14ac:dyDescent="0.25">
      <c r="A25" s="40" t="s">
        <v>128</v>
      </c>
      <c r="B25" s="55">
        <f>SUM(B26:B27)</f>
        <v>1176.0478389726104</v>
      </c>
      <c r="C25" s="55">
        <f t="shared" ref="C25:Q25" si="7">SUM(C26:C27)</f>
        <v>1228.7532669988914</v>
      </c>
      <c r="D25" s="55">
        <f t="shared" si="7"/>
        <v>1257.8692577637955</v>
      </c>
      <c r="E25" s="55">
        <f t="shared" si="7"/>
        <v>1291.420391076583</v>
      </c>
      <c r="F25" s="55">
        <f t="shared" si="7"/>
        <v>1322.585458632434</v>
      </c>
      <c r="G25" s="55">
        <f t="shared" si="7"/>
        <v>1372.9186162226965</v>
      </c>
      <c r="H25" s="55">
        <f t="shared" si="7"/>
        <v>1486.210215976861</v>
      </c>
      <c r="I25" s="55">
        <f t="shared" si="7"/>
        <v>1579.5173494192422</v>
      </c>
      <c r="J25" s="55">
        <f t="shared" si="7"/>
        <v>1684.5797929854298</v>
      </c>
      <c r="K25" s="55">
        <f t="shared" si="7"/>
        <v>1772.4510635872689</v>
      </c>
      <c r="L25" s="55">
        <f t="shared" si="7"/>
        <v>1806.2846989328737</v>
      </c>
      <c r="M25" s="55">
        <f t="shared" si="7"/>
        <v>1853.3742136074779</v>
      </c>
      <c r="N25" s="55">
        <f t="shared" si="7"/>
        <v>1915.8648342013203</v>
      </c>
      <c r="O25" s="55">
        <f t="shared" si="7"/>
        <v>1923.8863887824193</v>
      </c>
      <c r="P25" s="55">
        <f t="shared" si="7"/>
        <v>1967.6537906655974</v>
      </c>
      <c r="Q25" s="55">
        <f t="shared" si="7"/>
        <v>1968.7209121068229</v>
      </c>
    </row>
    <row r="26" spans="1:17" ht="12" customHeight="1" x14ac:dyDescent="0.25">
      <c r="A26" s="54" t="s">
        <v>50</v>
      </c>
      <c r="B26" s="53">
        <v>254.29717420394223</v>
      </c>
      <c r="C26" s="53">
        <v>254.04309068250683</v>
      </c>
      <c r="D26" s="53">
        <v>250.73625140663327</v>
      </c>
      <c r="E26" s="53">
        <v>248.44377588822803</v>
      </c>
      <c r="F26" s="53">
        <v>245.91424324761874</v>
      </c>
      <c r="G26" s="53">
        <v>244.2433270696404</v>
      </c>
      <c r="H26" s="53">
        <v>246.64238915317654</v>
      </c>
      <c r="I26" s="53">
        <v>244.28990956578639</v>
      </c>
      <c r="J26" s="53">
        <v>242.91775087779178</v>
      </c>
      <c r="K26" s="53">
        <v>238.69030746819215</v>
      </c>
      <c r="L26" s="53">
        <v>226.1712139619504</v>
      </c>
      <c r="M26" s="53">
        <v>207.61459114083812</v>
      </c>
      <c r="N26" s="53">
        <v>185.85229511537094</v>
      </c>
      <c r="O26" s="53">
        <v>156.28459188137222</v>
      </c>
      <c r="P26" s="53">
        <v>129.04628616864449</v>
      </c>
      <c r="Q26" s="53">
        <v>99.958666986854141</v>
      </c>
    </row>
    <row r="27" spans="1:17" ht="12" customHeight="1" x14ac:dyDescent="0.25">
      <c r="A27" s="49" t="s">
        <v>26</v>
      </c>
      <c r="B27" s="48">
        <v>921.75066476866823</v>
      </c>
      <c r="C27" s="48">
        <v>974.7101763163846</v>
      </c>
      <c r="D27" s="48">
        <v>1007.1330063571622</v>
      </c>
      <c r="E27" s="48">
        <v>1042.976615188355</v>
      </c>
      <c r="F27" s="48">
        <v>1076.6712153848152</v>
      </c>
      <c r="G27" s="48">
        <v>1128.6752891530562</v>
      </c>
      <c r="H27" s="48">
        <v>1239.5678268236845</v>
      </c>
      <c r="I27" s="48">
        <v>1335.227439853456</v>
      </c>
      <c r="J27" s="48">
        <v>1441.6620421076379</v>
      </c>
      <c r="K27" s="48">
        <v>1533.7607561190766</v>
      </c>
      <c r="L27" s="48">
        <v>1580.1134849709233</v>
      </c>
      <c r="M27" s="48">
        <v>1645.7596224666397</v>
      </c>
      <c r="N27" s="48">
        <v>1730.0125390859494</v>
      </c>
      <c r="O27" s="48">
        <v>1767.601796901047</v>
      </c>
      <c r="P27" s="48">
        <v>1838.607504496953</v>
      </c>
      <c r="Q27" s="48">
        <v>1868.7622451199688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246145.62694378404</v>
      </c>
      <c r="C31" s="129">
        <v>250052.05288787902</v>
      </c>
      <c r="D31" s="129">
        <v>255930.93860383093</v>
      </c>
      <c r="E31" s="129">
        <v>261571.38529361752</v>
      </c>
      <c r="F31" s="129">
        <v>267589.64805623307</v>
      </c>
      <c r="G31" s="129">
        <v>273216.24549469171</v>
      </c>
      <c r="H31" s="129">
        <v>282256.45194994455</v>
      </c>
      <c r="I31" s="129">
        <v>287680.74869954522</v>
      </c>
      <c r="J31" s="129">
        <v>295365.38614843693</v>
      </c>
      <c r="K31" s="129">
        <v>303814.32370274351</v>
      </c>
      <c r="L31" s="129">
        <v>308585.77247327281</v>
      </c>
      <c r="M31" s="129">
        <v>320934.48683459352</v>
      </c>
      <c r="N31" s="129">
        <v>346113.29973339033</v>
      </c>
      <c r="O31" s="129">
        <v>362799.59606647084</v>
      </c>
      <c r="P31" s="129">
        <v>384316.52324570436</v>
      </c>
      <c r="Q31" s="129">
        <v>400537.39995301556</v>
      </c>
    </row>
    <row r="32" spans="1:17" ht="12" customHeight="1" x14ac:dyDescent="0.25">
      <c r="A32" s="87" t="s">
        <v>53</v>
      </c>
      <c r="B32" s="129">
        <v>127013.19092732674</v>
      </c>
      <c r="C32" s="129">
        <v>128958.56117421841</v>
      </c>
      <c r="D32" s="129">
        <v>131379.49503988342</v>
      </c>
      <c r="E32" s="129">
        <v>133845.25928842195</v>
      </c>
      <c r="F32" s="129">
        <v>137483.67477655801</v>
      </c>
      <c r="G32" s="129">
        <v>142311.86683167852</v>
      </c>
      <c r="H32" s="129">
        <v>149601.80171211986</v>
      </c>
      <c r="I32" s="129">
        <v>154858.04879582266</v>
      </c>
      <c r="J32" s="129">
        <v>161801.23309736088</v>
      </c>
      <c r="K32" s="129">
        <v>170718.59855745034</v>
      </c>
      <c r="L32" s="129">
        <v>178056.5623581683</v>
      </c>
      <c r="M32" s="129">
        <v>187405.76787317739</v>
      </c>
      <c r="N32" s="129">
        <v>201637.46596514399</v>
      </c>
      <c r="O32" s="129">
        <v>211208.33229775037</v>
      </c>
      <c r="P32" s="129">
        <v>227000.32919545998</v>
      </c>
      <c r="Q32" s="129">
        <v>242229.21642029265</v>
      </c>
    </row>
    <row r="33" spans="1:17" ht="12" customHeight="1" x14ac:dyDescent="0.25">
      <c r="A33" s="87" t="s">
        <v>52</v>
      </c>
      <c r="B33" s="129">
        <v>51096.011969519728</v>
      </c>
      <c r="C33" s="129">
        <v>54293.94262783981</v>
      </c>
      <c r="D33" s="129">
        <v>57913.386527083683</v>
      </c>
      <c r="E33" s="129">
        <v>63305.833841682397</v>
      </c>
      <c r="F33" s="129">
        <v>68195.685832281568</v>
      </c>
      <c r="G33" s="129">
        <v>75004.743713297285</v>
      </c>
      <c r="H33" s="129">
        <v>84452.897297934047</v>
      </c>
      <c r="I33" s="129">
        <v>92614.218119421173</v>
      </c>
      <c r="J33" s="129">
        <v>102037.13133039893</v>
      </c>
      <c r="K33" s="129">
        <v>111803.82725143504</v>
      </c>
      <c r="L33" s="129">
        <v>121804.28860190038</v>
      </c>
      <c r="M33" s="129">
        <v>129336.41416318175</v>
      </c>
      <c r="N33" s="129">
        <v>139562.24594503437</v>
      </c>
      <c r="O33" s="129">
        <v>144444.14795255807</v>
      </c>
      <c r="P33" s="129">
        <v>152746.33388706847</v>
      </c>
      <c r="Q33" s="129">
        <v>160456.02357094493</v>
      </c>
    </row>
    <row r="34" spans="1:17" ht="12" customHeight="1" x14ac:dyDescent="0.25">
      <c r="A34" s="87" t="s">
        <v>51</v>
      </c>
      <c r="B34" s="129">
        <v>66427.546226780702</v>
      </c>
      <c r="C34" s="129">
        <v>71244.829537157813</v>
      </c>
      <c r="D34" s="129">
        <v>75876.314546138703</v>
      </c>
      <c r="E34" s="129">
        <v>79183.485914553356</v>
      </c>
      <c r="F34" s="129">
        <v>82453.27209880024</v>
      </c>
      <c r="G34" s="129">
        <v>85830.232129811571</v>
      </c>
      <c r="H34" s="129">
        <v>92790.484203162574</v>
      </c>
      <c r="I34" s="129">
        <v>97068.307664228749</v>
      </c>
      <c r="J34" s="129">
        <v>103727.1166316624</v>
      </c>
      <c r="K34" s="129">
        <v>110647.98134789644</v>
      </c>
      <c r="L34" s="129">
        <v>114712.92006506863</v>
      </c>
      <c r="M34" s="129">
        <v>119861.84259888066</v>
      </c>
      <c r="N34" s="129">
        <v>126249.2536250978</v>
      </c>
      <c r="O34" s="129">
        <v>130450.36232327999</v>
      </c>
      <c r="P34" s="129">
        <v>137849.89063467787</v>
      </c>
      <c r="Q34" s="129">
        <v>141192.52509541466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100394.0728900831</v>
      </c>
      <c r="C36" s="129">
        <v>117612.9132039766</v>
      </c>
      <c r="D36" s="129">
        <v>134169.14634039919</v>
      </c>
      <c r="E36" s="129">
        <v>149741.13741549969</v>
      </c>
      <c r="F36" s="129">
        <v>161232.16300707508</v>
      </c>
      <c r="G36" s="129">
        <v>176578.74491832472</v>
      </c>
      <c r="H36" s="129">
        <v>200504.74966944187</v>
      </c>
      <c r="I36" s="129">
        <v>222450.63538986613</v>
      </c>
      <c r="J36" s="129">
        <v>244936.67470124905</v>
      </c>
      <c r="K36" s="129">
        <v>279011.48135393404</v>
      </c>
      <c r="L36" s="129">
        <v>312991.87186122697</v>
      </c>
      <c r="M36" s="129">
        <v>353632.44459413801</v>
      </c>
      <c r="N36" s="129">
        <v>411817.26978242816</v>
      </c>
      <c r="O36" s="129">
        <v>464363.55563298275</v>
      </c>
      <c r="P36" s="129">
        <v>542259.61309024424</v>
      </c>
      <c r="Q36" s="129">
        <v>654849.44578837045</v>
      </c>
    </row>
    <row r="37" spans="1:17" ht="12" customHeight="1" x14ac:dyDescent="0.25">
      <c r="A37" s="87" t="s">
        <v>28</v>
      </c>
      <c r="B37" s="129">
        <v>56276.119028406159</v>
      </c>
      <c r="C37" s="129">
        <v>60012.164500642422</v>
      </c>
      <c r="D37" s="129">
        <v>64241.630118302965</v>
      </c>
      <c r="E37" s="129">
        <v>70361.169687500515</v>
      </c>
      <c r="F37" s="129">
        <v>83067.247073573424</v>
      </c>
      <c r="G37" s="129">
        <v>97793.741690341703</v>
      </c>
      <c r="H37" s="129">
        <v>113597.08711366466</v>
      </c>
      <c r="I37" s="129">
        <v>126774.135834417</v>
      </c>
      <c r="J37" s="129">
        <v>143382.65676314916</v>
      </c>
      <c r="K37" s="129">
        <v>169411.07560907785</v>
      </c>
      <c r="L37" s="129">
        <v>190123.39348785445</v>
      </c>
      <c r="M37" s="129">
        <v>218094.21730570638</v>
      </c>
      <c r="N37" s="129">
        <v>251641.59851897194</v>
      </c>
      <c r="O37" s="129">
        <v>289374.62895923614</v>
      </c>
      <c r="P37" s="129">
        <v>344275.17534426431</v>
      </c>
      <c r="Q37" s="129">
        <v>398912.85686495615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3866943.9888913794</v>
      </c>
      <c r="C39" s="127">
        <v>3941971.7078897706</v>
      </c>
      <c r="D39" s="127">
        <v>4017972.8758815853</v>
      </c>
      <c r="E39" s="127">
        <v>4092717.1533516324</v>
      </c>
      <c r="F39" s="127">
        <v>4171260.6554792696</v>
      </c>
      <c r="G39" s="127">
        <v>4259140.8933271365</v>
      </c>
      <c r="H39" s="127">
        <v>4430909.298833224</v>
      </c>
      <c r="I39" s="127">
        <v>4519616.8588365484</v>
      </c>
      <c r="J39" s="127">
        <v>4637585.2940333262</v>
      </c>
      <c r="K39" s="127">
        <v>4774793.9043341093</v>
      </c>
      <c r="L39" s="127">
        <v>4840163.2562234746</v>
      </c>
      <c r="M39" s="127">
        <v>4974162.6492774645</v>
      </c>
      <c r="N39" s="127">
        <v>5290735.3688775497</v>
      </c>
      <c r="O39" s="127">
        <v>5433926.3998918571</v>
      </c>
      <c r="P39" s="127">
        <v>5760756.6718272055</v>
      </c>
      <c r="Q39" s="127">
        <v>5985511.4080390176</v>
      </c>
    </row>
    <row r="40" spans="1:17" ht="12" customHeight="1" x14ac:dyDescent="0.25">
      <c r="A40" s="49" t="s">
        <v>26</v>
      </c>
      <c r="B40" s="126">
        <v>87396.030761734233</v>
      </c>
      <c r="C40" s="126">
        <v>93570.65004510319</v>
      </c>
      <c r="D40" s="126">
        <v>97854.333083742385</v>
      </c>
      <c r="E40" s="126">
        <v>102819.44740500381</v>
      </c>
      <c r="F40" s="126">
        <v>107818.65866523441</v>
      </c>
      <c r="G40" s="126">
        <v>115083.76863416137</v>
      </c>
      <c r="H40" s="126">
        <v>129294.24331992114</v>
      </c>
      <c r="I40" s="126">
        <v>142260.05076833593</v>
      </c>
      <c r="J40" s="126">
        <v>157204.16245182257</v>
      </c>
      <c r="K40" s="126">
        <v>171216.20599563813</v>
      </c>
      <c r="L40" s="126">
        <v>180335.36677806155</v>
      </c>
      <c r="M40" s="126">
        <v>192106.17256799183</v>
      </c>
      <c r="N40" s="126">
        <v>207258.96436374661</v>
      </c>
      <c r="O40" s="126">
        <v>217118.04213828788</v>
      </c>
      <c r="P40" s="126">
        <v>234006.0754334071</v>
      </c>
      <c r="Q40" s="126">
        <v>247468.51552047129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21195.782761656483</v>
      </c>
      <c r="D44" s="125">
        <v>23427.582885776654</v>
      </c>
      <c r="E44" s="125">
        <v>23452.374317158869</v>
      </c>
      <c r="F44" s="125">
        <v>24097.369304398359</v>
      </c>
      <c r="G44" s="125">
        <v>23976.890578368027</v>
      </c>
      <c r="H44" s="125">
        <v>27665.753992261052</v>
      </c>
      <c r="I44" s="125">
        <v>24329.227499663943</v>
      </c>
      <c r="J44" s="125">
        <v>26873.142160205945</v>
      </c>
      <c r="K44" s="125">
        <v>27925.269836290507</v>
      </c>
      <c r="L44" s="125">
        <v>24539.926036742934</v>
      </c>
      <c r="M44" s="125">
        <v>32413.718786527654</v>
      </c>
      <c r="N44" s="125">
        <v>45544.792390381815</v>
      </c>
      <c r="O44" s="125">
        <v>37357.765517039268</v>
      </c>
      <c r="P44" s="125">
        <v>42712.709940890025</v>
      </c>
      <c r="Q44" s="125">
        <v>39648.459593087879</v>
      </c>
    </row>
    <row r="45" spans="1:17" ht="12" customHeight="1" x14ac:dyDescent="0.25">
      <c r="A45" s="87" t="s">
        <v>53</v>
      </c>
      <c r="B45" s="125"/>
      <c r="C45" s="125">
        <v>10866.822176570407</v>
      </c>
      <c r="D45" s="125">
        <v>11476.207574288912</v>
      </c>
      <c r="E45" s="125">
        <v>11656.867062791829</v>
      </c>
      <c r="F45" s="125">
        <v>12967.384844603132</v>
      </c>
      <c r="G45" s="125">
        <v>14297.095951934569</v>
      </c>
      <c r="H45" s="125">
        <v>16900.872335707645</v>
      </c>
      <c r="I45" s="125">
        <v>15011.348600798096</v>
      </c>
      <c r="J45" s="125">
        <v>16844.612341389944</v>
      </c>
      <c r="K45" s="125">
        <v>18967.314920538938</v>
      </c>
      <c r="L45" s="125">
        <v>17538.662503074152</v>
      </c>
      <c r="M45" s="125">
        <v>19702.914697900684</v>
      </c>
      <c r="N45" s="125">
        <v>24740.712912601546</v>
      </c>
      <c r="O45" s="125">
        <v>20237.516375550818</v>
      </c>
      <c r="P45" s="125">
        <v>26658.819074280043</v>
      </c>
      <c r="Q45" s="125">
        <v>26705.09479912154</v>
      </c>
    </row>
    <row r="46" spans="1:17" ht="12" customHeight="1" x14ac:dyDescent="0.25">
      <c r="A46" s="87" t="s">
        <v>52</v>
      </c>
      <c r="B46" s="125"/>
      <c r="C46" s="125">
        <v>5903.9808346807331</v>
      </c>
      <c r="D46" s="125">
        <v>6487.857086186129</v>
      </c>
      <c r="E46" s="125">
        <v>8432.9652927575535</v>
      </c>
      <c r="F46" s="125">
        <v>8112.8010474475086</v>
      </c>
      <c r="G46" s="125">
        <v>10225.383881274965</v>
      </c>
      <c r="H46" s="125">
        <v>13069.459144911567</v>
      </c>
      <c r="I46" s="125">
        <v>11999.904715378416</v>
      </c>
      <c r="J46" s="125">
        <v>13491.812138502519</v>
      </c>
      <c r="K46" s="125">
        <v>14079.728784212371</v>
      </c>
      <c r="L46" s="125">
        <v>14572.276185432187</v>
      </c>
      <c r="M46" s="125">
        <v>12378.249286346178</v>
      </c>
      <c r="N46" s="125">
        <v>15362.722930421371</v>
      </c>
      <c r="O46" s="125">
        <v>10327.006625006525</v>
      </c>
      <c r="P46" s="125">
        <v>14206.166769191159</v>
      </c>
      <c r="Q46" s="125">
        <v>14197.546770062578</v>
      </c>
    </row>
    <row r="47" spans="1:17" ht="12" customHeight="1" x14ac:dyDescent="0.25">
      <c r="A47" s="87" t="s">
        <v>51</v>
      </c>
      <c r="B47" s="125"/>
      <c r="C47" s="125">
        <v>8223.8577453312155</v>
      </c>
      <c r="D47" s="125">
        <v>8259.4867822070028</v>
      </c>
      <c r="E47" s="125">
        <v>7170.993256900515</v>
      </c>
      <c r="F47" s="125">
        <v>7384.7564954842965</v>
      </c>
      <c r="G47" s="125">
        <v>7759.4034124791697</v>
      </c>
      <c r="H47" s="125">
        <v>11627.554274614256</v>
      </c>
      <c r="I47" s="125">
        <v>9248.5003054115223</v>
      </c>
      <c r="J47" s="125">
        <v>11952.579806661477</v>
      </c>
      <c r="K47" s="125">
        <v>12558.730660011659</v>
      </c>
      <c r="L47" s="125">
        <v>10069.265947295364</v>
      </c>
      <c r="M47" s="125">
        <v>11543.531033893203</v>
      </c>
      <c r="N47" s="125">
        <v>13197.669078803594</v>
      </c>
      <c r="O47" s="125">
        <v>11454.033524186736</v>
      </c>
      <c r="P47" s="125">
        <v>15623.386056729101</v>
      </c>
      <c r="Q47" s="125">
        <v>11602.121242943776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28401.723065168084</v>
      </c>
      <c r="D49" s="125">
        <v>29528.377127901131</v>
      </c>
      <c r="E49" s="125">
        <v>30619.67810521556</v>
      </c>
      <c r="F49" s="125">
        <v>28946.34254650892</v>
      </c>
      <c r="G49" s="125">
        <v>35594.749578972456</v>
      </c>
      <c r="H49" s="125">
        <v>47413.879245675671</v>
      </c>
      <c r="I49" s="125">
        <v>50347.608785592332</v>
      </c>
      <c r="J49" s="125">
        <v>52014.416439284032</v>
      </c>
      <c r="K49" s="125">
        <v>64694.484757900536</v>
      </c>
      <c r="L49" s="125">
        <v>62926.733053801843</v>
      </c>
      <c r="M49" s="125">
        <v>76235.322311883545</v>
      </c>
      <c r="N49" s="125">
        <v>105598.70443396579</v>
      </c>
      <c r="O49" s="125">
        <v>102893.89463614675</v>
      </c>
      <c r="P49" s="125">
        <v>129910.47389654561</v>
      </c>
      <c r="Q49" s="125">
        <v>177284.31745602677</v>
      </c>
    </row>
    <row r="50" spans="1:17" ht="12" customHeight="1" x14ac:dyDescent="0.25">
      <c r="A50" s="87" t="s">
        <v>28</v>
      </c>
      <c r="B50" s="125"/>
      <c r="C50" s="125">
        <v>13920.604752844461</v>
      </c>
      <c r="D50" s="125">
        <v>14923.25286229917</v>
      </c>
      <c r="E50" s="125">
        <v>17348.016176068071</v>
      </c>
      <c r="F50" s="125">
        <v>24495.977823286976</v>
      </c>
      <c r="G50" s="125">
        <v>27105.890075843057</v>
      </c>
      <c r="H50" s="125">
        <v>29723.950176167426</v>
      </c>
      <c r="I50" s="125">
        <v>28100.301583051489</v>
      </c>
      <c r="J50" s="125">
        <v>33956.537104800234</v>
      </c>
      <c r="K50" s="125">
        <v>50524.396669215646</v>
      </c>
      <c r="L50" s="125">
        <v>47818.207954619669</v>
      </c>
      <c r="M50" s="125">
        <v>57694.773994019364</v>
      </c>
      <c r="N50" s="125">
        <v>61647.682796316993</v>
      </c>
      <c r="O50" s="125">
        <v>71689.567545064478</v>
      </c>
      <c r="P50" s="125">
        <v>105424.94305424376</v>
      </c>
      <c r="Q50" s="125">
        <v>102455.88947531156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2284709.9983648937</v>
      </c>
      <c r="D52" s="123">
        <v>2285683.4473583172</v>
      </c>
      <c r="E52" s="123">
        <v>2284426.5568365497</v>
      </c>
      <c r="F52" s="123">
        <v>2288225.7814941397</v>
      </c>
      <c r="G52" s="123">
        <v>2297562.5172143695</v>
      </c>
      <c r="H52" s="123">
        <v>2381450.68487259</v>
      </c>
      <c r="I52" s="123">
        <v>2298389.839369827</v>
      </c>
      <c r="J52" s="123">
        <v>2327650.7145632803</v>
      </c>
      <c r="K52" s="123">
        <v>2346890.8896672856</v>
      </c>
      <c r="L52" s="123">
        <v>2275051.6312558679</v>
      </c>
      <c r="M52" s="123">
        <v>2343681.6724204924</v>
      </c>
      <c r="N52" s="123">
        <v>2526254.9989665877</v>
      </c>
      <c r="O52" s="123">
        <v>2352873.3103808099</v>
      </c>
      <c r="P52" s="123">
        <v>2536512.5513018509</v>
      </c>
      <c r="Q52" s="123">
        <v>2434437.0155783147</v>
      </c>
    </row>
    <row r="53" spans="1:17" ht="12" customHeight="1" x14ac:dyDescent="0.25">
      <c r="A53" s="49" t="s">
        <v>26</v>
      </c>
      <c r="B53" s="122"/>
      <c r="C53" s="122">
        <v>13123.00356274862</v>
      </c>
      <c r="D53" s="122">
        <v>11579.486531987814</v>
      </c>
      <c r="E53" s="122">
        <v>12625.707989277524</v>
      </c>
      <c r="F53" s="122">
        <v>13042.834611647482</v>
      </c>
      <c r="G53" s="122">
        <v>15710.914487914693</v>
      </c>
      <c r="H53" s="122">
        <v>23078.569430696851</v>
      </c>
      <c r="I53" s="122">
        <v>22277.306930598785</v>
      </c>
      <c r="J53" s="122">
        <v>24721.186139779784</v>
      </c>
      <c r="K53" s="122">
        <v>24277.971722923441</v>
      </c>
      <c r="L53" s="122">
        <v>19898.38537048662</v>
      </c>
      <c r="M53" s="122">
        <v>24893.809352678909</v>
      </c>
      <c r="N53" s="122">
        <v>26732.278327742588</v>
      </c>
      <c r="O53" s="122">
        <v>22484.785763818774</v>
      </c>
      <c r="P53" s="122">
        <v>29930.867906766664</v>
      </c>
      <c r="Q53" s="122">
        <v>29173.354574978923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17289.356817561493</v>
      </c>
      <c r="D57" s="125">
        <f t="shared" si="8"/>
        <v>17548.697169824736</v>
      </c>
      <c r="E57" s="125">
        <f t="shared" si="8"/>
        <v>17811.927627372294</v>
      </c>
      <c r="F57" s="125">
        <f t="shared" si="8"/>
        <v>18079.106541782792</v>
      </c>
      <c r="G57" s="125">
        <f t="shared" si="8"/>
        <v>18350.293139909394</v>
      </c>
      <c r="H57" s="125">
        <f t="shared" si="8"/>
        <v>18625.547537008242</v>
      </c>
      <c r="I57" s="125">
        <f t="shared" si="8"/>
        <v>18904.930750063271</v>
      </c>
      <c r="J57" s="125">
        <f t="shared" si="8"/>
        <v>19188.504711314221</v>
      </c>
      <c r="K57" s="125">
        <f t="shared" si="8"/>
        <v>19476.332281983923</v>
      </c>
      <c r="L57" s="125">
        <f t="shared" si="8"/>
        <v>19768.477266213624</v>
      </c>
      <c r="M57" s="125">
        <f t="shared" si="8"/>
        <v>20065.00442520692</v>
      </c>
      <c r="N57" s="125">
        <f t="shared" si="8"/>
        <v>20365.979491584993</v>
      </c>
      <c r="O57" s="125">
        <f t="shared" si="8"/>
        <v>20671.469183958776</v>
      </c>
      <c r="P57" s="125">
        <f t="shared" si="8"/>
        <v>21195.782761656505</v>
      </c>
      <c r="Q57" s="125">
        <f t="shared" ref="Q57" si="9">P31+Q44-Q31</f>
        <v>23427.582885776705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8921.4519296787475</v>
      </c>
      <c r="D58" s="125">
        <f t="shared" si="10"/>
        <v>9055.2737086238922</v>
      </c>
      <c r="E58" s="125">
        <f t="shared" si="10"/>
        <v>9191.1028142533032</v>
      </c>
      <c r="F58" s="125">
        <f t="shared" si="10"/>
        <v>9328.9693564670742</v>
      </c>
      <c r="G58" s="125">
        <f t="shared" si="10"/>
        <v>9468.9038968140667</v>
      </c>
      <c r="H58" s="125">
        <f t="shared" si="10"/>
        <v>9610.9374552663066</v>
      </c>
      <c r="I58" s="125">
        <f t="shared" si="10"/>
        <v>9755.1015170952887</v>
      </c>
      <c r="J58" s="125">
        <f t="shared" si="10"/>
        <v>9901.4280398517149</v>
      </c>
      <c r="K58" s="125">
        <f t="shared" si="10"/>
        <v>10049.949460449483</v>
      </c>
      <c r="L58" s="125">
        <f t="shared" si="10"/>
        <v>10200.698702356196</v>
      </c>
      <c r="M58" s="125">
        <f t="shared" si="10"/>
        <v>10353.709182891587</v>
      </c>
      <c r="N58" s="125">
        <f t="shared" si="10"/>
        <v>10509.01482063494</v>
      </c>
      <c r="O58" s="125">
        <f t="shared" si="10"/>
        <v>10666.650042944442</v>
      </c>
      <c r="P58" s="125">
        <f t="shared" si="10"/>
        <v>10866.822176570422</v>
      </c>
      <c r="Q58" s="125">
        <f t="shared" ref="Q58" si="11">P32+Q45-Q32</f>
        <v>11476.207574288885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2706.0501763606517</v>
      </c>
      <c r="D59" s="125">
        <f t="shared" si="12"/>
        <v>2868.4131869422563</v>
      </c>
      <c r="E59" s="125">
        <f t="shared" si="12"/>
        <v>3040.5179781588376</v>
      </c>
      <c r="F59" s="125">
        <f t="shared" si="12"/>
        <v>3222.9490568483307</v>
      </c>
      <c r="G59" s="125">
        <f t="shared" si="12"/>
        <v>3416.3260002592433</v>
      </c>
      <c r="H59" s="125">
        <f t="shared" si="12"/>
        <v>3621.3055602748063</v>
      </c>
      <c r="I59" s="125">
        <f t="shared" si="12"/>
        <v>3838.583893891293</v>
      </c>
      <c r="J59" s="125">
        <f t="shared" si="12"/>
        <v>4068.8989275247586</v>
      </c>
      <c r="K59" s="125">
        <f t="shared" si="12"/>
        <v>4313.0328631762677</v>
      </c>
      <c r="L59" s="125">
        <f t="shared" si="12"/>
        <v>4571.8148349668481</v>
      </c>
      <c r="M59" s="125">
        <f t="shared" si="12"/>
        <v>4846.1237250648119</v>
      </c>
      <c r="N59" s="125">
        <f t="shared" si="12"/>
        <v>5136.8911485687422</v>
      </c>
      <c r="O59" s="125">
        <f t="shared" si="12"/>
        <v>5445.1046174828371</v>
      </c>
      <c r="P59" s="125">
        <f t="shared" si="12"/>
        <v>5903.9808346807549</v>
      </c>
      <c r="Q59" s="125">
        <f t="shared" ref="Q59" si="13">P33+Q46-Q33</f>
        <v>6487.8570861861226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3406.5744349541055</v>
      </c>
      <c r="D60" s="125">
        <f t="shared" si="14"/>
        <v>3628.0017732261185</v>
      </c>
      <c r="E60" s="125">
        <f t="shared" si="14"/>
        <v>3863.8218884858652</v>
      </c>
      <c r="F60" s="125">
        <f t="shared" si="14"/>
        <v>4114.9703112374118</v>
      </c>
      <c r="G60" s="125">
        <f t="shared" si="14"/>
        <v>4382.4433814678341</v>
      </c>
      <c r="H60" s="125">
        <f t="shared" si="14"/>
        <v>4667.3022012632573</v>
      </c>
      <c r="I60" s="125">
        <f t="shared" si="14"/>
        <v>4970.6768443453475</v>
      </c>
      <c r="J60" s="125">
        <f t="shared" si="14"/>
        <v>5293.7708392278291</v>
      </c>
      <c r="K60" s="125">
        <f t="shared" si="14"/>
        <v>5637.8659437776223</v>
      </c>
      <c r="L60" s="125">
        <f t="shared" si="14"/>
        <v>6004.3272301231773</v>
      </c>
      <c r="M60" s="125">
        <f t="shared" si="14"/>
        <v>6394.6085000811727</v>
      </c>
      <c r="N60" s="125">
        <f t="shared" si="14"/>
        <v>6810.2580525864614</v>
      </c>
      <c r="O60" s="125">
        <f t="shared" si="14"/>
        <v>7252.9248260045424</v>
      </c>
      <c r="P60" s="125">
        <f t="shared" si="14"/>
        <v>8223.8577453312173</v>
      </c>
      <c r="Q60" s="125">
        <f t="shared" ref="Q60" si="15">P34+Q47-Q34</f>
        <v>8259.4867822069791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11182.882751274592</v>
      </c>
      <c r="D62" s="125">
        <f t="shared" si="16"/>
        <v>12972.143991478544</v>
      </c>
      <c r="E62" s="125">
        <f t="shared" si="16"/>
        <v>15047.687030115078</v>
      </c>
      <c r="F62" s="125">
        <f t="shared" si="16"/>
        <v>17455.316954933514</v>
      </c>
      <c r="G62" s="125">
        <f t="shared" si="16"/>
        <v>20248.167667722824</v>
      </c>
      <c r="H62" s="125">
        <f t="shared" si="16"/>
        <v>23487.87449455852</v>
      </c>
      <c r="I62" s="125">
        <f t="shared" si="16"/>
        <v>28401.723065168073</v>
      </c>
      <c r="J62" s="125">
        <f t="shared" si="16"/>
        <v>29528.377127901127</v>
      </c>
      <c r="K62" s="125">
        <f t="shared" si="16"/>
        <v>30619.678105215542</v>
      </c>
      <c r="L62" s="125">
        <f t="shared" si="16"/>
        <v>28946.34254650888</v>
      </c>
      <c r="M62" s="125">
        <f t="shared" si="16"/>
        <v>35594.749578972522</v>
      </c>
      <c r="N62" s="125">
        <f t="shared" si="16"/>
        <v>47413.879245675635</v>
      </c>
      <c r="O62" s="125">
        <f t="shared" si="16"/>
        <v>50347.608785592136</v>
      </c>
      <c r="P62" s="125">
        <f t="shared" si="16"/>
        <v>52014.416439284105</v>
      </c>
      <c r="Q62" s="125">
        <f t="shared" ref="Q62" si="17">P36+Q49-Q36</f>
        <v>64694.484757900587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10184.559280608199</v>
      </c>
      <c r="D63" s="125">
        <f t="shared" si="18"/>
        <v>10693.787244638625</v>
      </c>
      <c r="E63" s="125">
        <f t="shared" si="18"/>
        <v>11228.476606870521</v>
      </c>
      <c r="F63" s="125">
        <f t="shared" si="18"/>
        <v>11789.900437214063</v>
      </c>
      <c r="G63" s="125">
        <f t="shared" si="18"/>
        <v>12379.395459074774</v>
      </c>
      <c r="H63" s="125">
        <f t="shared" si="18"/>
        <v>13920.604752844461</v>
      </c>
      <c r="I63" s="125">
        <f t="shared" si="18"/>
        <v>14923.252862299138</v>
      </c>
      <c r="J63" s="125">
        <f t="shared" si="18"/>
        <v>17348.016176068078</v>
      </c>
      <c r="K63" s="125">
        <f t="shared" si="18"/>
        <v>24495.977823286958</v>
      </c>
      <c r="L63" s="125">
        <f t="shared" si="18"/>
        <v>27105.890075843054</v>
      </c>
      <c r="M63" s="125">
        <f t="shared" si="18"/>
        <v>29723.950176167447</v>
      </c>
      <c r="N63" s="125">
        <f t="shared" si="18"/>
        <v>28100.301583051449</v>
      </c>
      <c r="O63" s="125">
        <f t="shared" si="18"/>
        <v>33956.537104800285</v>
      </c>
      <c r="P63" s="125">
        <f t="shared" si="18"/>
        <v>50524.396669215581</v>
      </c>
      <c r="Q63" s="125">
        <f t="shared" ref="Q63" si="19">P37+Q50-Q37</f>
        <v>47818.20795461972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2209682.279366503</v>
      </c>
      <c r="D65" s="123">
        <f t="shared" si="20"/>
        <v>2209682.2793665025</v>
      </c>
      <c r="E65" s="123">
        <f t="shared" si="20"/>
        <v>2209682.279366503</v>
      </c>
      <c r="F65" s="123">
        <f t="shared" si="20"/>
        <v>2209682.2793665021</v>
      </c>
      <c r="G65" s="123">
        <f t="shared" si="20"/>
        <v>2209682.2793665025</v>
      </c>
      <c r="H65" s="123">
        <f t="shared" si="20"/>
        <v>2209682.2793665025</v>
      </c>
      <c r="I65" s="123">
        <f t="shared" si="20"/>
        <v>2209682.2793665025</v>
      </c>
      <c r="J65" s="123">
        <f t="shared" si="20"/>
        <v>2209682.2793665025</v>
      </c>
      <c r="K65" s="123">
        <f t="shared" si="20"/>
        <v>2209682.2793665025</v>
      </c>
      <c r="L65" s="123">
        <f t="shared" si="20"/>
        <v>2209682.2793665025</v>
      </c>
      <c r="M65" s="123">
        <f t="shared" si="20"/>
        <v>2209682.2793665025</v>
      </c>
      <c r="N65" s="123">
        <f t="shared" si="20"/>
        <v>2209682.2793665025</v>
      </c>
      <c r="O65" s="123">
        <f t="shared" si="20"/>
        <v>2209682.2793665025</v>
      </c>
      <c r="P65" s="123">
        <f t="shared" si="20"/>
        <v>2209682.2793665025</v>
      </c>
      <c r="Q65" s="123">
        <f t="shared" ref="Q65" si="21">P39+Q52-Q39</f>
        <v>2209682.2793665025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6948.3842793796648</v>
      </c>
      <c r="D66" s="122">
        <f t="shared" si="22"/>
        <v>7295.8034933486197</v>
      </c>
      <c r="E66" s="122">
        <f t="shared" si="22"/>
        <v>7660.5936680160958</v>
      </c>
      <c r="F66" s="122">
        <f t="shared" si="22"/>
        <v>8043.6233514168853</v>
      </c>
      <c r="G66" s="122">
        <f t="shared" si="22"/>
        <v>8445.8045189877303</v>
      </c>
      <c r="H66" s="122">
        <f t="shared" si="22"/>
        <v>8868.0947449370869</v>
      </c>
      <c r="I66" s="122">
        <f t="shared" si="22"/>
        <v>9311.4994821839791</v>
      </c>
      <c r="J66" s="122">
        <f t="shared" si="22"/>
        <v>9777.0744562931359</v>
      </c>
      <c r="K66" s="122">
        <f t="shared" si="22"/>
        <v>10265.928179107897</v>
      </c>
      <c r="L66" s="122">
        <f t="shared" si="22"/>
        <v>10779.224588063196</v>
      </c>
      <c r="M66" s="122">
        <f t="shared" si="22"/>
        <v>13123.003562748636</v>
      </c>
      <c r="N66" s="122">
        <f t="shared" si="22"/>
        <v>11579.486531987815</v>
      </c>
      <c r="O66" s="122">
        <f t="shared" si="22"/>
        <v>12625.707989277493</v>
      </c>
      <c r="P66" s="122">
        <f t="shared" si="22"/>
        <v>13042.834611647442</v>
      </c>
      <c r="Q66" s="122">
        <f t="shared" ref="Q66" si="23">P40+Q53-Q40</f>
        <v>15710.914487914735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8759.9999999999964</v>
      </c>
      <c r="D70" s="120">
        <v>8759.9999999999945</v>
      </c>
      <c r="E70" s="120">
        <v>8759.9999999999964</v>
      </c>
      <c r="F70" s="120">
        <v>8759.9999999999982</v>
      </c>
      <c r="G70" s="120">
        <v>8759.9999999999982</v>
      </c>
      <c r="H70" s="120">
        <v>8759.9999999999964</v>
      </c>
      <c r="I70" s="120">
        <v>8760</v>
      </c>
      <c r="J70" s="120">
        <v>8759.9999999999982</v>
      </c>
      <c r="K70" s="120">
        <v>8760.0000000000018</v>
      </c>
      <c r="L70" s="120">
        <v>8759.9999999999945</v>
      </c>
      <c r="M70" s="120">
        <v>8759.9999999999964</v>
      </c>
      <c r="N70" s="120">
        <v>8759.9999999999982</v>
      </c>
      <c r="O70" s="120">
        <v>8759.9999999999964</v>
      </c>
      <c r="P70" s="120">
        <v>8759.9999999999964</v>
      </c>
      <c r="Q70" s="120">
        <v>8760.0000000000018</v>
      </c>
    </row>
    <row r="71" spans="1:17" ht="12" customHeight="1" x14ac:dyDescent="0.25">
      <c r="A71" s="87" t="s">
        <v>53</v>
      </c>
      <c r="B71" s="120">
        <v>725.22729229551226</v>
      </c>
      <c r="C71" s="120">
        <v>731.36334357159103</v>
      </c>
      <c r="D71" s="120">
        <v>736.33568433189419</v>
      </c>
      <c r="E71" s="120">
        <v>750.61070498219033</v>
      </c>
      <c r="F71" s="120">
        <v>757.07825404933953</v>
      </c>
      <c r="G71" s="120">
        <v>759.99011664604768</v>
      </c>
      <c r="H71" s="120">
        <v>777.50660941605236</v>
      </c>
      <c r="I71" s="120">
        <v>781.94717897334044</v>
      </c>
      <c r="J71" s="120">
        <v>780.0306444999195</v>
      </c>
      <c r="K71" s="120">
        <v>795.62107784667467</v>
      </c>
      <c r="L71" s="120">
        <v>797.68013670025482</v>
      </c>
      <c r="M71" s="120">
        <v>803.89380138137994</v>
      </c>
      <c r="N71" s="120">
        <v>807.10326528434507</v>
      </c>
      <c r="O71" s="120">
        <v>812.90923690234308</v>
      </c>
      <c r="P71" s="120">
        <v>817.04924200582388</v>
      </c>
      <c r="Q71" s="120">
        <v>818.41428329734288</v>
      </c>
    </row>
    <row r="72" spans="1:17" ht="12" customHeight="1" x14ac:dyDescent="0.25">
      <c r="A72" s="87" t="s">
        <v>52</v>
      </c>
      <c r="B72" s="120">
        <v>225.45241397735077</v>
      </c>
      <c r="C72" s="120">
        <v>228.09145897137978</v>
      </c>
      <c r="D72" s="120">
        <v>230.41959524327439</v>
      </c>
      <c r="E72" s="120">
        <v>232.57616875256457</v>
      </c>
      <c r="F72" s="120">
        <v>234.83220335880739</v>
      </c>
      <c r="G72" s="120">
        <v>236.9490116128452</v>
      </c>
      <c r="H72" s="120">
        <v>238.66331198108793</v>
      </c>
      <c r="I72" s="120">
        <v>240.68999959878457</v>
      </c>
      <c r="J72" s="120">
        <v>242.01338672448523</v>
      </c>
      <c r="K72" s="120">
        <v>242.90086188500899</v>
      </c>
      <c r="L72" s="120">
        <v>244.5673001690547</v>
      </c>
      <c r="M72" s="120">
        <v>241.57213961014901</v>
      </c>
      <c r="N72" s="120">
        <v>239.69383803692571</v>
      </c>
      <c r="O72" s="120">
        <v>238.63762629732233</v>
      </c>
      <c r="P72" s="120">
        <v>239.1037007168508</v>
      </c>
      <c r="Q72" s="120">
        <v>238.26743473864875</v>
      </c>
    </row>
    <row r="73" spans="1:17" ht="12" customHeight="1" x14ac:dyDescent="0.25">
      <c r="A73" s="87" t="s">
        <v>51</v>
      </c>
      <c r="B73" s="120">
        <v>517.97404484905144</v>
      </c>
      <c r="C73" s="120">
        <v>528.55169912180384</v>
      </c>
      <c r="D73" s="120">
        <v>538.14440582917746</v>
      </c>
      <c r="E73" s="120">
        <v>547.10819780663383</v>
      </c>
      <c r="F73" s="120">
        <v>556.1120231779222</v>
      </c>
      <c r="G73" s="120">
        <v>564.61995522337338</v>
      </c>
      <c r="H73" s="120">
        <v>572.01783515382419</v>
      </c>
      <c r="I73" s="120">
        <v>580.0314705945168</v>
      </c>
      <c r="J73" s="120">
        <v>586.22862811973778</v>
      </c>
      <c r="K73" s="120">
        <v>588.24841345083883</v>
      </c>
      <c r="L73" s="120">
        <v>598.05923005244631</v>
      </c>
      <c r="M73" s="120">
        <v>592.71791383310358</v>
      </c>
      <c r="N73" s="120">
        <v>591.12420355046902</v>
      </c>
      <c r="O73" s="120">
        <v>599.47722019938544</v>
      </c>
      <c r="P73" s="120">
        <v>600.5811814874819</v>
      </c>
      <c r="Q73" s="120">
        <v>604.35335960615032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1543.3418247777715</v>
      </c>
      <c r="C75" s="120">
        <v>1574.8587249188495</v>
      </c>
      <c r="D75" s="120">
        <v>1603.4409012296937</v>
      </c>
      <c r="E75" s="120">
        <v>1630.1491797718099</v>
      </c>
      <c r="F75" s="120">
        <v>1656.9767407600332</v>
      </c>
      <c r="G75" s="120">
        <v>1682.3267510524186</v>
      </c>
      <c r="H75" s="120">
        <v>1704.3692792927602</v>
      </c>
      <c r="I75" s="120">
        <v>1728.2464964373887</v>
      </c>
      <c r="J75" s="120">
        <v>1746.711383816441</v>
      </c>
      <c r="K75" s="120">
        <v>1761.6682040083706</v>
      </c>
      <c r="L75" s="120">
        <v>1781.9615338125982</v>
      </c>
      <c r="M75" s="120">
        <v>1798.7654498282784</v>
      </c>
      <c r="N75" s="120">
        <v>1808.7494320724425</v>
      </c>
      <c r="O75" s="120">
        <v>1824.4621877503382</v>
      </c>
      <c r="P75" s="120">
        <v>1836.3571638422568</v>
      </c>
      <c r="Q75" s="120">
        <v>1853.1828703789911</v>
      </c>
    </row>
    <row r="76" spans="1:17" ht="12" customHeight="1" x14ac:dyDescent="0.25">
      <c r="A76" s="87" t="s">
        <v>28</v>
      </c>
      <c r="B76" s="120">
        <v>669.00904994083305</v>
      </c>
      <c r="C76" s="120">
        <v>682.67102104920968</v>
      </c>
      <c r="D76" s="120">
        <v>695.06084572185648</v>
      </c>
      <c r="E76" s="120">
        <v>706.63837168930672</v>
      </c>
      <c r="F76" s="120">
        <v>718.26760430700278</v>
      </c>
      <c r="G76" s="120">
        <v>729.25634706601022</v>
      </c>
      <c r="H76" s="120">
        <v>748.81135985683386</v>
      </c>
      <c r="I76" s="120">
        <v>764.16167506290219</v>
      </c>
      <c r="J76" s="120">
        <v>777.16584922859806</v>
      </c>
      <c r="K76" s="120">
        <v>788.64934362115071</v>
      </c>
      <c r="L76" s="120">
        <v>772.44611247332477</v>
      </c>
      <c r="M76" s="120">
        <v>777.55941969238484</v>
      </c>
      <c r="N76" s="120">
        <v>779.79954663064291</v>
      </c>
      <c r="O76" s="120">
        <v>784.57828857369975</v>
      </c>
      <c r="P76" s="120">
        <v>787.77533273134168</v>
      </c>
      <c r="Q76" s="120">
        <v>793.14105212287984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545.0429457987708</v>
      </c>
      <c r="C78" s="118">
        <v>544.6328184499481</v>
      </c>
      <c r="D78" s="118">
        <v>544.00348366274716</v>
      </c>
      <c r="E78" s="118">
        <v>543.4109803485278</v>
      </c>
      <c r="F78" s="118">
        <v>543.42153107428373</v>
      </c>
      <c r="G78" s="118">
        <v>543.42407047678478</v>
      </c>
      <c r="H78" s="118">
        <v>542.78257720957356</v>
      </c>
      <c r="I78" s="118">
        <v>543.0946440253133</v>
      </c>
      <c r="J78" s="118">
        <v>542.0380783548153</v>
      </c>
      <c r="K78" s="118">
        <v>540.21535095145487</v>
      </c>
      <c r="L78" s="118">
        <v>540.30666304091153</v>
      </c>
      <c r="M78" s="118">
        <v>539.84214024721018</v>
      </c>
      <c r="N78" s="118">
        <v>537.56123400927845</v>
      </c>
      <c r="O78" s="118">
        <v>537.19296780170464</v>
      </c>
      <c r="P78" s="118">
        <v>535.88436993823802</v>
      </c>
      <c r="Q78" s="118">
        <v>536.17822520417167</v>
      </c>
    </row>
    <row r="79" spans="1:17" ht="12" customHeight="1" x14ac:dyDescent="0.25">
      <c r="A79" s="49" t="s">
        <v>26</v>
      </c>
      <c r="B79" s="117">
        <v>27.117623778170977</v>
      </c>
      <c r="C79" s="117">
        <v>27.671398338646608</v>
      </c>
      <c r="D79" s="117">
        <v>28.173607694678537</v>
      </c>
      <c r="E79" s="117">
        <v>28.642891321701367</v>
      </c>
      <c r="F79" s="117">
        <v>29.114270826931389</v>
      </c>
      <c r="G79" s="117">
        <v>29.559688705748144</v>
      </c>
      <c r="H79" s="117">
        <v>29.946991750572533</v>
      </c>
      <c r="I79" s="117">
        <v>30.366531596511052</v>
      </c>
      <c r="J79" s="117">
        <v>30.690972923126115</v>
      </c>
      <c r="K79" s="117">
        <v>30.953774990931759</v>
      </c>
      <c r="L79" s="117">
        <v>31.310343363538795</v>
      </c>
      <c r="M79" s="117">
        <v>31.605600230940059</v>
      </c>
      <c r="N79" s="117">
        <v>31.781025966158587</v>
      </c>
      <c r="O79" s="117">
        <v>32.0571103631151</v>
      </c>
      <c r="P79" s="117">
        <v>32.266113632081392</v>
      </c>
      <c r="Q79" s="117">
        <v>32.561753374580292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48.291023405864941</v>
      </c>
      <c r="C83" s="109">
        <f t="shared" si="24"/>
        <v>47.405084866874915</v>
      </c>
      <c r="D83" s="109">
        <f t="shared" si="24"/>
        <v>46.368475033671011</v>
      </c>
      <c r="E83" s="109">
        <f t="shared" si="24"/>
        <v>45.344840442119711</v>
      </c>
      <c r="F83" s="109">
        <f t="shared" si="24"/>
        <v>44.30838287748854</v>
      </c>
      <c r="G83" s="109">
        <f t="shared" si="24"/>
        <v>43.2825348440293</v>
      </c>
      <c r="H83" s="109">
        <f t="shared" si="24"/>
        <v>42.172565247112033</v>
      </c>
      <c r="I83" s="109">
        <f t="shared" si="24"/>
        <v>41.138955373429752</v>
      </c>
      <c r="J83" s="109">
        <f t="shared" si="24"/>
        <v>40.047196856596159</v>
      </c>
      <c r="K83" s="109">
        <f t="shared" si="24"/>
        <v>38.916253252725653</v>
      </c>
      <c r="L83" s="109">
        <f t="shared" si="24"/>
        <v>37.842029293354443</v>
      </c>
      <c r="M83" s="109">
        <f t="shared" si="24"/>
        <v>36.634981374316276</v>
      </c>
      <c r="N83" s="109">
        <f t="shared" si="24"/>
        <v>35.240790991144429</v>
      </c>
      <c r="O83" s="109">
        <f t="shared" si="24"/>
        <v>33.937033320477667</v>
      </c>
      <c r="P83" s="109">
        <f t="shared" si="24"/>
        <v>33.076845502032803</v>
      </c>
      <c r="Q83" s="109">
        <f t="shared" ref="Q83" si="25">IF(Q18=0,0,1000000*Q18/Q31)</f>
        <v>32.209212626439474</v>
      </c>
    </row>
    <row r="84" spans="1:17" ht="12" customHeight="1" x14ac:dyDescent="0.25">
      <c r="A84" s="87" t="s">
        <v>53</v>
      </c>
      <c r="B84" s="109">
        <f t="shared" ref="B84:P84" si="26">IF(B19=0,0,1000000*B19/B32)</f>
        <v>317.25206619898472</v>
      </c>
      <c r="C84" s="109">
        <f t="shared" si="26"/>
        <v>311.48837834859603</v>
      </c>
      <c r="D84" s="109">
        <f t="shared" si="26"/>
        <v>304.70409149266629</v>
      </c>
      <c r="E84" s="109">
        <f t="shared" si="26"/>
        <v>297.76084532949801</v>
      </c>
      <c r="F84" s="109">
        <f t="shared" si="26"/>
        <v>290.17276898550995</v>
      </c>
      <c r="G84" s="109">
        <f t="shared" si="26"/>
        <v>282.49476690524102</v>
      </c>
      <c r="H84" s="109">
        <f t="shared" si="26"/>
        <v>274.11187047202856</v>
      </c>
      <c r="I84" s="109">
        <f t="shared" si="26"/>
        <v>266.61771596178932</v>
      </c>
      <c r="J84" s="109">
        <f t="shared" si="26"/>
        <v>258.72902626782377</v>
      </c>
      <c r="K84" s="109">
        <f t="shared" si="26"/>
        <v>250.44178105388627</v>
      </c>
      <c r="L84" s="109">
        <f t="shared" si="26"/>
        <v>242.3091728409716</v>
      </c>
      <c r="M84" s="109">
        <f t="shared" si="26"/>
        <v>232.96304974202241</v>
      </c>
      <c r="N84" s="109">
        <f t="shared" si="26"/>
        <v>221.45270042366823</v>
      </c>
      <c r="O84" s="109">
        <f t="shared" si="26"/>
        <v>210.34741459737123</v>
      </c>
      <c r="P84" s="109">
        <f t="shared" si="26"/>
        <v>199.14526644016124</v>
      </c>
      <c r="Q84" s="109">
        <f t="shared" ref="Q84" si="27">IF(Q19=0,0,1000000*Q19/Q32)</f>
        <v>186.10675521775056</v>
      </c>
    </row>
    <row r="85" spans="1:17" ht="12" customHeight="1" x14ac:dyDescent="0.25">
      <c r="A85" s="87" t="s">
        <v>52</v>
      </c>
      <c r="B85" s="109">
        <f t="shared" ref="B85:P85" si="28">IF(B20=0,0,1000000*B20/B33)</f>
        <v>1925.4052492280555</v>
      </c>
      <c r="C85" s="109">
        <f t="shared" si="28"/>
        <v>1906.311346588561</v>
      </c>
      <c r="D85" s="109">
        <f t="shared" si="28"/>
        <v>1882.3187283066788</v>
      </c>
      <c r="E85" s="109">
        <f t="shared" si="28"/>
        <v>1853.2501738049418</v>
      </c>
      <c r="F85" s="109">
        <f t="shared" si="28"/>
        <v>1826.4611171531294</v>
      </c>
      <c r="G85" s="109">
        <f t="shared" si="28"/>
        <v>1795.4086354397923</v>
      </c>
      <c r="H85" s="109">
        <f t="shared" si="28"/>
        <v>1759.8787983709519</v>
      </c>
      <c r="I85" s="109">
        <f t="shared" si="28"/>
        <v>1728.8401659828285</v>
      </c>
      <c r="J85" s="109">
        <f t="shared" si="28"/>
        <v>1696.7703526754185</v>
      </c>
      <c r="K85" s="109">
        <f t="shared" si="28"/>
        <v>1665.4703186300192</v>
      </c>
      <c r="L85" s="109">
        <f t="shared" si="28"/>
        <v>1633.0695051031378</v>
      </c>
      <c r="M85" s="109">
        <f t="shared" si="28"/>
        <v>1600.1391057179596</v>
      </c>
      <c r="N85" s="109">
        <f t="shared" si="28"/>
        <v>1556.52635362567</v>
      </c>
      <c r="O85" s="109">
        <f t="shared" si="28"/>
        <v>1515.5295536605649</v>
      </c>
      <c r="P85" s="109">
        <f t="shared" si="28"/>
        <v>1460.7232624210126</v>
      </c>
      <c r="Q85" s="109">
        <f t="shared" ref="Q85" si="29">IF(Q20=0,0,1000000*Q20/Q33)</f>
        <v>1397.9573753565351</v>
      </c>
    </row>
    <row r="86" spans="1:17" ht="12" customHeight="1" x14ac:dyDescent="0.25">
      <c r="A86" s="87" t="s">
        <v>51</v>
      </c>
      <c r="B86" s="109">
        <f t="shared" ref="B86:P86" si="30">IF(B21=0,0,1000000*B21/B34)</f>
        <v>481.76915265206912</v>
      </c>
      <c r="C86" s="109">
        <f t="shared" si="30"/>
        <v>477.97504177704167</v>
      </c>
      <c r="D86" s="109">
        <f t="shared" si="30"/>
        <v>473.6924244206823</v>
      </c>
      <c r="E86" s="109">
        <f t="shared" si="30"/>
        <v>470.06066612715182</v>
      </c>
      <c r="F86" s="109">
        <f t="shared" si="30"/>
        <v>466.18745873664568</v>
      </c>
      <c r="G86" s="109">
        <f t="shared" si="30"/>
        <v>462.13808152674954</v>
      </c>
      <c r="H86" s="109">
        <f t="shared" si="30"/>
        <v>456.14858762949734</v>
      </c>
      <c r="I86" s="109">
        <f t="shared" si="30"/>
        <v>451.29356141952854</v>
      </c>
      <c r="J86" s="109">
        <f t="shared" si="30"/>
        <v>445.63795479956457</v>
      </c>
      <c r="K86" s="109">
        <f t="shared" si="30"/>
        <v>440.00128379116506</v>
      </c>
      <c r="L86" s="109">
        <f t="shared" si="30"/>
        <v>434.32657116122607</v>
      </c>
      <c r="M86" s="109">
        <f t="shared" si="30"/>
        <v>426.79737286568667</v>
      </c>
      <c r="N86" s="109">
        <f t="shared" si="30"/>
        <v>416.35561506750224</v>
      </c>
      <c r="O86" s="109">
        <f t="shared" si="30"/>
        <v>404.85949217317051</v>
      </c>
      <c r="P86" s="109">
        <f t="shared" si="30"/>
        <v>389.99858586545946</v>
      </c>
      <c r="Q86" s="109">
        <f t="shared" ref="Q86" si="31">IF(Q21=0,0,1000000*Q21/Q34)</f>
        <v>376.01584026152938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356.3317493167508</v>
      </c>
      <c r="C88" s="109">
        <f t="shared" si="32"/>
        <v>349.05995697754071</v>
      </c>
      <c r="D88" s="109">
        <f t="shared" si="32"/>
        <v>341.64135347328852</v>
      </c>
      <c r="E88" s="109">
        <f t="shared" si="32"/>
        <v>333.87832455108685</v>
      </c>
      <c r="F88" s="109">
        <f t="shared" si="32"/>
        <v>326.49174484351431</v>
      </c>
      <c r="G88" s="109">
        <f t="shared" si="32"/>
        <v>318.01111532798996</v>
      </c>
      <c r="H88" s="109">
        <f t="shared" si="32"/>
        <v>308.03485641476942</v>
      </c>
      <c r="I88" s="109">
        <f t="shared" si="32"/>
        <v>299.57009946240078</v>
      </c>
      <c r="J88" s="109">
        <f t="shared" si="32"/>
        <v>289.86386265209933</v>
      </c>
      <c r="K88" s="109">
        <f t="shared" si="32"/>
        <v>276.54330208904099</v>
      </c>
      <c r="L88" s="109">
        <f t="shared" si="32"/>
        <v>263.56772709789982</v>
      </c>
      <c r="M88" s="109">
        <f t="shared" si="32"/>
        <v>247.62685747347828</v>
      </c>
      <c r="N88" s="109">
        <f t="shared" si="32"/>
        <v>224.06156287191396</v>
      </c>
      <c r="O88" s="109">
        <f t="shared" si="32"/>
        <v>201.7497518110701</v>
      </c>
      <c r="P88" s="109">
        <f t="shared" si="32"/>
        <v>176.48811497079163</v>
      </c>
      <c r="Q88" s="109">
        <f t="shared" ref="Q88" si="33">IF(Q23=0,0,1000000*Q23/Q36)</f>
        <v>144.68853122979624</v>
      </c>
    </row>
    <row r="89" spans="1:17" ht="12" customHeight="1" x14ac:dyDescent="0.25">
      <c r="A89" s="87" t="s">
        <v>28</v>
      </c>
      <c r="B89" s="109">
        <f t="shared" ref="B89:P89" si="34">IF(B24=0,0,1000000*B24/B37)</f>
        <v>360.29709694695725</v>
      </c>
      <c r="C89" s="109">
        <f t="shared" si="34"/>
        <v>353.37165044887701</v>
      </c>
      <c r="D89" s="109">
        <f t="shared" si="34"/>
        <v>344.48668274724901</v>
      </c>
      <c r="E89" s="109">
        <f t="shared" si="34"/>
        <v>333.97998323529862</v>
      </c>
      <c r="F89" s="109">
        <f t="shared" si="34"/>
        <v>321.63997740638609</v>
      </c>
      <c r="G89" s="109">
        <f t="shared" si="34"/>
        <v>309.42518639837556</v>
      </c>
      <c r="H89" s="109">
        <f t="shared" si="34"/>
        <v>300.33871208005411</v>
      </c>
      <c r="I89" s="109">
        <f t="shared" si="34"/>
        <v>291.44162139133567</v>
      </c>
      <c r="J89" s="109">
        <f t="shared" si="34"/>
        <v>280.95310336311354</v>
      </c>
      <c r="K89" s="109">
        <f t="shared" si="34"/>
        <v>265.63731747720772</v>
      </c>
      <c r="L89" s="109">
        <f t="shared" si="34"/>
        <v>251.0033360394101</v>
      </c>
      <c r="M89" s="109">
        <f t="shared" si="34"/>
        <v>233.72091006564028</v>
      </c>
      <c r="N89" s="109">
        <f t="shared" si="34"/>
        <v>216.63246794789598</v>
      </c>
      <c r="O89" s="109">
        <f t="shared" si="34"/>
        <v>197.29009743411791</v>
      </c>
      <c r="P89" s="109">
        <f t="shared" si="34"/>
        <v>171.28691127518937</v>
      </c>
      <c r="Q89" s="109">
        <f t="shared" ref="Q89" si="35">IF(Q24=0,0,1000000*Q24/Q37)</f>
        <v>147.67085370870524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65.76179405092627</v>
      </c>
      <c r="C91" s="53">
        <f t="shared" si="36"/>
        <v>64.445691016514687</v>
      </c>
      <c r="D91" s="53">
        <f t="shared" si="36"/>
        <v>62.403669500038397</v>
      </c>
      <c r="E91" s="53">
        <f t="shared" si="36"/>
        <v>60.703871432886821</v>
      </c>
      <c r="F91" s="53">
        <f t="shared" si="36"/>
        <v>58.954417754879834</v>
      </c>
      <c r="G91" s="53">
        <f t="shared" si="36"/>
        <v>57.345679137381971</v>
      </c>
      <c r="H91" s="53">
        <f t="shared" si="36"/>
        <v>55.664057311695373</v>
      </c>
      <c r="I91" s="53">
        <f t="shared" si="36"/>
        <v>54.051021844509215</v>
      </c>
      <c r="J91" s="53">
        <f t="shared" si="36"/>
        <v>52.380222783250467</v>
      </c>
      <c r="K91" s="53">
        <f t="shared" si="36"/>
        <v>49.989656569581257</v>
      </c>
      <c r="L91" s="53">
        <f t="shared" si="36"/>
        <v>46.728013496474482</v>
      </c>
      <c r="M91" s="53">
        <f t="shared" si="36"/>
        <v>41.738601203761547</v>
      </c>
      <c r="N91" s="53">
        <f t="shared" si="36"/>
        <v>35.127875835301928</v>
      </c>
      <c r="O91" s="53">
        <f t="shared" si="36"/>
        <v>28.760895967321623</v>
      </c>
      <c r="P91" s="53">
        <f t="shared" si="36"/>
        <v>22.400926392142406</v>
      </c>
      <c r="Q91" s="53">
        <f t="shared" ref="Q91" si="37">IF(Q26=0,0,1000000*Q26/Q39)</f>
        <v>16.700104664841454</v>
      </c>
    </row>
    <row r="92" spans="1:17" ht="12" customHeight="1" x14ac:dyDescent="0.25">
      <c r="A92" s="49" t="s">
        <v>26</v>
      </c>
      <c r="B92" s="48">
        <f t="shared" ref="B92:P92" si="38">IF(B27=0,0,1000000*B27/B40)</f>
        <v>10546.825258936708</v>
      </c>
      <c r="C92" s="48">
        <f t="shared" si="38"/>
        <v>10416.836645321499</v>
      </c>
      <c r="D92" s="48">
        <f t="shared" si="38"/>
        <v>10292.165657041183</v>
      </c>
      <c r="E92" s="48">
        <f t="shared" si="38"/>
        <v>10143.767949657327</v>
      </c>
      <c r="F92" s="48">
        <f t="shared" si="38"/>
        <v>9985.945185311255</v>
      </c>
      <c r="G92" s="48">
        <f t="shared" si="38"/>
        <v>9807.4237796382095</v>
      </c>
      <c r="H92" s="48">
        <f t="shared" si="38"/>
        <v>9587.1849743266703</v>
      </c>
      <c r="I92" s="48">
        <f t="shared" si="38"/>
        <v>9385.8214772312549</v>
      </c>
      <c r="J92" s="48">
        <f t="shared" si="38"/>
        <v>9170.6353039440382</v>
      </c>
      <c r="K92" s="48">
        <f t="shared" si="38"/>
        <v>8958.0349430132246</v>
      </c>
      <c r="L92" s="48">
        <f t="shared" si="38"/>
        <v>8762.0831853552427</v>
      </c>
      <c r="M92" s="48">
        <f t="shared" si="38"/>
        <v>8566.9273426607815</v>
      </c>
      <c r="N92" s="48">
        <f t="shared" si="38"/>
        <v>8347.1059714923504</v>
      </c>
      <c r="O92" s="48">
        <f t="shared" si="38"/>
        <v>8141.2018065970651</v>
      </c>
      <c r="P92" s="48">
        <f t="shared" si="38"/>
        <v>7857.0930309891874</v>
      </c>
      <c r="Q92" s="48">
        <f t="shared" ref="Q92" si="39">IF(Q27=0,0,1000000*Q27/Q40)</f>
        <v>7551.5151541181795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37.839380600405534</v>
      </c>
      <c r="D96" s="109">
        <v>36.744426374544915</v>
      </c>
      <c r="E96" s="109">
        <v>36.411733659726082</v>
      </c>
      <c r="F96" s="109">
        <v>36.045860274569243</v>
      </c>
      <c r="G96" s="109">
        <v>35.666906773402282</v>
      </c>
      <c r="H96" s="109">
        <v>35.330095215501963</v>
      </c>
      <c r="I96" s="109">
        <v>34.704977772816619</v>
      </c>
      <c r="J96" s="109">
        <v>34.246192939281805</v>
      </c>
      <c r="K96" s="109">
        <v>33.492654605785667</v>
      </c>
      <c r="L96" s="109">
        <v>32.96002912048062</v>
      </c>
      <c r="M96" s="109">
        <v>32.359036349987868</v>
      </c>
      <c r="N96" s="109">
        <v>31.252124012551974</v>
      </c>
      <c r="O96" s="109">
        <v>29.800549149341276</v>
      </c>
      <c r="P96" s="109">
        <v>28.133817208454488</v>
      </c>
      <c r="Q96" s="109">
        <v>26.47893819598346</v>
      </c>
    </row>
    <row r="97" spans="1:17" ht="12" customHeight="1" x14ac:dyDescent="0.25">
      <c r="A97" s="87" t="s">
        <v>53</v>
      </c>
      <c r="B97" s="109"/>
      <c r="C97" s="109">
        <v>248.85333102450122</v>
      </c>
      <c r="D97" s="109">
        <v>238.3697627389069</v>
      </c>
      <c r="E97" s="109">
        <v>234.87479233437179</v>
      </c>
      <c r="F97" s="109">
        <v>231.33236893523946</v>
      </c>
      <c r="G97" s="109">
        <v>231.33236893523946</v>
      </c>
      <c r="H97" s="109">
        <v>228.05697446036831</v>
      </c>
      <c r="I97" s="109">
        <v>224.83627400716966</v>
      </c>
      <c r="J97" s="109">
        <v>220.606129047237</v>
      </c>
      <c r="K97" s="109">
        <v>215.14703805766229</v>
      </c>
      <c r="L97" s="109">
        <v>206.73533124453778</v>
      </c>
      <c r="M97" s="109">
        <v>192.79464832514233</v>
      </c>
      <c r="N97" s="109">
        <v>174.95651004232516</v>
      </c>
      <c r="O97" s="109">
        <v>156.04592987746497</v>
      </c>
      <c r="P97" s="109">
        <v>130.65692392319389</v>
      </c>
      <c r="Q97" s="109">
        <v>97.735407552130994</v>
      </c>
    </row>
    <row r="98" spans="1:17" ht="12" customHeight="1" x14ac:dyDescent="0.25">
      <c r="A98" s="87" t="s">
        <v>52</v>
      </c>
      <c r="B98" s="109"/>
      <c r="C98" s="109">
        <v>1749.8146971109791</v>
      </c>
      <c r="D98" s="109">
        <v>1700.5847782466033</v>
      </c>
      <c r="E98" s="109">
        <v>1679.6375028432019</v>
      </c>
      <c r="F98" s="109">
        <v>1656.7279184748802</v>
      </c>
      <c r="G98" s="109">
        <v>1631.7439266096858</v>
      </c>
      <c r="H98" s="109">
        <v>1601.8397820841674</v>
      </c>
      <c r="I98" s="109">
        <v>1573.2746915083724</v>
      </c>
      <c r="J98" s="109">
        <v>1545.5802546823938</v>
      </c>
      <c r="K98" s="109">
        <v>1518.2616743197868</v>
      </c>
      <c r="L98" s="109">
        <v>1476.1942141400541</v>
      </c>
      <c r="M98" s="109">
        <v>1403.4405388092157</v>
      </c>
      <c r="N98" s="109">
        <v>1312.7006821834557</v>
      </c>
      <c r="O98" s="109">
        <v>1177.601094438837</v>
      </c>
      <c r="P98" s="109">
        <v>1023.6132487525985</v>
      </c>
      <c r="Q98" s="109">
        <v>860.97335090309139</v>
      </c>
    </row>
    <row r="99" spans="1:17" ht="12" customHeight="1" x14ac:dyDescent="0.25">
      <c r="A99" s="87" t="s">
        <v>51</v>
      </c>
      <c r="B99" s="109"/>
      <c r="C99" s="109">
        <v>448.9000550938265</v>
      </c>
      <c r="D99" s="109">
        <v>440.29907124339661</v>
      </c>
      <c r="E99" s="109">
        <v>437.94169461677978</v>
      </c>
      <c r="F99" s="109">
        <v>433.33927272836667</v>
      </c>
      <c r="G99" s="109">
        <v>430.19589086871918</v>
      </c>
      <c r="H99" s="109">
        <v>422.22049555642349</v>
      </c>
      <c r="I99" s="109">
        <v>418.96227447457534</v>
      </c>
      <c r="J99" s="109">
        <v>415.71053430769985</v>
      </c>
      <c r="K99" s="109">
        <v>412.19640484592378</v>
      </c>
      <c r="L99" s="109">
        <v>400.25907159225443</v>
      </c>
      <c r="M99" s="109">
        <v>382.42851290075441</v>
      </c>
      <c r="N99" s="109">
        <v>355.27776459519413</v>
      </c>
      <c r="O99" s="109">
        <v>326.84706561112603</v>
      </c>
      <c r="P99" s="109">
        <v>296.91931975196758</v>
      </c>
      <c r="Q99" s="109">
        <v>255.64358880695949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326.21890442820484</v>
      </c>
      <c r="D101" s="109">
        <v>318.54636125907905</v>
      </c>
      <c r="E101" s="109">
        <v>310.89680095499648</v>
      </c>
      <c r="F101" s="109">
        <v>306.27474816889492</v>
      </c>
      <c r="G101" s="109">
        <v>301.39552945346014</v>
      </c>
      <c r="H101" s="109">
        <v>294.80657961278069</v>
      </c>
      <c r="I101" s="109">
        <v>280.8929066865652</v>
      </c>
      <c r="J101" s="109">
        <v>264.63603160663564</v>
      </c>
      <c r="K101" s="109">
        <v>242.37036229854814</v>
      </c>
      <c r="L101" s="109">
        <v>225.68045370970526</v>
      </c>
      <c r="M101" s="109">
        <v>207.28492521351927</v>
      </c>
      <c r="N101" s="109">
        <v>176.90987589585771</v>
      </c>
      <c r="O101" s="109">
        <v>151.17609500032788</v>
      </c>
      <c r="P101" s="109">
        <v>121.48391980636507</v>
      </c>
      <c r="Q101" s="109">
        <v>83.069125738211298</v>
      </c>
    </row>
    <row r="102" spans="1:17" ht="12" customHeight="1" x14ac:dyDescent="0.25">
      <c r="A102" s="87" t="s">
        <v>28</v>
      </c>
      <c r="B102" s="109"/>
      <c r="C102" s="109">
        <v>330.44127948340429</v>
      </c>
      <c r="D102" s="109">
        <v>320.08630965489147</v>
      </c>
      <c r="E102" s="109">
        <v>312.10621944075973</v>
      </c>
      <c r="F102" s="109">
        <v>304.80073724721512</v>
      </c>
      <c r="G102" s="109">
        <v>295.22585322399993</v>
      </c>
      <c r="H102" s="109">
        <v>284.54153920393861</v>
      </c>
      <c r="I102" s="109">
        <v>270.68698079852743</v>
      </c>
      <c r="J102" s="109">
        <v>257.71080262067244</v>
      </c>
      <c r="K102" s="109">
        <v>241.16059157658853</v>
      </c>
      <c r="L102" s="109">
        <v>224.22550598452443</v>
      </c>
      <c r="M102" s="109">
        <v>202.95202923786363</v>
      </c>
      <c r="N102" s="109">
        <v>180.81697261272427</v>
      </c>
      <c r="O102" s="109">
        <v>158.01426952655052</v>
      </c>
      <c r="P102" s="109">
        <v>133.39894386925138</v>
      </c>
      <c r="Q102" s="109">
        <v>104.04509339260461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63.491028426391331</v>
      </c>
      <c r="D104" s="53">
        <v>61.579574468283838</v>
      </c>
      <c r="E104" s="53">
        <v>60.010688472152431</v>
      </c>
      <c r="F104" s="53">
        <v>58.085187710764686</v>
      </c>
      <c r="G104" s="53">
        <v>56.714312628036041</v>
      </c>
      <c r="H104" s="53">
        <v>54.760215456558441</v>
      </c>
      <c r="I104" s="53">
        <v>53.365637674194176</v>
      </c>
      <c r="J104" s="53">
        <v>51.395391186559358</v>
      </c>
      <c r="K104" s="53">
        <v>48.451234364937982</v>
      </c>
      <c r="L104" s="53">
        <v>44.502688198805672</v>
      </c>
      <c r="M104" s="53">
        <v>38.037455463355911</v>
      </c>
      <c r="N104" s="53">
        <v>30.867008549575928</v>
      </c>
      <c r="O104" s="53">
        <v>24.312209806299787</v>
      </c>
      <c r="P104" s="53">
        <v>17.719654621607049</v>
      </c>
      <c r="Q104" s="53">
        <v>12.465428391247517</v>
      </c>
    </row>
    <row r="105" spans="1:17" ht="12" customHeight="1" x14ac:dyDescent="0.25">
      <c r="A105" s="49" t="s">
        <v>26</v>
      </c>
      <c r="B105" s="48"/>
      <c r="C105" s="48">
        <v>9619.970441266496</v>
      </c>
      <c r="D105" s="48">
        <v>9445.1851821352157</v>
      </c>
      <c r="E105" s="48">
        <v>9238.1790966915996</v>
      </c>
      <c r="F105" s="48">
        <v>9087.6940221804361</v>
      </c>
      <c r="G105" s="48">
        <v>8979.7763401784014</v>
      </c>
      <c r="H105" s="48">
        <v>8857.6886855591365</v>
      </c>
      <c r="I105" s="48">
        <v>8702.4150437484986</v>
      </c>
      <c r="J105" s="48">
        <v>8476.6037075835065</v>
      </c>
      <c r="K105" s="48">
        <v>8253.2291792765755</v>
      </c>
      <c r="L105" s="48">
        <v>8042.8298090132721</v>
      </c>
      <c r="M105" s="48">
        <v>7708.3037453785209</v>
      </c>
      <c r="N105" s="48">
        <v>7243.0530931227668</v>
      </c>
      <c r="O105" s="48">
        <v>6859.2074241929549</v>
      </c>
      <c r="P105" s="48">
        <v>6332.4257191223414</v>
      </c>
      <c r="Q105" s="48">
        <v>5869.5765817422489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1.43544397758174</v>
      </c>
      <c r="C109" s="115">
        <f>C31/RES_summary!C$6</f>
        <v>1.4348542657249039</v>
      </c>
      <c r="D109" s="115">
        <f>D31/RES_summary!D$6</f>
        <v>1.4463869485084684</v>
      </c>
      <c r="E109" s="115">
        <f>E31/RES_summary!E$6</f>
        <v>1.4586849503324644</v>
      </c>
      <c r="F109" s="115">
        <f>F31/RES_summary!F$6</f>
        <v>1.471574569021129</v>
      </c>
      <c r="G109" s="115">
        <f>G31/RES_summary!G$6</f>
        <v>1.4809110719960308</v>
      </c>
      <c r="H109" s="115">
        <f>H31/RES_summary!H$6</f>
        <v>1.4814278693641134</v>
      </c>
      <c r="I109" s="115">
        <f>I31/RES_summary!I$6</f>
        <v>1.4910064510922612</v>
      </c>
      <c r="J109" s="115">
        <f>J31/RES_summary!J$6</f>
        <v>1.5036903590058237</v>
      </c>
      <c r="K109" s="115">
        <f>K31/RES_summary!K$6</f>
        <v>1.5169175955280676</v>
      </c>
      <c r="L109" s="115">
        <f>L31/RES_summary!L$6</f>
        <v>1.5322795197044183</v>
      </c>
      <c r="M109" s="115">
        <f>M31/RES_summary!M$6</f>
        <v>1.5631626500021603</v>
      </c>
      <c r="N109" s="115">
        <f>N31/RES_summary!N$6</f>
        <v>1.6050961338814396</v>
      </c>
      <c r="O109" s="115">
        <f>O31/RES_summary!O$6</f>
        <v>1.6510553298313029</v>
      </c>
      <c r="P109" s="115">
        <f>P31/RES_summary!P$6</f>
        <v>1.6689024419978389</v>
      </c>
      <c r="Q109" s="115">
        <f>Q31/RES_summary!Q$6</f>
        <v>1.6897816776130763</v>
      </c>
    </row>
    <row r="110" spans="1:17" ht="12" customHeight="1" x14ac:dyDescent="0.25">
      <c r="A110" s="87" t="s">
        <v>53</v>
      </c>
      <c r="B110" s="115">
        <f>B32/RES_summary!B$6</f>
        <v>0.74070103236776208</v>
      </c>
      <c r="C110" s="115">
        <f>C32/RES_summary!C$6</f>
        <v>0.73999289134227586</v>
      </c>
      <c r="D110" s="115">
        <f>D32/RES_summary!D$6</f>
        <v>0.742487750656325</v>
      </c>
      <c r="E110" s="115">
        <f>E32/RES_summary!E$6</f>
        <v>0.74640452424950898</v>
      </c>
      <c r="F110" s="115">
        <f>F32/RES_summary!F$6</f>
        <v>0.75607364083919293</v>
      </c>
      <c r="G110" s="115">
        <f>G32/RES_summary!G$6</f>
        <v>0.77137147860979616</v>
      </c>
      <c r="H110" s="115">
        <f>H32/RES_summary!H$6</f>
        <v>0.78518764347934633</v>
      </c>
      <c r="I110" s="115">
        <f>I32/RES_summary!I$6</f>
        <v>0.80260619037556313</v>
      </c>
      <c r="J110" s="115">
        <f>J32/RES_summary!J$6</f>
        <v>0.82372195827132155</v>
      </c>
      <c r="K110" s="115">
        <f>K32/RES_summary!K$6</f>
        <v>0.85238260948178757</v>
      </c>
      <c r="L110" s="115">
        <f>L32/RES_summary!L$6</f>
        <v>0.88413805232716769</v>
      </c>
      <c r="M110" s="115">
        <f>M32/RES_summary!M$6</f>
        <v>0.91278970865261677</v>
      </c>
      <c r="N110" s="115">
        <f>N32/RES_summary!N$6</f>
        <v>0.93509124704426938</v>
      </c>
      <c r="O110" s="115">
        <f>O32/RES_summary!O$6</f>
        <v>0.9611825551236034</v>
      </c>
      <c r="P110" s="115">
        <f>P32/RES_summary!P$6</f>
        <v>0.98575361925412863</v>
      </c>
      <c r="Q110" s="115">
        <f>Q32/RES_summary!Q$6</f>
        <v>1.0219132888404356</v>
      </c>
    </row>
    <row r="111" spans="1:17" ht="12" customHeight="1" x14ac:dyDescent="0.25">
      <c r="A111" s="87" t="s">
        <v>52</v>
      </c>
      <c r="B111" s="115">
        <f>B33/RES_summary!B$6</f>
        <v>0.29797589163281213</v>
      </c>
      <c r="C111" s="115">
        <f>C33/RES_summary!C$6</f>
        <v>0.3115507122731383</v>
      </c>
      <c r="D111" s="115">
        <f>D33/RES_summary!D$6</f>
        <v>0.32729597630384405</v>
      </c>
      <c r="E111" s="115">
        <f>E33/RES_summary!E$6</f>
        <v>0.35303275619943342</v>
      </c>
      <c r="F111" s="115">
        <f>F33/RES_summary!F$6</f>
        <v>0.37503333076117645</v>
      </c>
      <c r="G111" s="115">
        <f>G33/RES_summary!G$6</f>
        <v>0.40654740429556452</v>
      </c>
      <c r="H111" s="115">
        <f>H33/RES_summary!H$6</f>
        <v>0.44325249198516792</v>
      </c>
      <c r="I111" s="115">
        <f>I33/RES_summary!I$6</f>
        <v>0.48000569138932114</v>
      </c>
      <c r="J111" s="115">
        <f>J33/RES_summary!J$6</f>
        <v>0.5194659152275346</v>
      </c>
      <c r="K111" s="115">
        <f>K33/RES_summary!K$6</f>
        <v>0.55822645469151322</v>
      </c>
      <c r="L111" s="115">
        <f>L33/RES_summary!L$6</f>
        <v>0.60481795820001183</v>
      </c>
      <c r="M111" s="115">
        <f>M33/RES_summary!M$6</f>
        <v>0.62995365159773098</v>
      </c>
      <c r="N111" s="115">
        <f>N33/RES_summary!N$6</f>
        <v>0.64721818426145405</v>
      </c>
      <c r="O111" s="115">
        <f>O33/RES_summary!O$6</f>
        <v>0.65734714957157192</v>
      </c>
      <c r="P111" s="115">
        <f>P33/RES_summary!P$6</f>
        <v>0.66330411057390093</v>
      </c>
      <c r="Q111" s="115">
        <f>Q33/RES_summary!Q$6</f>
        <v>0.67692966680424804</v>
      </c>
    </row>
    <row r="112" spans="1:17" ht="12" customHeight="1" x14ac:dyDescent="0.25">
      <c r="A112" s="87" t="s">
        <v>51</v>
      </c>
      <c r="B112" s="115">
        <f>B34/RES_summary!B$6</f>
        <v>0.38738458351137878</v>
      </c>
      <c r="C112" s="115">
        <f>C34/RES_summary!C$6</f>
        <v>0.40881866951946871</v>
      </c>
      <c r="D112" s="115">
        <f>D34/RES_summary!D$6</f>
        <v>0.42881299017287122</v>
      </c>
      <c r="E112" s="115">
        <f>E34/RES_summary!E$6</f>
        <v>0.44157643271555519</v>
      </c>
      <c r="F112" s="115">
        <f>F34/RES_summary!F$6</f>
        <v>0.453441077540023</v>
      </c>
      <c r="G112" s="115">
        <f>G34/RES_summary!G$6</f>
        <v>0.46522468253263866</v>
      </c>
      <c r="H112" s="115">
        <f>H34/RES_summary!H$6</f>
        <v>0.48701246104635793</v>
      </c>
      <c r="I112" s="115">
        <f>I34/RES_summary!I$6</f>
        <v>0.50309057376352073</v>
      </c>
      <c r="J112" s="115">
        <f>J34/RES_summary!J$6</f>
        <v>0.52806954559028241</v>
      </c>
      <c r="K112" s="115">
        <f>K34/RES_summary!K$6</f>
        <v>0.55245542004302106</v>
      </c>
      <c r="L112" s="115">
        <f>L34/RES_summary!L$6</f>
        <v>0.56960583973915602</v>
      </c>
      <c r="M112" s="115">
        <f>M34/RES_summary!M$6</f>
        <v>0.58380623833540657</v>
      </c>
      <c r="N112" s="115">
        <f>N34/RES_summary!N$6</f>
        <v>0.58547934752913644</v>
      </c>
      <c r="O112" s="115">
        <f>O34/RES_summary!O$6</f>
        <v>0.59366319126996692</v>
      </c>
      <c r="P112" s="115">
        <f>P34/RES_summary!P$6</f>
        <v>0.59861599799669907</v>
      </c>
      <c r="Q112" s="115">
        <f>Q34/RES_summary!Q$6</f>
        <v>0.59566108420872299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0.58546669751676961</v>
      </c>
      <c r="C114" s="115">
        <f>C36/RES_summary!C$6</f>
        <v>0.67488904116587245</v>
      </c>
      <c r="D114" s="115">
        <f>D36/RES_summary!D$6</f>
        <v>0.75825339139506176</v>
      </c>
      <c r="E114" s="115">
        <f>E36/RES_summary!E$6</f>
        <v>0.83504984059502396</v>
      </c>
      <c r="F114" s="115">
        <f>F36/RES_summary!F$6</f>
        <v>0.886675372208795</v>
      </c>
      <c r="G114" s="115">
        <f>G36/RES_summary!G$6</f>
        <v>0.95710786873319564</v>
      </c>
      <c r="H114" s="115">
        <f>H36/RES_summary!H$6</f>
        <v>1.0523526461420347</v>
      </c>
      <c r="I114" s="115">
        <f>I36/RES_summary!I$6</f>
        <v>1.1529284942256102</v>
      </c>
      <c r="J114" s="115">
        <f>J36/RES_summary!J$6</f>
        <v>1.2469603196161885</v>
      </c>
      <c r="K114" s="115">
        <f>K36/RES_summary!K$6</f>
        <v>1.3930792342570253</v>
      </c>
      <c r="L114" s="115">
        <f>L36/RES_summary!L$6</f>
        <v>1.5541579614738914</v>
      </c>
      <c r="M114" s="115">
        <f>M36/RES_summary!M$6</f>
        <v>1.7224232729573088</v>
      </c>
      <c r="N114" s="115">
        <f>N36/RES_summary!N$6</f>
        <v>1.9097974799077519</v>
      </c>
      <c r="O114" s="115">
        <f>O36/RES_summary!O$6</f>
        <v>2.1132601354020824</v>
      </c>
      <c r="P114" s="115">
        <f>P36/RES_summary!P$6</f>
        <v>2.3547735726796577</v>
      </c>
      <c r="Q114" s="115">
        <f>Q36/RES_summary!Q$6</f>
        <v>2.762669841113635</v>
      </c>
    </row>
    <row r="115" spans="1:17" ht="12" customHeight="1" x14ac:dyDescent="0.25">
      <c r="A115" s="87" t="s">
        <v>28</v>
      </c>
      <c r="B115" s="115">
        <f>B37/RES_summary!B$6</f>
        <v>0.32818464883573983</v>
      </c>
      <c r="C115" s="115">
        <f>C37/RES_summary!C$6</f>
        <v>0.34436314053275047</v>
      </c>
      <c r="D115" s="115">
        <f>D37/RES_summary!D$6</f>
        <v>0.3630598780316085</v>
      </c>
      <c r="E115" s="115">
        <f>E37/RES_summary!E$6</f>
        <v>0.39237770291936491</v>
      </c>
      <c r="F115" s="115">
        <f>F37/RES_summary!F$6</f>
        <v>0.45681755329480156</v>
      </c>
      <c r="G115" s="115">
        <f>G37/RES_summary!G$6</f>
        <v>0.53007036451630263</v>
      </c>
      <c r="H115" s="115">
        <f>H37/RES_summary!H$6</f>
        <v>0.59621627624869922</v>
      </c>
      <c r="I115" s="115">
        <f>I37/RES_summary!I$6</f>
        <v>0.65705145448636393</v>
      </c>
      <c r="J115" s="115">
        <f>J37/RES_summary!J$6</f>
        <v>0.72995391042549729</v>
      </c>
      <c r="K115" s="115">
        <f>K37/RES_summary!K$6</f>
        <v>0.84585426498910465</v>
      </c>
      <c r="L115" s="115">
        <f>L37/RES_summary!L$6</f>
        <v>0.94405577976987165</v>
      </c>
      <c r="M115" s="115">
        <f>M37/RES_summary!M$6</f>
        <v>1.062262700516321</v>
      </c>
      <c r="N115" s="115">
        <f>N37/RES_summary!N$6</f>
        <v>1.1669847914474152</v>
      </c>
      <c r="O115" s="115">
        <f>O37/RES_summary!O$6</f>
        <v>1.3169075397029013</v>
      </c>
      <c r="P115" s="115">
        <f>P37/RES_summary!P$6</f>
        <v>1.4950220614999254</v>
      </c>
      <c r="Q115" s="115">
        <f>Q37/RES_summary!Q$6</f>
        <v>1.6829280775622002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22.550802666779681</v>
      </c>
      <c r="C117" s="113">
        <f>C39/RES_summary!C$6</f>
        <v>22.619909955183168</v>
      </c>
      <c r="D117" s="113">
        <f>D39/RES_summary!D$6</f>
        <v>22.707467720939192</v>
      </c>
      <c r="E117" s="113">
        <f>E39/RES_summary!E$6</f>
        <v>22.823539780011334</v>
      </c>
      <c r="F117" s="113">
        <f>F39/RES_summary!F$6</f>
        <v>22.939307054478245</v>
      </c>
      <c r="G117" s="113">
        <f>G39/RES_summary!G$6</f>
        <v>23.085775498813696</v>
      </c>
      <c r="H117" s="113">
        <f>H39/RES_summary!H$6</f>
        <v>23.255704082471127</v>
      </c>
      <c r="I117" s="113">
        <f>I39/RES_summary!I$6</f>
        <v>23.424500678106334</v>
      </c>
      <c r="J117" s="113">
        <f>J39/RES_summary!J$6</f>
        <v>23.609714010972656</v>
      </c>
      <c r="K117" s="113">
        <f>K39/RES_summary!K$6</f>
        <v>23.840116556160798</v>
      </c>
      <c r="L117" s="113">
        <f>L39/RES_summary!L$6</f>
        <v>24.033781499694495</v>
      </c>
      <c r="M117" s="113">
        <f>M39/RES_summary!M$6</f>
        <v>24.227453225971644</v>
      </c>
      <c r="N117" s="113">
        <f>N39/RES_summary!N$6</f>
        <v>24.535719640119598</v>
      </c>
      <c r="O117" s="113">
        <f>O39/RES_summary!O$6</f>
        <v>24.729115582611371</v>
      </c>
      <c r="P117" s="113">
        <f>P39/RES_summary!P$6</f>
        <v>25.016204862004269</v>
      </c>
      <c r="Q117" s="113">
        <f>Q39/RES_summary!Q$6</f>
        <v>25.251593258544172</v>
      </c>
    </row>
    <row r="118" spans="1:17" ht="12" customHeight="1" x14ac:dyDescent="0.25">
      <c r="A118" s="49" t="s">
        <v>26</v>
      </c>
      <c r="B118" s="112">
        <f>B40/RES_summary!B$6</f>
        <v>0.50966619874230501</v>
      </c>
      <c r="C118" s="112">
        <f>C40/RES_summary!C$6</f>
        <v>0.53692919059564581</v>
      </c>
      <c r="D118" s="112">
        <f>D40/RES_summary!D$6</f>
        <v>0.55302118219640217</v>
      </c>
      <c r="E118" s="112">
        <f>E40/RES_summary!E$6</f>
        <v>0.573385274397746</v>
      </c>
      <c r="F118" s="112">
        <f>F40/RES_summary!F$6</f>
        <v>0.59293473163201738</v>
      </c>
      <c r="G118" s="112">
        <f>G40/RES_summary!G$6</f>
        <v>0.62378731128808496</v>
      </c>
      <c r="H118" s="112">
        <f>H40/RES_summary!H$6</f>
        <v>0.67860307206172854</v>
      </c>
      <c r="I118" s="112">
        <f>I40/RES_summary!I$6</f>
        <v>0.73731264391914719</v>
      </c>
      <c r="J118" s="112">
        <f>J40/RES_summary!J$6</f>
        <v>0.80031850230275148</v>
      </c>
      <c r="K118" s="112">
        <f>K40/RES_summary!K$6</f>
        <v>0.85486711866967968</v>
      </c>
      <c r="L118" s="112">
        <f>L40/RES_summary!L$6</f>
        <v>0.89545343253419507</v>
      </c>
      <c r="M118" s="112">
        <f>M40/RES_summary!M$6</f>
        <v>0.93568378006045383</v>
      </c>
      <c r="N118" s="112">
        <f>N40/RES_summary!N$6</f>
        <v>0.96116087613153123</v>
      </c>
      <c r="O118" s="112">
        <f>O40/RES_summary!O$6</f>
        <v>0.98807690130195003</v>
      </c>
      <c r="P118" s="112">
        <f>P40/RES_summary!P$6</f>
        <v>1.0161762170279227</v>
      </c>
      <c r="Q118" s="112">
        <f>Q40/RES_summary!Q$6</f>
        <v>1.0440167718711215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69.319058719207675</v>
      </c>
      <c r="C122" s="109">
        <f t="shared" si="40"/>
        <v>68.019388238286567</v>
      </c>
      <c r="D122" s="109">
        <f t="shared" si="40"/>
        <v>67.066757110942518</v>
      </c>
      <c r="E122" s="109">
        <f t="shared" si="40"/>
        <v>66.143836328146918</v>
      </c>
      <c r="F122" s="109">
        <f t="shared" si="40"/>
        <v>65.203089436963367</v>
      </c>
      <c r="G122" s="109">
        <f t="shared" si="40"/>
        <v>64.097585074576983</v>
      </c>
      <c r="H122" s="109">
        <f t="shared" si="40"/>
        <v>62.475613479648231</v>
      </c>
      <c r="I122" s="109">
        <f t="shared" si="40"/>
        <v>61.338447852980401</v>
      </c>
      <c r="J122" s="109">
        <f t="shared" si="40"/>
        <v>60.21858381847197</v>
      </c>
      <c r="K122" s="109">
        <f t="shared" si="40"/>
        <v>59.032749311085936</v>
      </c>
      <c r="L122" s="109">
        <f t="shared" si="40"/>
        <v>57.984566470261676</v>
      </c>
      <c r="M122" s="109">
        <f t="shared" si="40"/>
        <v>57.26643456785601</v>
      </c>
      <c r="N122" s="109">
        <f t="shared" si="40"/>
        <v>56.56485737480979</v>
      </c>
      <c r="O122" s="109">
        <f t="shared" si="40"/>
        <v>56.031919742437168</v>
      </c>
      <c r="P122" s="109">
        <f t="shared" si="40"/>
        <v>55.202028231927777</v>
      </c>
      <c r="Q122" s="109">
        <f t="shared" si="40"/>
        <v>54.426537346501171</v>
      </c>
    </row>
    <row r="123" spans="1:17" ht="12" customHeight="1" x14ac:dyDescent="0.25">
      <c r="A123" s="87" t="s">
        <v>53</v>
      </c>
      <c r="B123" s="109">
        <f t="shared" ref="B123:Q123" si="41">B84*B110</f>
        <v>234.98893295439359</v>
      </c>
      <c r="C123" s="109">
        <f t="shared" si="41"/>
        <v>230.49918571369435</v>
      </c>
      <c r="D123" s="109">
        <f t="shared" si="41"/>
        <v>226.23905550816886</v>
      </c>
      <c r="E123" s="109">
        <f t="shared" si="41"/>
        <v>222.25004209829558</v>
      </c>
      <c r="F123" s="109">
        <f t="shared" si="41"/>
        <v>219.39198191926454</v>
      </c>
      <c r="G123" s="109">
        <f t="shared" si="41"/>
        <v>217.90840604722547</v>
      </c>
      <c r="H123" s="109">
        <f t="shared" si="41"/>
        <v>215.22925362564791</v>
      </c>
      <c r="I123" s="109">
        <f t="shared" si="41"/>
        <v>213.9890292947257</v>
      </c>
      <c r="J123" s="109">
        <f t="shared" si="41"/>
        <v>213.120780178964</v>
      </c>
      <c r="K123" s="109">
        <f t="shared" si="41"/>
        <v>213.47221885797808</v>
      </c>
      <c r="L123" s="109">
        <f t="shared" si="41"/>
        <v>214.23476013662366</v>
      </c>
      <c r="M123" s="109">
        <f t="shared" si="41"/>
        <v>212.6462743008457</v>
      </c>
      <c r="N123" s="109">
        <f t="shared" si="41"/>
        <v>207.07848180048893</v>
      </c>
      <c r="O123" s="109">
        <f t="shared" si="41"/>
        <v>202.18226542634523</v>
      </c>
      <c r="P123" s="109">
        <f t="shared" si="41"/>
        <v>196.30816715071671</v>
      </c>
      <c r="Q123" s="109">
        <f t="shared" si="41"/>
        <v>190.18496629999339</v>
      </c>
    </row>
    <row r="124" spans="1:17" ht="12" customHeight="1" x14ac:dyDescent="0.25">
      <c r="A124" s="87" t="s">
        <v>52</v>
      </c>
      <c r="B124" s="109">
        <f t="shared" ref="B124:Q124" si="42">B85*B111</f>
        <v>573.72434589322665</v>
      </c>
      <c r="C124" s="109">
        <f t="shared" si="42"/>
        <v>593.91265784403163</v>
      </c>
      <c r="D124" s="109">
        <f t="shared" si="42"/>
        <v>616.07534589614465</v>
      </c>
      <c r="E124" s="109">
        <f t="shared" si="42"/>
        <v>654.25801678543769</v>
      </c>
      <c r="F124" s="109">
        <f t="shared" si="42"/>
        <v>684.98379627171744</v>
      </c>
      <c r="G124" s="109">
        <f t="shared" si="42"/>
        <v>729.91872038788904</v>
      </c>
      <c r="H124" s="109">
        <f t="shared" si="42"/>
        <v>780.07066296978735</v>
      </c>
      <c r="I124" s="109">
        <f t="shared" si="42"/>
        <v>829.85311917421632</v>
      </c>
      <c r="J124" s="109">
        <f t="shared" si="42"/>
        <v>881.41436418348292</v>
      </c>
      <c r="K124" s="109">
        <f t="shared" si="42"/>
        <v>929.70959136278043</v>
      </c>
      <c r="L124" s="109">
        <f t="shared" si="42"/>
        <v>987.70976367518358</v>
      </c>
      <c r="M124" s="109">
        <f t="shared" si="42"/>
        <v>1008.0134727113564</v>
      </c>
      <c r="N124" s="109">
        <f t="shared" si="42"/>
        <v>1007.4121603487081</v>
      </c>
      <c r="O124" s="109">
        <f t="shared" si="42"/>
        <v>996.22903219024897</v>
      </c>
      <c r="P124" s="109">
        <f t="shared" si="42"/>
        <v>968.90374437477658</v>
      </c>
      <c r="Q124" s="109">
        <f t="shared" si="42"/>
        <v>946.31882030664042</v>
      </c>
    </row>
    <row r="125" spans="1:17" ht="12" customHeight="1" x14ac:dyDescent="0.25">
      <c r="A125" s="87" t="s">
        <v>51</v>
      </c>
      <c r="B125" s="109">
        <f t="shared" ref="B125:Q125" si="43">B86*B112</f>
        <v>186.62994254875167</v>
      </c>
      <c r="C125" s="109">
        <f t="shared" si="43"/>
        <v>195.40512064280264</v>
      </c>
      <c r="D125" s="109">
        <f t="shared" si="43"/>
        <v>203.12546493806957</v>
      </c>
      <c r="E125" s="109">
        <f t="shared" si="43"/>
        <v>207.56771210832531</v>
      </c>
      <c r="F125" s="109">
        <f t="shared" si="43"/>
        <v>211.38854362518961</v>
      </c>
      <c r="G125" s="109">
        <f t="shared" si="43"/>
        <v>214.99804226452474</v>
      </c>
      <c r="H125" s="109">
        <f t="shared" si="43"/>
        <v>222.15004626426176</v>
      </c>
      <c r="I125" s="109">
        <f t="shared" si="43"/>
        <v>227.04153675033331</v>
      </c>
      <c r="J125" s="109">
        <f t="shared" si="43"/>
        <v>235.32783228878887</v>
      </c>
      <c r="K125" s="109">
        <f t="shared" si="43"/>
        <v>243.0810940563166</v>
      </c>
      <c r="L125" s="109">
        <f t="shared" si="43"/>
        <v>247.39495128731849</v>
      </c>
      <c r="M125" s="109">
        <f t="shared" si="43"/>
        <v>249.16696878415047</v>
      </c>
      <c r="N125" s="109">
        <f t="shared" si="43"/>
        <v>243.7676138498135</v>
      </c>
      <c r="O125" s="109">
        <f t="shared" si="43"/>
        <v>240.3501781394626</v>
      </c>
      <c r="P125" s="109">
        <f t="shared" si="43"/>
        <v>233.45939269515335</v>
      </c>
      <c r="Q125" s="109">
        <f t="shared" si="43"/>
        <v>223.97800308983659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208.62037249285152</v>
      </c>
      <c r="C127" s="109">
        <f t="shared" si="44"/>
        <v>235.57673967397315</v>
      </c>
      <c r="D127" s="109">
        <f t="shared" si="44"/>
        <v>259.05071491192007</v>
      </c>
      <c r="E127" s="109">
        <f t="shared" si="44"/>
        <v>278.80504169451876</v>
      </c>
      <c r="F127" s="109">
        <f t="shared" si="44"/>
        <v>289.49218938222197</v>
      </c>
      <c r="G127" s="109">
        <f t="shared" si="44"/>
        <v>304.37094082503893</v>
      </c>
      <c r="H127" s="109">
        <f t="shared" si="44"/>
        <v>324.16129625206435</v>
      </c>
      <c r="I127" s="109">
        <f t="shared" si="44"/>
        <v>345.38290368820202</v>
      </c>
      <c r="J127" s="109">
        <f t="shared" si="44"/>
        <v>361.44873481784475</v>
      </c>
      <c r="K127" s="109">
        <f t="shared" si="44"/>
        <v>385.24673151311043</v>
      </c>
      <c r="L127" s="109">
        <f t="shared" si="44"/>
        <v>409.62588145677893</v>
      </c>
      <c r="M127" s="109">
        <f t="shared" si="44"/>
        <v>426.51826232160147</v>
      </c>
      <c r="N127" s="109">
        <f t="shared" si="44"/>
        <v>427.9122081169736</v>
      </c>
      <c r="O127" s="109">
        <f t="shared" si="44"/>
        <v>426.34970782959851</v>
      </c>
      <c r="P127" s="109">
        <f t="shared" si="44"/>
        <v>415.58954902526921</v>
      </c>
      <c r="Q127" s="109">
        <f t="shared" si="44"/>
        <v>399.7266415835864</v>
      </c>
    </row>
    <row r="128" spans="1:17" ht="12" customHeight="1" x14ac:dyDescent="0.25">
      <c r="A128" s="87" t="s">
        <v>28</v>
      </c>
      <c r="B128" s="109">
        <f t="shared" ref="B128:Q128" si="45">B89*B115</f>
        <v>118.24397623807367</v>
      </c>
      <c r="C128" s="109">
        <f t="shared" si="45"/>
        <v>121.6881713238166</v>
      </c>
      <c r="D128" s="109">
        <f t="shared" si="45"/>
        <v>125.06929302172964</v>
      </c>
      <c r="E128" s="109">
        <f t="shared" si="45"/>
        <v>131.04629864291448</v>
      </c>
      <c r="F128" s="109">
        <f t="shared" si="45"/>
        <v>146.93078752058054</v>
      </c>
      <c r="G128" s="109">
        <f t="shared" si="45"/>
        <v>164.01712134471182</v>
      </c>
      <c r="H128" s="109">
        <f t="shared" si="45"/>
        <v>179.06682852970008</v>
      </c>
      <c r="I128" s="109">
        <f t="shared" si="45"/>
        <v>191.49214123304131</v>
      </c>
      <c r="J128" s="109">
        <f t="shared" si="45"/>
        <v>205.08281644608365</v>
      </c>
      <c r="K128" s="109">
        <f t="shared" si="45"/>
        <v>224.69045792836098</v>
      </c>
      <c r="L128" s="109">
        <f t="shared" si="45"/>
        <v>236.96115012952444</v>
      </c>
      <c r="M128" s="109">
        <f t="shared" si="45"/>
        <v>248.27300509345923</v>
      </c>
      <c r="N128" s="109">
        <f t="shared" si="45"/>
        <v>252.80679542891423</v>
      </c>
      <c r="O128" s="109">
        <f t="shared" si="45"/>
        <v>259.81281681970989</v>
      </c>
      <c r="P128" s="109">
        <f t="shared" si="45"/>
        <v>256.07771120258843</v>
      </c>
      <c r="Q128" s="109">
        <f t="shared" si="45"/>
        <v>248.51942594396021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1482.9812406558442</v>
      </c>
      <c r="C130" s="53">
        <f t="shared" si="46"/>
        <v>1457.7557277931189</v>
      </c>
      <c r="D130" s="53">
        <f t="shared" si="46"/>
        <v>1417.0293108402795</v>
      </c>
      <c r="E130" s="53">
        <f t="shared" si="46"/>
        <v>1385.477224449186</v>
      </c>
      <c r="F130" s="53">
        <f t="shared" si="46"/>
        <v>1352.3734910971725</v>
      </c>
      <c r="G130" s="53">
        <f t="shared" si="46"/>
        <v>1323.8694743926044</v>
      </c>
      <c r="H130" s="53">
        <f t="shared" si="46"/>
        <v>1294.5068448705008</v>
      </c>
      <c r="I130" s="53">
        <f t="shared" si="46"/>
        <v>1266.1181978490463</v>
      </c>
      <c r="J130" s="53">
        <f t="shared" si="46"/>
        <v>1236.6820797435778</v>
      </c>
      <c r="K130" s="53">
        <f t="shared" si="46"/>
        <v>1191.7592392212664</v>
      </c>
      <c r="L130" s="53">
        <f t="shared" si="46"/>
        <v>1123.0508662890431</v>
      </c>
      <c r="M130" s="53">
        <f t="shared" si="46"/>
        <v>1011.2200083816166</v>
      </c>
      <c r="N130" s="53">
        <f t="shared" si="46"/>
        <v>861.88771304790021</v>
      </c>
      <c r="O130" s="53">
        <f t="shared" si="46"/>
        <v>711.2315206353577</v>
      </c>
      <c r="P130" s="53">
        <f t="shared" si="46"/>
        <v>560.38616372451258</v>
      </c>
      <c r="Q130" s="53">
        <f t="shared" si="46"/>
        <v>421.70425037169258</v>
      </c>
    </row>
    <row r="131" spans="1:17" ht="12" customHeight="1" x14ac:dyDescent="0.25">
      <c r="A131" s="49" t="s">
        <v>26</v>
      </c>
      <c r="B131" s="48">
        <f t="shared" ref="B131:Q131" si="47">B92*B118</f>
        <v>5375.3603385215984</v>
      </c>
      <c r="C131" s="48">
        <f t="shared" si="47"/>
        <v>5593.1036685395347</v>
      </c>
      <c r="D131" s="48">
        <f t="shared" si="47"/>
        <v>5691.7856190181255</v>
      </c>
      <c r="E131" s="48">
        <f t="shared" si="47"/>
        <v>5816.2871692413282</v>
      </c>
      <c r="F131" s="48">
        <f t="shared" si="47"/>
        <v>5921.0137285445653</v>
      </c>
      <c r="G131" s="48">
        <f t="shared" si="47"/>
        <v>6117.7465101633461</v>
      </c>
      <c r="H131" s="48">
        <f t="shared" si="47"/>
        <v>6505.8931760021223</v>
      </c>
      <c r="I131" s="48">
        <f t="shared" si="47"/>
        <v>6920.2848487304927</v>
      </c>
      <c r="J131" s="48">
        <f t="shared" si="47"/>
        <v>7339.4291116172308</v>
      </c>
      <c r="K131" s="48">
        <f t="shared" si="47"/>
        <v>7657.9295206760235</v>
      </c>
      <c r="L131" s="48">
        <f t="shared" si="47"/>
        <v>7846.0374644765061</v>
      </c>
      <c r="M131" s="48">
        <f t="shared" si="47"/>
        <v>8015.9349594840987</v>
      </c>
      <c r="N131" s="48">
        <f t="shared" si="47"/>
        <v>8022.9116887223236</v>
      </c>
      <c r="O131" s="48">
        <f t="shared" si="47"/>
        <v>8044.1334539362651</v>
      </c>
      <c r="P131" s="48">
        <f t="shared" si="47"/>
        <v>7984.1910730670479</v>
      </c>
      <c r="Q131" s="48">
        <f t="shared" si="47"/>
        <v>7883.9084739383161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2358.8066467940162</v>
      </c>
      <c r="C133" s="110">
        <f t="shared" ref="C133:Q133" si="49">SUM(C134,C139,C142)</f>
        <v>2405.960291515315</v>
      </c>
      <c r="D133" s="110">
        <f t="shared" si="49"/>
        <v>2438.8896435565348</v>
      </c>
      <c r="E133" s="110">
        <f t="shared" si="49"/>
        <v>2478.5450580267097</v>
      </c>
      <c r="F133" s="110">
        <f t="shared" si="49"/>
        <v>2508.2002464757807</v>
      </c>
      <c r="G133" s="110">
        <f t="shared" si="49"/>
        <v>2553.3719082699899</v>
      </c>
      <c r="H133" s="110">
        <f t="shared" si="49"/>
        <v>2611.9220988527995</v>
      </c>
      <c r="I133" s="110">
        <f t="shared" si="49"/>
        <v>2677.0863134539495</v>
      </c>
      <c r="J133" s="110">
        <f t="shared" si="49"/>
        <v>2731.3385005876253</v>
      </c>
      <c r="K133" s="110">
        <f t="shared" si="49"/>
        <v>2792.5165724994285</v>
      </c>
      <c r="L133" s="110">
        <f t="shared" si="49"/>
        <v>2833.7852356502353</v>
      </c>
      <c r="M133" s="110">
        <f t="shared" si="49"/>
        <v>2823.2936230471623</v>
      </c>
      <c r="N133" s="110">
        <f t="shared" si="49"/>
        <v>2737.6276683980541</v>
      </c>
      <c r="O133" s="110">
        <f t="shared" si="49"/>
        <v>2658.6602973386134</v>
      </c>
      <c r="P133" s="110">
        <f t="shared" si="49"/>
        <v>2538.6665477060337</v>
      </c>
      <c r="Q133" s="110">
        <f t="shared" si="49"/>
        <v>2413.9654203127598</v>
      </c>
    </row>
    <row r="134" spans="1:17" ht="12.95" customHeight="1" x14ac:dyDescent="0.25">
      <c r="A134" s="40" t="s">
        <v>130</v>
      </c>
      <c r="B134" s="55">
        <f t="shared" ref="B134" si="50">SUM(B135:B138)</f>
        <v>1003.6723469173128</v>
      </c>
      <c r="C134" s="55">
        <f t="shared" ref="C134:Q134" si="51">SUM(C135:C138)</f>
        <v>1003.1766092835561</v>
      </c>
      <c r="D134" s="55">
        <f t="shared" si="51"/>
        <v>1005.3593465306876</v>
      </c>
      <c r="E134" s="55">
        <f t="shared" si="51"/>
        <v>1011.9700868303299</v>
      </c>
      <c r="F134" s="55">
        <f t="shared" si="51"/>
        <v>1015.6879269072666</v>
      </c>
      <c r="G134" s="55">
        <f t="shared" si="51"/>
        <v>1021.4487845334113</v>
      </c>
      <c r="H134" s="55">
        <f t="shared" si="51"/>
        <v>1027.8765778624008</v>
      </c>
      <c r="I134" s="55">
        <f t="shared" si="51"/>
        <v>1036.0815043487896</v>
      </c>
      <c r="J134" s="55">
        <f t="shared" si="51"/>
        <v>1045.0255214338392</v>
      </c>
      <c r="K134" s="55">
        <f t="shared" si="51"/>
        <v>1055.7892097865199</v>
      </c>
      <c r="L134" s="55">
        <f t="shared" si="51"/>
        <v>1068.353959369631</v>
      </c>
      <c r="M134" s="55">
        <f t="shared" si="51"/>
        <v>1063.7926859043116</v>
      </c>
      <c r="N134" s="55">
        <f t="shared" si="51"/>
        <v>1048.2092932220548</v>
      </c>
      <c r="O134" s="55">
        <f t="shared" si="51"/>
        <v>1037.0176362024986</v>
      </c>
      <c r="P134" s="55">
        <f t="shared" si="51"/>
        <v>1015.8429952943605</v>
      </c>
      <c r="Q134" s="55">
        <f t="shared" si="51"/>
        <v>993.26537644827567</v>
      </c>
    </row>
    <row r="135" spans="1:17" ht="12" customHeight="1" x14ac:dyDescent="0.25">
      <c r="A135" s="87" t="s">
        <v>33</v>
      </c>
      <c r="B135" s="109">
        <f>B5*1000000/0.086/RES_summary!B$6</f>
        <v>607.23495438025873</v>
      </c>
      <c r="C135" s="109">
        <f>C5*1000000/0.086/RES_summary!C$6</f>
        <v>595.84984096739004</v>
      </c>
      <c r="D135" s="109">
        <f>D5*1000000/0.086/RES_summary!D$6</f>
        <v>587.50479229185601</v>
      </c>
      <c r="E135" s="109">
        <f>E5*1000000/0.086/RES_summary!E$6</f>
        <v>579.4200062345667</v>
      </c>
      <c r="F135" s="109">
        <f>F5*1000000/0.086/RES_summary!F$6</f>
        <v>571.17906346779898</v>
      </c>
      <c r="G135" s="109">
        <f>G5*1000000/0.086/RES_summary!G$6</f>
        <v>561.49484525329422</v>
      </c>
      <c r="H135" s="109">
        <f>H5*1000000/0.086/RES_summary!H$6</f>
        <v>547.28637408171835</v>
      </c>
      <c r="I135" s="109">
        <f>I5*1000000/0.086/RES_summary!I$6</f>
        <v>537.32480319210833</v>
      </c>
      <c r="J135" s="109">
        <f>J5*1000000/0.086/RES_summary!J$6</f>
        <v>527.51479424981437</v>
      </c>
      <c r="K135" s="109">
        <f>K5*1000000/0.086/RES_summary!K$6</f>
        <v>517.12688396511294</v>
      </c>
      <c r="L135" s="109">
        <f>L5*1000000/0.086/RES_summary!L$6</f>
        <v>507.94480227949197</v>
      </c>
      <c r="M135" s="109">
        <f>M5*1000000/0.086/RES_summary!M$6</f>
        <v>501.65396681441842</v>
      </c>
      <c r="N135" s="109">
        <f>N5*1000000/0.086/RES_summary!N$6</f>
        <v>495.50815060333349</v>
      </c>
      <c r="O135" s="109">
        <f>O5*1000000/0.086/RES_summary!O$6</f>
        <v>490.83961694374943</v>
      </c>
      <c r="P135" s="109">
        <f>P5*1000000/0.086/RES_summary!P$6</f>
        <v>483.56976731168692</v>
      </c>
      <c r="Q135" s="109">
        <f>Q5*1000000/0.086/RES_summary!Q$6</f>
        <v>476.7764671553503</v>
      </c>
    </row>
    <row r="136" spans="1:17" ht="12" customHeight="1" x14ac:dyDescent="0.25">
      <c r="A136" s="87" t="s">
        <v>53</v>
      </c>
      <c r="B136" s="109">
        <f>B6*1000000/0.086/RES_summary!B$6</f>
        <v>170.42038756592649</v>
      </c>
      <c r="C136" s="109">
        <f>C6*1000000/0.086/RES_summary!C$6</f>
        <v>168.57865515409657</v>
      </c>
      <c r="D136" s="109">
        <f>D6*1000000/0.086/RES_summary!D$6</f>
        <v>166.5878897602089</v>
      </c>
      <c r="E136" s="109">
        <f>E6*1000000/0.086/RES_summary!E$6</f>
        <v>166.82326078172312</v>
      </c>
      <c r="F136" s="109">
        <f>F6*1000000/0.086/RES_summary!F$6</f>
        <v>166.09689862386111</v>
      </c>
      <c r="G136" s="109">
        <f>G6*1000000/0.086/RES_summary!G$6</f>
        <v>165.6082349299852</v>
      </c>
      <c r="H136" s="109">
        <f>H6*1000000/0.086/RES_summary!H$6</f>
        <v>167.3421672336251</v>
      </c>
      <c r="I136" s="109">
        <f>I6*1000000/0.086/RES_summary!I$6</f>
        <v>167.32811778825425</v>
      </c>
      <c r="J136" s="109">
        <f>J6*1000000/0.086/RES_summary!J$6</f>
        <v>166.24073951932294</v>
      </c>
      <c r="K136" s="109">
        <f>K6*1000000/0.086/RES_summary!K$6</f>
        <v>169.84299685810575</v>
      </c>
      <c r="L136" s="109">
        <f>L6*1000000/0.086/RES_summary!L$6</f>
        <v>170.89081275172828</v>
      </c>
      <c r="M136" s="109">
        <f>M6*1000000/0.086/RES_summary!M$6</f>
        <v>170.94502179729443</v>
      </c>
      <c r="N136" s="109">
        <f>N6*1000000/0.086/RES_summary!N$6</f>
        <v>167.13371883129943</v>
      </c>
      <c r="O136" s="109">
        <f>O6*1000000/0.086/RES_summary!O$6</f>
        <v>164.35583110291725</v>
      </c>
      <c r="P136" s="109">
        <f>P6*1000000/0.086/RES_summary!P$6</f>
        <v>160.39343917004567</v>
      </c>
      <c r="Q136" s="109">
        <f>Q6*1000000/0.086/RES_summary!Q$6</f>
        <v>155.65009288833838</v>
      </c>
    </row>
    <row r="137" spans="1:17" ht="12" customHeight="1" x14ac:dyDescent="0.25">
      <c r="A137" s="87" t="s">
        <v>52</v>
      </c>
      <c r="B137" s="109">
        <f>B7*1000000/0.086/RES_summary!B$6</f>
        <v>129.34753873920454</v>
      </c>
      <c r="C137" s="109">
        <f>C7*1000000/0.086/RES_summary!C$6</f>
        <v>135.46640462921505</v>
      </c>
      <c r="D137" s="109">
        <f>D7*1000000/0.086/RES_summary!D$6</f>
        <v>141.95583184074988</v>
      </c>
      <c r="E137" s="109">
        <f>E7*1000000/0.086/RES_summary!E$6</f>
        <v>152.16482291960813</v>
      </c>
      <c r="F137" s="109">
        <f>F7*1000000/0.086/RES_summary!F$6</f>
        <v>160.85625414356784</v>
      </c>
      <c r="G137" s="109">
        <f>G7*1000000/0.086/RES_summary!G$6</f>
        <v>172.95351935362302</v>
      </c>
      <c r="H137" s="109">
        <f>H7*1000000/0.086/RES_summary!H$6</f>
        <v>186.17424800365245</v>
      </c>
      <c r="I137" s="109">
        <f>I7*1000000/0.086/RES_summary!I$6</f>
        <v>199.73734692109224</v>
      </c>
      <c r="J137" s="109">
        <f>J7*1000000/0.086/RES_summary!J$6</f>
        <v>213.31407538365352</v>
      </c>
      <c r="K137" s="109">
        <f>K7*1000000/0.086/RES_summary!K$6</f>
        <v>225.82726104477891</v>
      </c>
      <c r="L137" s="109">
        <f>L7*1000000/0.086/RES_summary!L$6</f>
        <v>241.5615102526547</v>
      </c>
      <c r="M137" s="109">
        <f>M7*1000000/0.086/RES_summary!M$6</f>
        <v>243.50797135873893</v>
      </c>
      <c r="N137" s="109">
        <f>N7*1000000/0.086/RES_summary!N$6</f>
        <v>241.47048719905266</v>
      </c>
      <c r="O137" s="109">
        <f>O7*1000000/0.086/RES_summary!O$6</f>
        <v>237.73773149035969</v>
      </c>
      <c r="P137" s="109">
        <f>P7*1000000/0.086/RES_summary!P$6</f>
        <v>231.66847091842268</v>
      </c>
      <c r="Q137" s="109">
        <f>Q7*1000000/0.086/RES_summary!Q$6</f>
        <v>225.47695775936751</v>
      </c>
    </row>
    <row r="138" spans="1:17" ht="12" customHeight="1" x14ac:dyDescent="0.25">
      <c r="A138" s="87" t="s">
        <v>51</v>
      </c>
      <c r="B138" s="109">
        <f>B8*1000000/0.086/RES_summary!B$6</f>
        <v>96.669466231922982</v>
      </c>
      <c r="C138" s="109">
        <f>C8*1000000/0.086/RES_summary!C$6</f>
        <v>103.28170853285437</v>
      </c>
      <c r="D138" s="109">
        <f>D8*1000000/0.086/RES_summary!D$6</f>
        <v>109.31083263787288</v>
      </c>
      <c r="E138" s="109">
        <f>E8*1000000/0.086/RES_summary!E$6</f>
        <v>113.56199689443206</v>
      </c>
      <c r="F138" s="109">
        <f>F8*1000000/0.086/RES_summary!F$6</f>
        <v>117.55571067203866</v>
      </c>
      <c r="G138" s="109">
        <f>G8*1000000/0.086/RES_summary!G$6</f>
        <v>121.39218499650889</v>
      </c>
      <c r="H138" s="109">
        <f>H8*1000000/0.086/RES_summary!H$6</f>
        <v>127.07378854340492</v>
      </c>
      <c r="I138" s="109">
        <f>I8*1000000/0.086/RES_summary!I$6</f>
        <v>131.69123644733486</v>
      </c>
      <c r="J138" s="109">
        <f>J8*1000000/0.086/RES_summary!J$6</f>
        <v>137.95591228104843</v>
      </c>
      <c r="K138" s="109">
        <f>K8*1000000/0.086/RES_summary!K$6</f>
        <v>142.99206791852237</v>
      </c>
      <c r="L138" s="109">
        <f>L8*1000000/0.086/RES_summary!L$6</f>
        <v>147.95683408575613</v>
      </c>
      <c r="M138" s="109">
        <f>M8*1000000/0.086/RES_summary!M$6</f>
        <v>147.68572593385969</v>
      </c>
      <c r="N138" s="109">
        <f>N8*1000000/0.086/RES_summary!N$6</f>
        <v>144.09693658836929</v>
      </c>
      <c r="O138" s="109">
        <f>O8*1000000/0.086/RES_summary!O$6</f>
        <v>144.08445666547209</v>
      </c>
      <c r="P138" s="109">
        <f>P8*1000000/0.086/RES_summary!P$6</f>
        <v>140.21131789420519</v>
      </c>
      <c r="Q138" s="109">
        <f>Q8*1000000/0.086/RES_summary!Q$6</f>
        <v>135.36185864521946</v>
      </c>
    </row>
    <row r="139" spans="1:17" ht="12.95" customHeight="1" x14ac:dyDescent="0.25">
      <c r="A139" s="40" t="s">
        <v>129</v>
      </c>
      <c r="B139" s="55">
        <f t="shared" ref="B139" si="52">SUM(B140:B141)</f>
        <v>401.07883657319587</v>
      </c>
      <c r="C139" s="55">
        <f t="shared" ref="C139:Q139" si="53">SUM(C140:C141)</f>
        <v>454.07307203073412</v>
      </c>
      <c r="D139" s="55">
        <f t="shared" si="53"/>
        <v>502.30328036408366</v>
      </c>
      <c r="E139" s="55">
        <f t="shared" si="53"/>
        <v>547.09615312350456</v>
      </c>
      <c r="F139" s="55">
        <f t="shared" si="53"/>
        <v>585.21744918938919</v>
      </c>
      <c r="G139" s="55">
        <f t="shared" si="53"/>
        <v>631.66190276108262</v>
      </c>
      <c r="H139" s="55">
        <f t="shared" si="53"/>
        <v>686.57783024431285</v>
      </c>
      <c r="I139" s="55">
        <f t="shared" si="53"/>
        <v>743.23774863452979</v>
      </c>
      <c r="J139" s="55">
        <f t="shared" si="53"/>
        <v>790.72998097789275</v>
      </c>
      <c r="K139" s="55">
        <f t="shared" si="53"/>
        <v>855.87889976793383</v>
      </c>
      <c r="L139" s="55">
        <f t="shared" si="53"/>
        <v>912.97728323481829</v>
      </c>
      <c r="M139" s="55">
        <f t="shared" si="53"/>
        <v>960.25332775064567</v>
      </c>
      <c r="N139" s="55">
        <f t="shared" si="53"/>
        <v>971.12458786905358</v>
      </c>
      <c r="O139" s="55">
        <f t="shared" si="53"/>
        <v>981.70241586342695</v>
      </c>
      <c r="P139" s="55">
        <f t="shared" si="53"/>
        <v>964.90254971822537</v>
      </c>
      <c r="Q139" s="55">
        <f t="shared" si="53"/>
        <v>937.87752398299131</v>
      </c>
    </row>
    <row r="140" spans="1:17" ht="12" customHeight="1" x14ac:dyDescent="0.25">
      <c r="A140" s="87" t="s">
        <v>29</v>
      </c>
      <c r="B140" s="109">
        <f>B10*1000000/0.086/RES_summary!B$6</f>
        <v>321.97254636893575</v>
      </c>
      <c r="C140" s="109">
        <f>C10*1000000/0.086/RES_summary!C$6</f>
        <v>371.0000838634931</v>
      </c>
      <c r="D140" s="109">
        <f>D10*1000000/0.086/RES_summary!D$6</f>
        <v>415.3725117825656</v>
      </c>
      <c r="E140" s="109">
        <f>E10*1000000/0.086/RES_summary!E$6</f>
        <v>454.49381003456494</v>
      </c>
      <c r="F140" s="109">
        <f>F10*1000000/0.086/RES_summary!F$6</f>
        <v>479.68182443804051</v>
      </c>
      <c r="G140" s="109">
        <f>G10*1000000/0.086/RES_summary!G$6</f>
        <v>512.05137599295551</v>
      </c>
      <c r="H140" s="109">
        <f>H10*1000000/0.086/RES_summary!H$6</f>
        <v>552.49055486773761</v>
      </c>
      <c r="I140" s="109">
        <f>I10*1000000/0.086/RES_summary!I$6</f>
        <v>596.90679322850713</v>
      </c>
      <c r="J140" s="109">
        <f>J10*1000000/0.086/RES_summary!J$6</f>
        <v>631.34661977237943</v>
      </c>
      <c r="K140" s="109">
        <f>K10*1000000/0.086/RES_summary!K$6</f>
        <v>678.67691760479613</v>
      </c>
      <c r="L140" s="109">
        <f>L10*1000000/0.086/RES_summary!L$6</f>
        <v>729.93756401005919</v>
      </c>
      <c r="M140" s="109">
        <f>M10*1000000/0.086/RES_summary!M$6</f>
        <v>767.20631398489104</v>
      </c>
      <c r="N140" s="109">
        <f>N10*1000000/0.086/RES_summary!N$6</f>
        <v>773.98596340844063</v>
      </c>
      <c r="O140" s="109">
        <f>O10*1000000/0.086/RES_summary!O$6</f>
        <v>777.85892069350689</v>
      </c>
      <c r="P140" s="109">
        <f>P10*1000000/0.086/RES_summary!P$6</f>
        <v>763.1708455705259</v>
      </c>
      <c r="Q140" s="109">
        <f>Q10*1000000/0.086/RES_summary!Q$6</f>
        <v>740.76656501682464</v>
      </c>
    </row>
    <row r="141" spans="1:17" ht="12" customHeight="1" x14ac:dyDescent="0.25">
      <c r="A141" s="87" t="s">
        <v>28</v>
      </c>
      <c r="B141" s="109">
        <f>B11*1000000/0.086/RES_summary!B$6</f>
        <v>79.106290204260119</v>
      </c>
      <c r="C141" s="109">
        <f>C11*1000000/0.086/RES_summary!C$6</f>
        <v>83.072988167241036</v>
      </c>
      <c r="D141" s="109">
        <f>D11*1000000/0.086/RES_summary!D$6</f>
        <v>86.930768581518095</v>
      </c>
      <c r="E141" s="109">
        <f>E11*1000000/0.086/RES_summary!E$6</f>
        <v>92.602343088939662</v>
      </c>
      <c r="F141" s="109">
        <f>F11*1000000/0.086/RES_summary!F$6</f>
        <v>105.53562475134866</v>
      </c>
      <c r="G141" s="109">
        <f>G11*1000000/0.086/RES_summary!G$6</f>
        <v>119.61052676812707</v>
      </c>
      <c r="H141" s="109">
        <f>H11*1000000/0.086/RES_summary!H$6</f>
        <v>134.08727537657521</v>
      </c>
      <c r="I141" s="109">
        <f>I11*1000000/0.086/RES_summary!I$6</f>
        <v>146.33095540602264</v>
      </c>
      <c r="J141" s="109">
        <f>J11*1000000/0.086/RES_summary!J$6</f>
        <v>159.38336120551332</v>
      </c>
      <c r="K141" s="109">
        <f>K11*1000000/0.086/RES_summary!K$6</f>
        <v>177.20198216313767</v>
      </c>
      <c r="L141" s="109">
        <f>L11*1000000/0.086/RES_summary!L$6</f>
        <v>183.03971922475904</v>
      </c>
      <c r="M141" s="109">
        <f>M11*1000000/0.086/RES_summary!M$6</f>
        <v>193.04701376575466</v>
      </c>
      <c r="N141" s="109">
        <f>N11*1000000/0.086/RES_summary!N$6</f>
        <v>197.13862446061299</v>
      </c>
      <c r="O141" s="109">
        <f>O11*1000000/0.086/RES_summary!O$6</f>
        <v>203.84349516992012</v>
      </c>
      <c r="P141" s="109">
        <f>P11*1000000/0.086/RES_summary!P$6</f>
        <v>201.7317041476995</v>
      </c>
      <c r="Q141" s="109">
        <f>Q11*1000000/0.086/RES_summary!Q$6</f>
        <v>197.11095896616672</v>
      </c>
    </row>
    <row r="142" spans="1:17" ht="12.95" customHeight="1" x14ac:dyDescent="0.25">
      <c r="A142" s="40" t="s">
        <v>128</v>
      </c>
      <c r="B142" s="55">
        <f t="shared" ref="B142" si="54">SUM(B143:B144)</f>
        <v>954.05546330350785</v>
      </c>
      <c r="C142" s="55">
        <f t="shared" ref="C142:Q142" si="55">SUM(C143:C144)</f>
        <v>948.71061020102479</v>
      </c>
      <c r="D142" s="55">
        <f t="shared" si="55"/>
        <v>931.22701666176363</v>
      </c>
      <c r="E142" s="55">
        <f t="shared" si="55"/>
        <v>919.4788180728749</v>
      </c>
      <c r="F142" s="55">
        <f t="shared" si="55"/>
        <v>907.29487037912497</v>
      </c>
      <c r="G142" s="55">
        <f t="shared" si="55"/>
        <v>900.26122097549637</v>
      </c>
      <c r="H142" s="55">
        <f t="shared" si="55"/>
        <v>897.46769074608574</v>
      </c>
      <c r="I142" s="55">
        <f t="shared" si="55"/>
        <v>897.7670604706301</v>
      </c>
      <c r="J142" s="55">
        <f t="shared" si="55"/>
        <v>895.58299817589341</v>
      </c>
      <c r="K142" s="55">
        <f t="shared" si="55"/>
        <v>880.84846294497493</v>
      </c>
      <c r="L142" s="55">
        <f t="shared" si="55"/>
        <v>852.45399304578632</v>
      </c>
      <c r="M142" s="55">
        <f t="shared" si="55"/>
        <v>799.24760939220494</v>
      </c>
      <c r="N142" s="55">
        <f t="shared" si="55"/>
        <v>718.29378730694555</v>
      </c>
      <c r="O142" s="55">
        <f t="shared" si="55"/>
        <v>639.94024527268812</v>
      </c>
      <c r="P142" s="55">
        <f t="shared" si="55"/>
        <v>557.92100269344792</v>
      </c>
      <c r="Q142" s="55">
        <f t="shared" si="55"/>
        <v>482.82251988149289</v>
      </c>
    </row>
    <row r="143" spans="1:17" ht="12" customHeight="1" x14ac:dyDescent="0.25">
      <c r="A143" s="54" t="s">
        <v>50</v>
      </c>
      <c r="B143" s="53">
        <f>B13*1000000/0.086/RES_summary!B$6</f>
        <v>808.28846397137738</v>
      </c>
      <c r="C143" s="53">
        <f>C13*1000000/0.086/RES_summary!C$6</f>
        <v>793.94161063952163</v>
      </c>
      <c r="D143" s="53">
        <f>D13*1000000/0.086/RES_summary!D$6</f>
        <v>770.86888154933388</v>
      </c>
      <c r="E143" s="53">
        <f>E13*1000000/0.086/RES_summary!E$6</f>
        <v>752.88353678848944</v>
      </c>
      <c r="F143" s="53">
        <f>F13*1000000/0.086/RES_summary!F$6</f>
        <v>734.90887311629967</v>
      </c>
      <c r="G143" s="53">
        <f>G13*1000000/0.086/RES_summary!G$6</f>
        <v>719.42253855439071</v>
      </c>
      <c r="H143" s="53">
        <f>H13*1000000/0.086/RES_summary!H$6</f>
        <v>702.63576147424396</v>
      </c>
      <c r="I143" s="53">
        <f>I13*1000000/0.086/RES_summary!I$6</f>
        <v>687.62201195479895</v>
      </c>
      <c r="J143" s="53">
        <f>J13*1000000/0.086/RES_summary!J$6</f>
        <v>670.32877804004545</v>
      </c>
      <c r="K143" s="53">
        <f>K13*1000000/0.086/RES_summary!K$6</f>
        <v>643.8066356655554</v>
      </c>
      <c r="L143" s="53">
        <f>L13*1000000/0.086/RES_summary!L$6</f>
        <v>606.79186598983767</v>
      </c>
      <c r="M143" s="53">
        <f>M13*1000000/0.086/RES_summary!M$6</f>
        <v>545.89917358553384</v>
      </c>
      <c r="N143" s="53">
        <f>N13*1000000/0.086/RES_summary!N$6</f>
        <v>463.31742260346419</v>
      </c>
      <c r="O143" s="53">
        <f>O13*1000000/0.086/RES_summary!O$6</f>
        <v>382.06857136422707</v>
      </c>
      <c r="P143" s="53">
        <f>P13*1000000/0.086/RES_summary!P$6</f>
        <v>300.3021862696167</v>
      </c>
      <c r="Q143" s="53">
        <f>Q13*1000000/0.086/RES_summary!Q$6</f>
        <v>226.10863652534974</v>
      </c>
    </row>
    <row r="144" spans="1:17" ht="12" customHeight="1" x14ac:dyDescent="0.25">
      <c r="A144" s="49" t="s">
        <v>26</v>
      </c>
      <c r="B144" s="48">
        <f>B14*1000000/0.086/RES_summary!B$6</f>
        <v>145.7669993321305</v>
      </c>
      <c r="C144" s="48">
        <f>C14*1000000/0.086/RES_summary!C$6</f>
        <v>154.76899956150311</v>
      </c>
      <c r="D144" s="48">
        <f>D14*1000000/0.086/RES_summary!D$6</f>
        <v>160.35813511242972</v>
      </c>
      <c r="E144" s="48">
        <f>E14*1000000/0.086/RES_summary!E$6</f>
        <v>166.59528128438544</v>
      </c>
      <c r="F144" s="48">
        <f>F14*1000000/0.086/RES_summary!F$6</f>
        <v>172.3859972628253</v>
      </c>
      <c r="G144" s="48">
        <f>G14*1000000/0.086/RES_summary!G$6</f>
        <v>180.8386824211056</v>
      </c>
      <c r="H144" s="48">
        <f>H14*1000000/0.086/RES_summary!H$6</f>
        <v>194.83192927184174</v>
      </c>
      <c r="I144" s="48">
        <f>I14*1000000/0.086/RES_summary!I$6</f>
        <v>210.14504851583112</v>
      </c>
      <c r="J144" s="48">
        <f>J14*1000000/0.086/RES_summary!J$6</f>
        <v>225.25422013584802</v>
      </c>
      <c r="K144" s="48">
        <f>K14*1000000/0.086/RES_summary!K$6</f>
        <v>237.04182727941952</v>
      </c>
      <c r="L144" s="48">
        <f>L14*1000000/0.086/RES_summary!L$6</f>
        <v>245.66212705594864</v>
      </c>
      <c r="M144" s="48">
        <f>M14*1000000/0.086/RES_summary!M$6</f>
        <v>253.34843580667112</v>
      </c>
      <c r="N144" s="48">
        <f>N14*1000000/0.086/RES_summary!N$6</f>
        <v>254.97636470348138</v>
      </c>
      <c r="O144" s="48">
        <f>O14*1000000/0.086/RES_summary!O$6</f>
        <v>257.8716739084611</v>
      </c>
      <c r="P144" s="48">
        <f>P14*1000000/0.086/RES_summary!P$6</f>
        <v>257.61881642383122</v>
      </c>
      <c r="Q144" s="48">
        <f>Q14*1000000/0.086/RES_summary!Q$6</f>
        <v>256.71388335614313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8.9549072314146727</v>
      </c>
      <c r="C3" s="144">
        <v>8.9301326535432857</v>
      </c>
      <c r="D3" s="144">
        <v>8.9402190505990902</v>
      </c>
      <c r="E3" s="144">
        <v>8.9355372145464944</v>
      </c>
      <c r="F3" s="144">
        <v>8.9321861560852138</v>
      </c>
      <c r="G3" s="144">
        <v>8.9088524011804839</v>
      </c>
      <c r="H3" s="144">
        <v>8.9676046654259203</v>
      </c>
      <c r="I3" s="144">
        <v>8.9159293271304403</v>
      </c>
      <c r="J3" s="144">
        <v>8.9111607701493103</v>
      </c>
      <c r="K3" s="144">
        <v>8.907212711213905</v>
      </c>
      <c r="L3" s="144">
        <v>8.7973703208717513</v>
      </c>
      <c r="M3" s="144">
        <v>8.8575766719346145</v>
      </c>
      <c r="N3" s="144">
        <v>9.1889627910591329</v>
      </c>
      <c r="O3" s="144">
        <v>9.2756259543267614</v>
      </c>
      <c r="P3" s="144">
        <v>9.5766959444220223</v>
      </c>
      <c r="Q3" s="144">
        <v>9.719093050726487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11.886624231993574</v>
      </c>
      <c r="C5" s="144">
        <v>11.853738788286199</v>
      </c>
      <c r="D5" s="144">
        <v>11.867127336995722</v>
      </c>
      <c r="E5" s="144">
        <v>11.860912730363305</v>
      </c>
      <c r="F5" s="144">
        <v>11.856464580127982</v>
      </c>
      <c r="G5" s="144">
        <v>11.825491665578857</v>
      </c>
      <c r="H5" s="144">
        <v>11.903478636277379</v>
      </c>
      <c r="I5" s="144">
        <v>11.834885482545451</v>
      </c>
      <c r="J5" s="144">
        <v>11.828555763710995</v>
      </c>
      <c r="K5" s="144">
        <v>11.823315163021537</v>
      </c>
      <c r="L5" s="144">
        <v>11.677511841446</v>
      </c>
      <c r="M5" s="144">
        <v>11.757428947561085</v>
      </c>
      <c r="N5" s="144">
        <v>12.197306455159733</v>
      </c>
      <c r="O5" s="144">
        <v>12.312341980363659</v>
      </c>
      <c r="P5" s="144">
        <v>12.71197826327656</v>
      </c>
      <c r="Q5" s="144">
        <v>12.900994279927906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246145.62694378404</v>
      </c>
      <c r="C7" s="62">
        <v>250052.05288787902</v>
      </c>
      <c r="D7" s="62">
        <v>255930.93860383093</v>
      </c>
      <c r="E7" s="62">
        <v>261571.38529361752</v>
      </c>
      <c r="F7" s="62">
        <v>267589.64805623307</v>
      </c>
      <c r="G7" s="62">
        <v>273216.24549469171</v>
      </c>
      <c r="H7" s="62">
        <v>282256.45194994455</v>
      </c>
      <c r="I7" s="62">
        <v>287680.74869954522</v>
      </c>
      <c r="J7" s="62">
        <v>295365.38614843693</v>
      </c>
      <c r="K7" s="62">
        <v>303814.32370274351</v>
      </c>
      <c r="L7" s="62">
        <v>308585.77247327281</v>
      </c>
      <c r="M7" s="62">
        <v>320934.48683459352</v>
      </c>
      <c r="N7" s="62">
        <v>346113.29973339033</v>
      </c>
      <c r="O7" s="62">
        <v>362799.59606647084</v>
      </c>
      <c r="P7" s="62">
        <v>384316.52324570436</v>
      </c>
      <c r="Q7" s="62">
        <v>400537.39995301556</v>
      </c>
    </row>
    <row r="8" spans="1:17" ht="12.95" customHeight="1" x14ac:dyDescent="0.25">
      <c r="A8" s="133" t="s">
        <v>136</v>
      </c>
      <c r="B8" s="143"/>
      <c r="C8" s="143">
        <v>21195.782761656483</v>
      </c>
      <c r="D8" s="143">
        <v>23427.582885776654</v>
      </c>
      <c r="E8" s="143">
        <v>23452.374317158869</v>
      </c>
      <c r="F8" s="143">
        <v>24097.369304398359</v>
      </c>
      <c r="G8" s="143">
        <v>23976.890578368027</v>
      </c>
      <c r="H8" s="143">
        <v>27665.753992261052</v>
      </c>
      <c r="I8" s="143">
        <v>24329.227499663943</v>
      </c>
      <c r="J8" s="143">
        <v>26873.142160205945</v>
      </c>
      <c r="K8" s="143">
        <v>27925.269836290507</v>
      </c>
      <c r="L8" s="143">
        <v>24539.926036742934</v>
      </c>
      <c r="M8" s="143">
        <v>32413.718786527654</v>
      </c>
      <c r="N8" s="143">
        <v>45544.792390381815</v>
      </c>
      <c r="O8" s="143">
        <v>37357.765517039268</v>
      </c>
      <c r="P8" s="143">
        <v>42712.709940890025</v>
      </c>
      <c r="Q8" s="143">
        <v>39648.459593087879</v>
      </c>
    </row>
    <row r="9" spans="1:17" ht="12.95" customHeight="1" x14ac:dyDescent="0.25">
      <c r="A9" s="131" t="s">
        <v>135</v>
      </c>
      <c r="B9" s="142"/>
      <c r="C9" s="142">
        <f>B7+C8-C7</f>
        <v>17289.356817561493</v>
      </c>
      <c r="D9" s="142">
        <f t="shared" ref="D9:Q9" si="0">C7+D8-D7</f>
        <v>17548.697169824736</v>
      </c>
      <c r="E9" s="142">
        <f t="shared" si="0"/>
        <v>17811.927627372294</v>
      </c>
      <c r="F9" s="142">
        <f t="shared" si="0"/>
        <v>18079.106541782792</v>
      </c>
      <c r="G9" s="142">
        <f t="shared" si="0"/>
        <v>18350.293139909394</v>
      </c>
      <c r="H9" s="142">
        <f t="shared" si="0"/>
        <v>18625.547537008242</v>
      </c>
      <c r="I9" s="142">
        <f t="shared" si="0"/>
        <v>18904.930750063271</v>
      </c>
      <c r="J9" s="142">
        <f t="shared" si="0"/>
        <v>19188.504711314221</v>
      </c>
      <c r="K9" s="142">
        <f t="shared" si="0"/>
        <v>19476.332281983923</v>
      </c>
      <c r="L9" s="142">
        <f t="shared" si="0"/>
        <v>19768.477266213624</v>
      </c>
      <c r="M9" s="142">
        <f t="shared" si="0"/>
        <v>20065.00442520692</v>
      </c>
      <c r="N9" s="142">
        <f t="shared" si="0"/>
        <v>20365.979491584993</v>
      </c>
      <c r="O9" s="142">
        <f t="shared" si="0"/>
        <v>20671.469183958776</v>
      </c>
      <c r="P9" s="142">
        <f t="shared" si="0"/>
        <v>21195.782761656505</v>
      </c>
      <c r="Q9" s="142">
        <f t="shared" si="0"/>
        <v>23427.582885776705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8759.9999999999964</v>
      </c>
      <c r="D11" s="140">
        <v>8759.9999999999945</v>
      </c>
      <c r="E11" s="140">
        <v>8759.9999999999964</v>
      </c>
      <c r="F11" s="140">
        <v>8759.9999999999982</v>
      </c>
      <c r="G11" s="140">
        <v>8759.9999999999982</v>
      </c>
      <c r="H11" s="140">
        <v>8759.9999999999964</v>
      </c>
      <c r="I11" s="140">
        <v>8760</v>
      </c>
      <c r="J11" s="140">
        <v>8759.9999999999982</v>
      </c>
      <c r="K11" s="140">
        <v>8760.0000000000018</v>
      </c>
      <c r="L11" s="140">
        <v>8759.9999999999945</v>
      </c>
      <c r="M11" s="140">
        <v>8759.9999999999964</v>
      </c>
      <c r="N11" s="140">
        <v>8759.9999999999982</v>
      </c>
      <c r="O11" s="140">
        <v>8759.9999999999964</v>
      </c>
      <c r="P11" s="140">
        <v>8759.9999999999964</v>
      </c>
      <c r="Q11" s="140">
        <v>8760.0000000000018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48.291023405864941</v>
      </c>
      <c r="C13" s="137">
        <f t="shared" ref="C13:Q13" si="1">IF(C5=0,0,1000000*C5/C7)</f>
        <v>47.405084866874915</v>
      </c>
      <c r="D13" s="137">
        <f t="shared" si="1"/>
        <v>46.368475033671011</v>
      </c>
      <c r="E13" s="137">
        <f t="shared" si="1"/>
        <v>45.344840442119711</v>
      </c>
      <c r="F13" s="137">
        <f t="shared" si="1"/>
        <v>44.30838287748854</v>
      </c>
      <c r="G13" s="137">
        <f t="shared" si="1"/>
        <v>43.2825348440293</v>
      </c>
      <c r="H13" s="137">
        <f t="shared" si="1"/>
        <v>42.172565247112033</v>
      </c>
      <c r="I13" s="137">
        <f t="shared" si="1"/>
        <v>41.138955373429752</v>
      </c>
      <c r="J13" s="137">
        <f t="shared" si="1"/>
        <v>40.047196856596159</v>
      </c>
      <c r="K13" s="137">
        <f t="shared" si="1"/>
        <v>38.916253252725653</v>
      </c>
      <c r="L13" s="137">
        <f t="shared" si="1"/>
        <v>37.842029293354443</v>
      </c>
      <c r="M13" s="137">
        <f t="shared" si="1"/>
        <v>36.634981374316276</v>
      </c>
      <c r="N13" s="137">
        <f t="shared" si="1"/>
        <v>35.240790991144429</v>
      </c>
      <c r="O13" s="137">
        <f t="shared" si="1"/>
        <v>33.937033320477667</v>
      </c>
      <c r="P13" s="137">
        <f t="shared" si="1"/>
        <v>33.076845502032803</v>
      </c>
      <c r="Q13" s="137">
        <f t="shared" si="1"/>
        <v>32.209212626439474</v>
      </c>
    </row>
    <row r="14" spans="1:17" ht="12.95" customHeight="1" x14ac:dyDescent="0.25">
      <c r="A14" s="131" t="s">
        <v>132</v>
      </c>
      <c r="B14" s="130"/>
      <c r="C14" s="130">
        <v>37.839380600405534</v>
      </c>
      <c r="D14" s="130">
        <v>36.744426374544915</v>
      </c>
      <c r="E14" s="130">
        <v>36.411733659726082</v>
      </c>
      <c r="F14" s="130">
        <v>36.045860274569243</v>
      </c>
      <c r="G14" s="130">
        <v>35.666906773402282</v>
      </c>
      <c r="H14" s="130">
        <v>35.330095215501963</v>
      </c>
      <c r="I14" s="130">
        <v>34.704977772816619</v>
      </c>
      <c r="J14" s="130">
        <v>34.246192939281805</v>
      </c>
      <c r="K14" s="130">
        <v>33.492654605785667</v>
      </c>
      <c r="L14" s="130">
        <v>32.96002912048062</v>
      </c>
      <c r="M14" s="130">
        <v>32.359036349987868</v>
      </c>
      <c r="N14" s="130">
        <v>31.252124012551974</v>
      </c>
      <c r="O14" s="130">
        <v>29.800549149341276</v>
      </c>
      <c r="P14" s="130">
        <v>28.133817208454488</v>
      </c>
      <c r="Q14" s="130">
        <v>26.47893819598346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1.43544397758174</v>
      </c>
      <c r="C16" s="134">
        <f>C7/RES_summary!C$6</f>
        <v>1.4348542657249039</v>
      </c>
      <c r="D16" s="134">
        <f>D7/RES_summary!D$6</f>
        <v>1.4463869485084684</v>
      </c>
      <c r="E16" s="134">
        <f>E7/RES_summary!E$6</f>
        <v>1.4586849503324644</v>
      </c>
      <c r="F16" s="134">
        <f>F7/RES_summary!F$6</f>
        <v>1.471574569021129</v>
      </c>
      <c r="G16" s="134">
        <f>G7/RES_summary!G$6</f>
        <v>1.4809110719960308</v>
      </c>
      <c r="H16" s="134">
        <f>H7/RES_summary!H$6</f>
        <v>1.4814278693641134</v>
      </c>
      <c r="I16" s="134">
        <f>I7/RES_summary!I$6</f>
        <v>1.4910064510922612</v>
      </c>
      <c r="J16" s="134">
        <f>J7/RES_summary!J$6</f>
        <v>1.5036903590058237</v>
      </c>
      <c r="K16" s="134">
        <f>K7/RES_summary!K$6</f>
        <v>1.5169175955280676</v>
      </c>
      <c r="L16" s="134">
        <f>L7/RES_summary!L$6</f>
        <v>1.5322795197044183</v>
      </c>
      <c r="M16" s="134">
        <f>M7/RES_summary!M$6</f>
        <v>1.5631626500021603</v>
      </c>
      <c r="N16" s="134">
        <f>N7/RES_summary!N$6</f>
        <v>1.6050961338814396</v>
      </c>
      <c r="O16" s="134">
        <f>O7/RES_summary!O$6</f>
        <v>1.6510553298313029</v>
      </c>
      <c r="P16" s="134">
        <f>P7/RES_summary!P$6</f>
        <v>1.6689024419978389</v>
      </c>
      <c r="Q16" s="134">
        <f>Q7/RES_summary!Q$6</f>
        <v>1.6897816776130763</v>
      </c>
    </row>
    <row r="17" spans="1:17" ht="12.95" customHeight="1" x14ac:dyDescent="0.25">
      <c r="A17" s="133" t="s">
        <v>49</v>
      </c>
      <c r="B17" s="132">
        <f>1000000*B5/RES_summary!B$6</f>
        <v>69.319058719207675</v>
      </c>
      <c r="C17" s="132">
        <f>1000000*C5/RES_summary!C$6</f>
        <v>68.019388238286567</v>
      </c>
      <c r="D17" s="132">
        <f>1000000*D5/RES_summary!D$6</f>
        <v>67.066757110942518</v>
      </c>
      <c r="E17" s="132">
        <f>1000000*E5/RES_summary!E$6</f>
        <v>66.143836328146918</v>
      </c>
      <c r="F17" s="132">
        <f>1000000*F5/RES_summary!F$6</f>
        <v>65.203089436963367</v>
      </c>
      <c r="G17" s="132">
        <f>1000000*G5/RES_summary!G$6</f>
        <v>64.097585074576983</v>
      </c>
      <c r="H17" s="132">
        <f>1000000*H5/RES_summary!H$6</f>
        <v>62.475613479648239</v>
      </c>
      <c r="I17" s="132">
        <f>1000000*I5/RES_summary!I$6</f>
        <v>61.338447852980401</v>
      </c>
      <c r="J17" s="132">
        <f>1000000*J5/RES_summary!J$6</f>
        <v>60.21858381847197</v>
      </c>
      <c r="K17" s="132">
        <f>1000000*K5/RES_summary!K$6</f>
        <v>59.032749311085944</v>
      </c>
      <c r="L17" s="132">
        <f>1000000*L5/RES_summary!L$6</f>
        <v>57.984566470261676</v>
      </c>
      <c r="M17" s="132">
        <f>1000000*M5/RES_summary!M$6</f>
        <v>57.26643456785601</v>
      </c>
      <c r="N17" s="132">
        <f>1000000*N5/RES_summary!N$6</f>
        <v>56.564857374809783</v>
      </c>
      <c r="O17" s="132">
        <f>1000000*O5/RES_summary!O$6</f>
        <v>56.031919742437175</v>
      </c>
      <c r="P17" s="132">
        <f>1000000*P5/RES_summary!P$6</f>
        <v>55.202028231927777</v>
      </c>
      <c r="Q17" s="132">
        <f>1000000*Q5/RES_summary!Q$6</f>
        <v>54.426537346501171</v>
      </c>
    </row>
    <row r="18" spans="1:17" ht="12.95" customHeight="1" x14ac:dyDescent="0.25">
      <c r="A18" s="131" t="s">
        <v>48</v>
      </c>
      <c r="B18" s="130">
        <f>B3*1000000/0.086/RES_summary!B$6</f>
        <v>607.23495438025873</v>
      </c>
      <c r="C18" s="130">
        <f>C3*1000000/0.086/RES_summary!C$6</f>
        <v>595.84984096739004</v>
      </c>
      <c r="D18" s="130">
        <f>D3*1000000/0.086/RES_summary!D$6</f>
        <v>587.50479229185601</v>
      </c>
      <c r="E18" s="130">
        <f>E3*1000000/0.086/RES_summary!E$6</f>
        <v>579.4200062345667</v>
      </c>
      <c r="F18" s="130">
        <f>F3*1000000/0.086/RES_summary!F$6</f>
        <v>571.17906346779898</v>
      </c>
      <c r="G18" s="130">
        <f>G3*1000000/0.086/RES_summary!G$6</f>
        <v>561.49484525329422</v>
      </c>
      <c r="H18" s="130">
        <f>H3*1000000/0.086/RES_summary!H$6</f>
        <v>547.28637408171835</v>
      </c>
      <c r="I18" s="130">
        <f>I3*1000000/0.086/RES_summary!I$6</f>
        <v>537.32480319210833</v>
      </c>
      <c r="J18" s="130">
        <f>J3*1000000/0.086/RES_summary!J$6</f>
        <v>527.51479424981437</v>
      </c>
      <c r="K18" s="130">
        <f>K3*1000000/0.086/RES_summary!K$6</f>
        <v>517.12688396511294</v>
      </c>
      <c r="L18" s="130">
        <f>L3*1000000/0.086/RES_summary!L$6</f>
        <v>507.94480227949197</v>
      </c>
      <c r="M18" s="130">
        <f>M3*1000000/0.086/RES_summary!M$6</f>
        <v>501.65396681441842</v>
      </c>
      <c r="N18" s="130">
        <f>N3*1000000/0.086/RES_summary!N$6</f>
        <v>495.50815060333349</v>
      </c>
      <c r="O18" s="130">
        <f>O3*1000000/0.086/RES_summary!O$6</f>
        <v>490.83961694374943</v>
      </c>
      <c r="P18" s="130">
        <f>P3*1000000/0.086/RES_summary!P$6</f>
        <v>483.56976731168692</v>
      </c>
      <c r="Q18" s="130">
        <f>Q3*1000000/0.086/RES_summary!Q$6</f>
        <v>476.7764671553503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2.5131932046832444</v>
      </c>
      <c r="C3" s="144">
        <v>2.5265253920985788</v>
      </c>
      <c r="D3" s="144">
        <v>2.5350128972113337</v>
      </c>
      <c r="E3" s="144">
        <v>2.5726682526105584</v>
      </c>
      <c r="F3" s="144">
        <v>2.5974488796023278</v>
      </c>
      <c r="G3" s="144">
        <v>2.6275919251684434</v>
      </c>
      <c r="H3" s="144">
        <v>2.7419984685799426</v>
      </c>
      <c r="I3" s="144">
        <v>2.7765062468341757</v>
      </c>
      <c r="J3" s="144">
        <v>2.8082585977743357</v>
      </c>
      <c r="K3" s="144">
        <v>2.925447791314681</v>
      </c>
      <c r="L3" s="144">
        <v>2.9597502670860676</v>
      </c>
      <c r="M3" s="144">
        <v>3.0183328298392915</v>
      </c>
      <c r="N3" s="144">
        <v>3.0994152600762841</v>
      </c>
      <c r="O3" s="144">
        <v>3.1059090588807838</v>
      </c>
      <c r="P3" s="144">
        <v>3.1764582946344859</v>
      </c>
      <c r="Q3" s="144">
        <v>3.172928700029706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40.295197256220547</v>
      </c>
      <c r="C5" s="144">
        <v>40.169093094325511</v>
      </c>
      <c r="D5" s="144">
        <v>40.031869676892939</v>
      </c>
      <c r="E5" s="144">
        <v>39.853877549066361</v>
      </c>
      <c r="F5" s="144">
        <v>39.894018600217152</v>
      </c>
      <c r="G5" s="144">
        <v>40.202357648464726</v>
      </c>
      <c r="H5" s="144">
        <v>41.007629693294703</v>
      </c>
      <c r="I5" s="144">
        <v>41.287899268241553</v>
      </c>
      <c r="J5" s="144">
        <v>41.862675488213362</v>
      </c>
      <c r="K5" s="144">
        <v>42.755069881751282</v>
      </c>
      <c r="L5" s="144">
        <v>43.144738343914646</v>
      </c>
      <c r="M5" s="144">
        <v>43.658619222980931</v>
      </c>
      <c r="N5" s="144">
        <v>44.653161344566627</v>
      </c>
      <c r="O5" s="144">
        <v>44.427126640254251</v>
      </c>
      <c r="P5" s="144">
        <v>45.206041039634194</v>
      </c>
      <c r="Q5" s="144">
        <v>45.080493486918925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127013.19092732674</v>
      </c>
      <c r="C7" s="62">
        <v>128958.56117421841</v>
      </c>
      <c r="D7" s="62">
        <v>131379.49503988342</v>
      </c>
      <c r="E7" s="62">
        <v>133845.25928842195</v>
      </c>
      <c r="F7" s="62">
        <v>137483.67477655801</v>
      </c>
      <c r="G7" s="62">
        <v>142311.86683167852</v>
      </c>
      <c r="H7" s="62">
        <v>149601.80171211986</v>
      </c>
      <c r="I7" s="62">
        <v>154858.04879582266</v>
      </c>
      <c r="J7" s="62">
        <v>161801.23309736088</v>
      </c>
      <c r="K7" s="62">
        <v>170718.59855745034</v>
      </c>
      <c r="L7" s="62">
        <v>178056.5623581683</v>
      </c>
      <c r="M7" s="62">
        <v>187405.76787317739</v>
      </c>
      <c r="N7" s="62">
        <v>201637.46596514399</v>
      </c>
      <c r="O7" s="62">
        <v>211208.33229775037</v>
      </c>
      <c r="P7" s="62">
        <v>227000.32919545998</v>
      </c>
      <c r="Q7" s="62">
        <v>242229.21642029265</v>
      </c>
    </row>
    <row r="8" spans="1:17" ht="12.95" customHeight="1" x14ac:dyDescent="0.25">
      <c r="A8" s="133" t="s">
        <v>136</v>
      </c>
      <c r="B8" s="143"/>
      <c r="C8" s="143">
        <v>10866.822176570407</v>
      </c>
      <c r="D8" s="143">
        <v>11476.207574288912</v>
      </c>
      <c r="E8" s="143">
        <v>11656.867062791829</v>
      </c>
      <c r="F8" s="143">
        <v>12967.384844603132</v>
      </c>
      <c r="G8" s="143">
        <v>14297.095951934569</v>
      </c>
      <c r="H8" s="143">
        <v>16900.872335707645</v>
      </c>
      <c r="I8" s="143">
        <v>15011.348600798096</v>
      </c>
      <c r="J8" s="143">
        <v>16844.612341389944</v>
      </c>
      <c r="K8" s="143">
        <v>18967.314920538938</v>
      </c>
      <c r="L8" s="143">
        <v>17538.662503074152</v>
      </c>
      <c r="M8" s="143">
        <v>19702.914697900684</v>
      </c>
      <c r="N8" s="143">
        <v>24740.712912601546</v>
      </c>
      <c r="O8" s="143">
        <v>20237.516375550818</v>
      </c>
      <c r="P8" s="143">
        <v>26658.819074280043</v>
      </c>
      <c r="Q8" s="143">
        <v>26705.09479912154</v>
      </c>
    </row>
    <row r="9" spans="1:17" ht="12.95" customHeight="1" x14ac:dyDescent="0.25">
      <c r="A9" s="131" t="s">
        <v>135</v>
      </c>
      <c r="B9" s="142"/>
      <c r="C9" s="142">
        <f>B7+C8-C7</f>
        <v>8921.4519296787475</v>
      </c>
      <c r="D9" s="142">
        <f t="shared" ref="D9:Q9" si="0">C7+D8-D7</f>
        <v>9055.2737086238922</v>
      </c>
      <c r="E9" s="142">
        <f t="shared" si="0"/>
        <v>9191.1028142533032</v>
      </c>
      <c r="F9" s="142">
        <f t="shared" si="0"/>
        <v>9328.9693564670742</v>
      </c>
      <c r="G9" s="142">
        <f t="shared" si="0"/>
        <v>9468.9038968140667</v>
      </c>
      <c r="H9" s="142">
        <f t="shared" si="0"/>
        <v>9610.9374552663066</v>
      </c>
      <c r="I9" s="142">
        <f t="shared" si="0"/>
        <v>9755.1015170952887</v>
      </c>
      <c r="J9" s="142">
        <f t="shared" si="0"/>
        <v>9901.4280398517149</v>
      </c>
      <c r="K9" s="142">
        <f t="shared" si="0"/>
        <v>10049.949460449483</v>
      </c>
      <c r="L9" s="142">
        <f t="shared" si="0"/>
        <v>10200.698702356196</v>
      </c>
      <c r="M9" s="142">
        <f t="shared" si="0"/>
        <v>10353.709182891587</v>
      </c>
      <c r="N9" s="142">
        <f t="shared" si="0"/>
        <v>10509.01482063494</v>
      </c>
      <c r="O9" s="142">
        <f t="shared" si="0"/>
        <v>10666.650042944442</v>
      </c>
      <c r="P9" s="142">
        <f t="shared" si="0"/>
        <v>10866.822176570422</v>
      </c>
      <c r="Q9" s="142">
        <f t="shared" si="0"/>
        <v>11476.207574288885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725.22729229551226</v>
      </c>
      <c r="C11" s="140">
        <v>731.36334357159103</v>
      </c>
      <c r="D11" s="140">
        <v>736.33568433189419</v>
      </c>
      <c r="E11" s="140">
        <v>750.61070498219033</v>
      </c>
      <c r="F11" s="140">
        <v>757.07825404933953</v>
      </c>
      <c r="G11" s="140">
        <v>759.99011664604768</v>
      </c>
      <c r="H11" s="140">
        <v>777.50660941605236</v>
      </c>
      <c r="I11" s="140">
        <v>781.94717897334044</v>
      </c>
      <c r="J11" s="140">
        <v>780.0306444999195</v>
      </c>
      <c r="K11" s="140">
        <v>795.62107784667467</v>
      </c>
      <c r="L11" s="140">
        <v>797.68013670025482</v>
      </c>
      <c r="M11" s="140">
        <v>803.89380138137994</v>
      </c>
      <c r="N11" s="140">
        <v>807.10326528434507</v>
      </c>
      <c r="O11" s="140">
        <v>812.90923690234308</v>
      </c>
      <c r="P11" s="140">
        <v>817.04924200582388</v>
      </c>
      <c r="Q11" s="140">
        <v>818.41428329734288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317.25206619898472</v>
      </c>
      <c r="C13" s="137">
        <f t="shared" ref="C13:Q13" si="1">IF(C5=0,0,1000000*C5/C7)</f>
        <v>311.48837834859603</v>
      </c>
      <c r="D13" s="137">
        <f t="shared" si="1"/>
        <v>304.70409149266629</v>
      </c>
      <c r="E13" s="137">
        <f t="shared" si="1"/>
        <v>297.76084532949801</v>
      </c>
      <c r="F13" s="137">
        <f t="shared" si="1"/>
        <v>290.17276898550995</v>
      </c>
      <c r="G13" s="137">
        <f t="shared" si="1"/>
        <v>282.49476690524102</v>
      </c>
      <c r="H13" s="137">
        <f t="shared" si="1"/>
        <v>274.11187047202856</v>
      </c>
      <c r="I13" s="137">
        <f t="shared" si="1"/>
        <v>266.61771596178932</v>
      </c>
      <c r="J13" s="137">
        <f t="shared" si="1"/>
        <v>258.72902626782377</v>
      </c>
      <c r="K13" s="137">
        <f t="shared" si="1"/>
        <v>250.44178105388627</v>
      </c>
      <c r="L13" s="137">
        <f t="shared" si="1"/>
        <v>242.3091728409716</v>
      </c>
      <c r="M13" s="137">
        <f t="shared" si="1"/>
        <v>232.96304974202241</v>
      </c>
      <c r="N13" s="137">
        <f t="shared" si="1"/>
        <v>221.45270042366823</v>
      </c>
      <c r="O13" s="137">
        <f t="shared" si="1"/>
        <v>210.34741459737123</v>
      </c>
      <c r="P13" s="137">
        <f t="shared" si="1"/>
        <v>199.14526644016124</v>
      </c>
      <c r="Q13" s="137">
        <f t="shared" si="1"/>
        <v>186.10675521775056</v>
      </c>
    </row>
    <row r="14" spans="1:17" ht="12.95" customHeight="1" x14ac:dyDescent="0.25">
      <c r="A14" s="131" t="s">
        <v>132</v>
      </c>
      <c r="B14" s="130"/>
      <c r="C14" s="130">
        <v>248.85333102450122</v>
      </c>
      <c r="D14" s="130">
        <v>238.3697627389069</v>
      </c>
      <c r="E14" s="130">
        <v>234.87479233437179</v>
      </c>
      <c r="F14" s="130">
        <v>231.33236893523946</v>
      </c>
      <c r="G14" s="130">
        <v>231.33236893523946</v>
      </c>
      <c r="H14" s="130">
        <v>228.05697446036831</v>
      </c>
      <c r="I14" s="130">
        <v>224.83627400716966</v>
      </c>
      <c r="J14" s="130">
        <v>220.606129047237</v>
      </c>
      <c r="K14" s="130">
        <v>215.14703805766229</v>
      </c>
      <c r="L14" s="130">
        <v>206.73533124453778</v>
      </c>
      <c r="M14" s="130">
        <v>192.79464832514233</v>
      </c>
      <c r="N14" s="130">
        <v>174.95651004232516</v>
      </c>
      <c r="O14" s="130">
        <v>156.04592987746497</v>
      </c>
      <c r="P14" s="130">
        <v>130.65692392319389</v>
      </c>
      <c r="Q14" s="130">
        <v>97.735407552130994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0.74070103236776208</v>
      </c>
      <c r="C16" s="134">
        <f>C7/RES_summary!C$6</f>
        <v>0.73999289134227586</v>
      </c>
      <c r="D16" s="134">
        <f>D7/RES_summary!D$6</f>
        <v>0.742487750656325</v>
      </c>
      <c r="E16" s="134">
        <f>E7/RES_summary!E$6</f>
        <v>0.74640452424950898</v>
      </c>
      <c r="F16" s="134">
        <f>F7/RES_summary!F$6</f>
        <v>0.75607364083919293</v>
      </c>
      <c r="G16" s="134">
        <f>G7/RES_summary!G$6</f>
        <v>0.77137147860979616</v>
      </c>
      <c r="H16" s="134">
        <f>H7/RES_summary!H$6</f>
        <v>0.78518764347934633</v>
      </c>
      <c r="I16" s="134">
        <f>I7/RES_summary!I$6</f>
        <v>0.80260619037556313</v>
      </c>
      <c r="J16" s="134">
        <f>J7/RES_summary!J$6</f>
        <v>0.82372195827132155</v>
      </c>
      <c r="K16" s="134">
        <f>K7/RES_summary!K$6</f>
        <v>0.85238260948178757</v>
      </c>
      <c r="L16" s="134">
        <f>L7/RES_summary!L$6</f>
        <v>0.88413805232716769</v>
      </c>
      <c r="M16" s="134">
        <f>M7/RES_summary!M$6</f>
        <v>0.91278970865261677</v>
      </c>
      <c r="N16" s="134">
        <f>N7/RES_summary!N$6</f>
        <v>0.93509124704426938</v>
      </c>
      <c r="O16" s="134">
        <f>O7/RES_summary!O$6</f>
        <v>0.9611825551236034</v>
      </c>
      <c r="P16" s="134">
        <f>P7/RES_summary!P$6</f>
        <v>0.98575361925412863</v>
      </c>
      <c r="Q16" s="134">
        <f>Q7/RES_summary!Q$6</f>
        <v>1.0219132888404356</v>
      </c>
    </row>
    <row r="17" spans="1:17" ht="12.95" customHeight="1" x14ac:dyDescent="0.25">
      <c r="A17" s="133" t="s">
        <v>49</v>
      </c>
      <c r="B17" s="132">
        <f>1000000*B5/RES_summary!B$6</f>
        <v>234.98893295439359</v>
      </c>
      <c r="C17" s="132">
        <f>1000000*C5/RES_summary!C$6</f>
        <v>230.49918571369435</v>
      </c>
      <c r="D17" s="132">
        <f>1000000*D5/RES_summary!D$6</f>
        <v>226.23905550816883</v>
      </c>
      <c r="E17" s="132">
        <f>1000000*E5/RES_summary!E$6</f>
        <v>222.25004209829558</v>
      </c>
      <c r="F17" s="132">
        <f>1000000*F5/RES_summary!F$6</f>
        <v>219.39198191926457</v>
      </c>
      <c r="G17" s="132">
        <f>1000000*G5/RES_summary!G$6</f>
        <v>217.9084060472255</v>
      </c>
      <c r="H17" s="132">
        <f>1000000*H5/RES_summary!H$6</f>
        <v>215.22925362564794</v>
      </c>
      <c r="I17" s="132">
        <f>1000000*I5/RES_summary!I$6</f>
        <v>213.9890292947257</v>
      </c>
      <c r="J17" s="132">
        <f>1000000*J5/RES_summary!J$6</f>
        <v>213.120780178964</v>
      </c>
      <c r="K17" s="132">
        <f>1000000*K5/RES_summary!K$6</f>
        <v>213.47221885797808</v>
      </c>
      <c r="L17" s="132">
        <f>1000000*L5/RES_summary!L$6</f>
        <v>214.23476013662369</v>
      </c>
      <c r="M17" s="132">
        <f>1000000*M5/RES_summary!M$6</f>
        <v>212.6462743008457</v>
      </c>
      <c r="N17" s="132">
        <f>1000000*N5/RES_summary!N$6</f>
        <v>207.07848180048893</v>
      </c>
      <c r="O17" s="132">
        <f>1000000*O5/RES_summary!O$6</f>
        <v>202.18226542634525</v>
      </c>
      <c r="P17" s="132">
        <f>1000000*P5/RES_summary!P$6</f>
        <v>196.30816715071668</v>
      </c>
      <c r="Q17" s="132">
        <f>1000000*Q5/RES_summary!Q$6</f>
        <v>190.18496629999336</v>
      </c>
    </row>
    <row r="18" spans="1:17" ht="12.95" customHeight="1" x14ac:dyDescent="0.25">
      <c r="A18" s="131" t="s">
        <v>48</v>
      </c>
      <c r="B18" s="130">
        <f>B3*1000000/0.086/RES_summary!B$6</f>
        <v>170.42038756592649</v>
      </c>
      <c r="C18" s="130">
        <f>C3*1000000/0.086/RES_summary!C$6</f>
        <v>168.57865515409657</v>
      </c>
      <c r="D18" s="130">
        <f>D3*1000000/0.086/RES_summary!D$6</f>
        <v>166.5878897602089</v>
      </c>
      <c r="E18" s="130">
        <f>E3*1000000/0.086/RES_summary!E$6</f>
        <v>166.82326078172312</v>
      </c>
      <c r="F18" s="130">
        <f>F3*1000000/0.086/RES_summary!F$6</f>
        <v>166.09689862386111</v>
      </c>
      <c r="G18" s="130">
        <f>G3*1000000/0.086/RES_summary!G$6</f>
        <v>165.6082349299852</v>
      </c>
      <c r="H18" s="130">
        <f>H3*1000000/0.086/RES_summary!H$6</f>
        <v>167.3421672336251</v>
      </c>
      <c r="I18" s="130">
        <f>I3*1000000/0.086/RES_summary!I$6</f>
        <v>167.32811778825425</v>
      </c>
      <c r="J18" s="130">
        <f>J3*1000000/0.086/RES_summary!J$6</f>
        <v>166.24073951932294</v>
      </c>
      <c r="K18" s="130">
        <f>K3*1000000/0.086/RES_summary!K$6</f>
        <v>169.84299685810575</v>
      </c>
      <c r="L18" s="130">
        <f>L3*1000000/0.086/RES_summary!L$6</f>
        <v>170.89081275172828</v>
      </c>
      <c r="M18" s="130">
        <f>M3*1000000/0.086/RES_summary!M$6</f>
        <v>170.94502179729443</v>
      </c>
      <c r="N18" s="130">
        <f>N3*1000000/0.086/RES_summary!N$6</f>
        <v>167.13371883129943</v>
      </c>
      <c r="O18" s="130">
        <f>O3*1000000/0.086/RES_summary!O$6</f>
        <v>164.35583110291725</v>
      </c>
      <c r="P18" s="130">
        <f>P3*1000000/0.086/RES_summary!P$6</f>
        <v>160.39343917004567</v>
      </c>
      <c r="Q18" s="130">
        <f>Q3*1000000/0.086/RES_summary!Q$6</f>
        <v>155.65009288833838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1.9074909994329012</v>
      </c>
      <c r="C3" s="144">
        <v>2.0302648087870643</v>
      </c>
      <c r="D3" s="144">
        <v>2.1601802211952879</v>
      </c>
      <c r="E3" s="144">
        <v>2.3466128599511955</v>
      </c>
      <c r="F3" s="144">
        <v>2.5154948741602516</v>
      </c>
      <c r="G3" s="144">
        <v>2.7441344995626205</v>
      </c>
      <c r="H3" s="144">
        <v>3.050573034603687</v>
      </c>
      <c r="I3" s="144">
        <v>3.3142785491335167</v>
      </c>
      <c r="J3" s="144">
        <v>3.6034553741431017</v>
      </c>
      <c r="K3" s="144">
        <v>3.8897444949939546</v>
      </c>
      <c r="L3" s="144">
        <v>4.1837342392812626</v>
      </c>
      <c r="M3" s="144">
        <v>4.2995583992565276</v>
      </c>
      <c r="N3" s="144">
        <v>4.4779552451545239</v>
      </c>
      <c r="O3" s="144">
        <v>4.4926411732316645</v>
      </c>
      <c r="P3" s="144">
        <v>4.5880008550346147</v>
      </c>
      <c r="Q3" s="144">
        <v>4.5963500386942844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98.380529660732833</v>
      </c>
      <c r="C5" s="144">
        <v>103.50115888247939</v>
      </c>
      <c r="D5" s="144">
        <v>109.0114520795933</v>
      </c>
      <c r="E5" s="144">
        <v>117.32154756996468</v>
      </c>
      <c r="F5" s="144">
        <v>124.55676853025282</v>
      </c>
      <c r="G5" s="144">
        <v>134.66416456180241</v>
      </c>
      <c r="H5" s="144">
        <v>148.62686341563358</v>
      </c>
      <c r="I5" s="144">
        <v>160.11518022594998</v>
      </c>
      <c r="J5" s="144">
        <v>173.133579313469</v>
      </c>
      <c r="K5" s="144">
        <v>186.20595579650313</v>
      </c>
      <c r="L5" s="144">
        <v>198.91486930654523</v>
      </c>
      <c r="M5" s="144">
        <v>206.95625409584127</v>
      </c>
      <c r="N5" s="144">
        <v>217.23231378463331</v>
      </c>
      <c r="O5" s="144">
        <v>218.90937507542091</v>
      </c>
      <c r="P5" s="144">
        <v>223.1201231583679</v>
      </c>
      <c r="Q5" s="144">
        <v>224.31068157138452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51096.011969519728</v>
      </c>
      <c r="C7" s="62">
        <v>54293.94262783981</v>
      </c>
      <c r="D7" s="62">
        <v>57913.386527083683</v>
      </c>
      <c r="E7" s="62">
        <v>63305.833841682397</v>
      </c>
      <c r="F7" s="62">
        <v>68195.685832281568</v>
      </c>
      <c r="G7" s="62">
        <v>75004.743713297285</v>
      </c>
      <c r="H7" s="62">
        <v>84452.897297934047</v>
      </c>
      <c r="I7" s="62">
        <v>92614.218119421173</v>
      </c>
      <c r="J7" s="62">
        <v>102037.13133039893</v>
      </c>
      <c r="K7" s="62">
        <v>111803.82725143504</v>
      </c>
      <c r="L7" s="62">
        <v>121804.28860190038</v>
      </c>
      <c r="M7" s="62">
        <v>129336.41416318175</v>
      </c>
      <c r="N7" s="62">
        <v>139562.24594503437</v>
      </c>
      <c r="O7" s="62">
        <v>144444.14795255807</v>
      </c>
      <c r="P7" s="62">
        <v>152746.33388706847</v>
      </c>
      <c r="Q7" s="62">
        <v>160456.02357094493</v>
      </c>
    </row>
    <row r="8" spans="1:17" ht="12.95" customHeight="1" x14ac:dyDescent="0.25">
      <c r="A8" s="133" t="s">
        <v>136</v>
      </c>
      <c r="B8" s="143"/>
      <c r="C8" s="143">
        <v>5903.9808346807331</v>
      </c>
      <c r="D8" s="143">
        <v>6487.857086186129</v>
      </c>
      <c r="E8" s="143">
        <v>8432.9652927575535</v>
      </c>
      <c r="F8" s="143">
        <v>8112.8010474475086</v>
      </c>
      <c r="G8" s="143">
        <v>10225.383881274965</v>
      </c>
      <c r="H8" s="143">
        <v>13069.459144911567</v>
      </c>
      <c r="I8" s="143">
        <v>11999.904715378416</v>
      </c>
      <c r="J8" s="143">
        <v>13491.812138502519</v>
      </c>
      <c r="K8" s="143">
        <v>14079.728784212371</v>
      </c>
      <c r="L8" s="143">
        <v>14572.276185432187</v>
      </c>
      <c r="M8" s="143">
        <v>12378.249286346178</v>
      </c>
      <c r="N8" s="143">
        <v>15362.722930421371</v>
      </c>
      <c r="O8" s="143">
        <v>10327.006625006525</v>
      </c>
      <c r="P8" s="143">
        <v>14206.166769191159</v>
      </c>
      <c r="Q8" s="143">
        <v>14197.546770062578</v>
      </c>
    </row>
    <row r="9" spans="1:17" ht="12.95" customHeight="1" x14ac:dyDescent="0.25">
      <c r="A9" s="131" t="s">
        <v>135</v>
      </c>
      <c r="B9" s="142"/>
      <c r="C9" s="142">
        <f>B7+C8-C7</f>
        <v>2706.0501763606517</v>
      </c>
      <c r="D9" s="142">
        <f t="shared" ref="D9:Q9" si="0">C7+D8-D7</f>
        <v>2868.4131869422563</v>
      </c>
      <c r="E9" s="142">
        <f t="shared" si="0"/>
        <v>3040.5179781588376</v>
      </c>
      <c r="F9" s="142">
        <f t="shared" si="0"/>
        <v>3222.9490568483307</v>
      </c>
      <c r="G9" s="142">
        <f t="shared" si="0"/>
        <v>3416.3260002592433</v>
      </c>
      <c r="H9" s="142">
        <f t="shared" si="0"/>
        <v>3621.3055602748063</v>
      </c>
      <c r="I9" s="142">
        <f t="shared" si="0"/>
        <v>3838.583893891293</v>
      </c>
      <c r="J9" s="142">
        <f t="shared" si="0"/>
        <v>4068.8989275247586</v>
      </c>
      <c r="K9" s="142">
        <f t="shared" si="0"/>
        <v>4313.0328631762677</v>
      </c>
      <c r="L9" s="142">
        <f t="shared" si="0"/>
        <v>4571.8148349668481</v>
      </c>
      <c r="M9" s="142">
        <f t="shared" si="0"/>
        <v>4846.1237250648119</v>
      </c>
      <c r="N9" s="142">
        <f t="shared" si="0"/>
        <v>5136.8911485687422</v>
      </c>
      <c r="O9" s="142">
        <f t="shared" si="0"/>
        <v>5445.1046174828371</v>
      </c>
      <c r="P9" s="142">
        <f t="shared" si="0"/>
        <v>5903.9808346807549</v>
      </c>
      <c r="Q9" s="142">
        <f t="shared" si="0"/>
        <v>6487.8570861861226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225.45241397735077</v>
      </c>
      <c r="C11" s="140">
        <v>228.09145897137978</v>
      </c>
      <c r="D11" s="140">
        <v>230.41959524327439</v>
      </c>
      <c r="E11" s="140">
        <v>232.57616875256457</v>
      </c>
      <c r="F11" s="140">
        <v>234.83220335880739</v>
      </c>
      <c r="G11" s="140">
        <v>236.9490116128452</v>
      </c>
      <c r="H11" s="140">
        <v>238.66331198108793</v>
      </c>
      <c r="I11" s="140">
        <v>240.68999959878457</v>
      </c>
      <c r="J11" s="140">
        <v>242.01338672448523</v>
      </c>
      <c r="K11" s="140">
        <v>242.90086188500899</v>
      </c>
      <c r="L11" s="140">
        <v>244.5673001690547</v>
      </c>
      <c r="M11" s="140">
        <v>241.57213961014901</v>
      </c>
      <c r="N11" s="140">
        <v>239.69383803692571</v>
      </c>
      <c r="O11" s="140">
        <v>238.63762629732233</v>
      </c>
      <c r="P11" s="140">
        <v>239.1037007168508</v>
      </c>
      <c r="Q11" s="140">
        <v>238.26743473864875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1925.4052492280555</v>
      </c>
      <c r="C13" s="137">
        <f t="shared" ref="C13:Q13" si="1">IF(C5=0,0,1000000*C5/C7)</f>
        <v>1906.311346588561</v>
      </c>
      <c r="D13" s="137">
        <f t="shared" si="1"/>
        <v>1882.3187283066788</v>
      </c>
      <c r="E13" s="137">
        <f t="shared" si="1"/>
        <v>1853.2501738049418</v>
      </c>
      <c r="F13" s="137">
        <f t="shared" si="1"/>
        <v>1826.4611171531294</v>
      </c>
      <c r="G13" s="137">
        <f t="shared" si="1"/>
        <v>1795.4086354397923</v>
      </c>
      <c r="H13" s="137">
        <f t="shared" si="1"/>
        <v>1759.8787983709519</v>
      </c>
      <c r="I13" s="137">
        <f t="shared" si="1"/>
        <v>1728.8401659828285</v>
      </c>
      <c r="J13" s="137">
        <f t="shared" si="1"/>
        <v>1696.7703526754185</v>
      </c>
      <c r="K13" s="137">
        <f t="shared" si="1"/>
        <v>1665.4703186300192</v>
      </c>
      <c r="L13" s="137">
        <f t="shared" si="1"/>
        <v>1633.0695051031378</v>
      </c>
      <c r="M13" s="137">
        <f t="shared" si="1"/>
        <v>1600.1391057179596</v>
      </c>
      <c r="N13" s="137">
        <f t="shared" si="1"/>
        <v>1556.52635362567</v>
      </c>
      <c r="O13" s="137">
        <f t="shared" si="1"/>
        <v>1515.5295536605649</v>
      </c>
      <c r="P13" s="137">
        <f t="shared" si="1"/>
        <v>1460.7232624210126</v>
      </c>
      <c r="Q13" s="137">
        <f t="shared" si="1"/>
        <v>1397.9573753565351</v>
      </c>
    </row>
    <row r="14" spans="1:17" ht="12.95" customHeight="1" x14ac:dyDescent="0.25">
      <c r="A14" s="131" t="s">
        <v>132</v>
      </c>
      <c r="B14" s="130"/>
      <c r="C14" s="130">
        <v>1749.8146971109791</v>
      </c>
      <c r="D14" s="130">
        <v>1700.5847782466033</v>
      </c>
      <c r="E14" s="130">
        <v>1679.6375028432019</v>
      </c>
      <c r="F14" s="130">
        <v>1656.7279184748802</v>
      </c>
      <c r="G14" s="130">
        <v>1631.7439266096858</v>
      </c>
      <c r="H14" s="130">
        <v>1601.8397820841674</v>
      </c>
      <c r="I14" s="130">
        <v>1573.2746915083724</v>
      </c>
      <c r="J14" s="130">
        <v>1545.5802546823938</v>
      </c>
      <c r="K14" s="130">
        <v>1518.2616743197868</v>
      </c>
      <c r="L14" s="130">
        <v>1476.1942141400541</v>
      </c>
      <c r="M14" s="130">
        <v>1403.4405388092157</v>
      </c>
      <c r="N14" s="130">
        <v>1312.7006821834557</v>
      </c>
      <c r="O14" s="130">
        <v>1177.601094438837</v>
      </c>
      <c r="P14" s="130">
        <v>1023.6132487525985</v>
      </c>
      <c r="Q14" s="130">
        <v>860.97335090309139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0.29797589163281213</v>
      </c>
      <c r="C16" s="134">
        <f>C7/RES_summary!C$6</f>
        <v>0.3115507122731383</v>
      </c>
      <c r="D16" s="134">
        <f>D7/RES_summary!D$6</f>
        <v>0.32729597630384405</v>
      </c>
      <c r="E16" s="134">
        <f>E7/RES_summary!E$6</f>
        <v>0.35303275619943342</v>
      </c>
      <c r="F16" s="134">
        <f>F7/RES_summary!F$6</f>
        <v>0.37503333076117645</v>
      </c>
      <c r="G16" s="134">
        <f>G7/RES_summary!G$6</f>
        <v>0.40654740429556452</v>
      </c>
      <c r="H16" s="134">
        <f>H7/RES_summary!H$6</f>
        <v>0.44325249198516792</v>
      </c>
      <c r="I16" s="134">
        <f>I7/RES_summary!I$6</f>
        <v>0.48000569138932114</v>
      </c>
      <c r="J16" s="134">
        <f>J7/RES_summary!J$6</f>
        <v>0.5194659152275346</v>
      </c>
      <c r="K16" s="134">
        <f>K7/RES_summary!K$6</f>
        <v>0.55822645469151322</v>
      </c>
      <c r="L16" s="134">
        <f>L7/RES_summary!L$6</f>
        <v>0.60481795820001183</v>
      </c>
      <c r="M16" s="134">
        <f>M7/RES_summary!M$6</f>
        <v>0.62995365159773098</v>
      </c>
      <c r="N16" s="134">
        <f>N7/RES_summary!N$6</f>
        <v>0.64721818426145405</v>
      </c>
      <c r="O16" s="134">
        <f>O7/RES_summary!O$6</f>
        <v>0.65734714957157192</v>
      </c>
      <c r="P16" s="134">
        <f>P7/RES_summary!P$6</f>
        <v>0.66330411057390093</v>
      </c>
      <c r="Q16" s="134">
        <f>Q7/RES_summary!Q$6</f>
        <v>0.67692966680424804</v>
      </c>
    </row>
    <row r="17" spans="1:17" ht="12.95" customHeight="1" x14ac:dyDescent="0.25">
      <c r="A17" s="133" t="s">
        <v>49</v>
      </c>
      <c r="B17" s="132">
        <f>1000000*B5/RES_summary!B$6</f>
        <v>573.72434589322665</v>
      </c>
      <c r="C17" s="132">
        <f>1000000*C5/RES_summary!C$6</f>
        <v>593.91265784403163</v>
      </c>
      <c r="D17" s="132">
        <f>1000000*D5/RES_summary!D$6</f>
        <v>616.07534589614454</v>
      </c>
      <c r="E17" s="132">
        <f>1000000*E5/RES_summary!E$6</f>
        <v>654.25801678543769</v>
      </c>
      <c r="F17" s="132">
        <f>1000000*F5/RES_summary!F$6</f>
        <v>684.98379627171744</v>
      </c>
      <c r="G17" s="132">
        <f>1000000*G5/RES_summary!G$6</f>
        <v>729.91872038788904</v>
      </c>
      <c r="H17" s="132">
        <f>1000000*H5/RES_summary!H$6</f>
        <v>780.07066296978735</v>
      </c>
      <c r="I17" s="132">
        <f>1000000*I5/RES_summary!I$6</f>
        <v>829.8531191742162</v>
      </c>
      <c r="J17" s="132">
        <f>1000000*J5/RES_summary!J$6</f>
        <v>881.41436418348292</v>
      </c>
      <c r="K17" s="132">
        <f>1000000*K5/RES_summary!K$6</f>
        <v>929.70959136278043</v>
      </c>
      <c r="L17" s="132">
        <f>1000000*L5/RES_summary!L$6</f>
        <v>987.70976367518358</v>
      </c>
      <c r="M17" s="132">
        <f>1000000*M5/RES_summary!M$6</f>
        <v>1008.0134727113564</v>
      </c>
      <c r="N17" s="132">
        <f>1000000*N5/RES_summary!N$6</f>
        <v>1007.4121603487081</v>
      </c>
      <c r="O17" s="132">
        <f>1000000*O5/RES_summary!O$6</f>
        <v>996.22903219024886</v>
      </c>
      <c r="P17" s="132">
        <f>1000000*P5/RES_summary!P$6</f>
        <v>968.90374437477647</v>
      </c>
      <c r="Q17" s="132">
        <f>1000000*Q5/RES_summary!Q$6</f>
        <v>946.31882030664042</v>
      </c>
    </row>
    <row r="18" spans="1:17" ht="12.95" customHeight="1" x14ac:dyDescent="0.25">
      <c r="A18" s="131" t="s">
        <v>48</v>
      </c>
      <c r="B18" s="130">
        <f>B3*1000000/0.086/RES_summary!B$6</f>
        <v>129.34753873920454</v>
      </c>
      <c r="C18" s="130">
        <f>C3*1000000/0.086/RES_summary!C$6</f>
        <v>135.46640462921505</v>
      </c>
      <c r="D18" s="130">
        <f>D3*1000000/0.086/RES_summary!D$6</f>
        <v>141.95583184074988</v>
      </c>
      <c r="E18" s="130">
        <f>E3*1000000/0.086/RES_summary!E$6</f>
        <v>152.16482291960813</v>
      </c>
      <c r="F18" s="130">
        <f>F3*1000000/0.086/RES_summary!F$6</f>
        <v>160.85625414356784</v>
      </c>
      <c r="G18" s="130">
        <f>G3*1000000/0.086/RES_summary!G$6</f>
        <v>172.95351935362302</v>
      </c>
      <c r="H18" s="130">
        <f>H3*1000000/0.086/RES_summary!H$6</f>
        <v>186.17424800365245</v>
      </c>
      <c r="I18" s="130">
        <f>I3*1000000/0.086/RES_summary!I$6</f>
        <v>199.73734692109224</v>
      </c>
      <c r="J18" s="130">
        <f>J3*1000000/0.086/RES_summary!J$6</f>
        <v>213.31407538365352</v>
      </c>
      <c r="K18" s="130">
        <f>K3*1000000/0.086/RES_summary!K$6</f>
        <v>225.82726104477891</v>
      </c>
      <c r="L18" s="130">
        <f>L3*1000000/0.086/RES_summary!L$6</f>
        <v>241.5615102526547</v>
      </c>
      <c r="M18" s="130">
        <f>M3*1000000/0.086/RES_summary!M$6</f>
        <v>243.50797135873893</v>
      </c>
      <c r="N18" s="130">
        <f>N3*1000000/0.086/RES_summary!N$6</f>
        <v>241.47048719905266</v>
      </c>
      <c r="O18" s="130">
        <f>O3*1000000/0.086/RES_summary!O$6</f>
        <v>237.73773149035969</v>
      </c>
      <c r="P18" s="130">
        <f>P3*1000000/0.086/RES_summary!P$6</f>
        <v>231.66847091842268</v>
      </c>
      <c r="Q18" s="130">
        <f>Q3*1000000/0.086/RES_summary!Q$6</f>
        <v>225.47695775936751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1.4255867452504252</v>
      </c>
      <c r="C3" s="144">
        <v>1.5479056877577657</v>
      </c>
      <c r="D3" s="144">
        <v>1.6634124541753237</v>
      </c>
      <c r="E3" s="144">
        <v>1.7512986063474216</v>
      </c>
      <c r="F3" s="144">
        <v>1.8383543070687838</v>
      </c>
      <c r="G3" s="144">
        <v>1.9260462815163286</v>
      </c>
      <c r="H3" s="144">
        <v>2.0821777280810445</v>
      </c>
      <c r="I3" s="144">
        <v>2.1851769175581333</v>
      </c>
      <c r="J3" s="144">
        <v>2.3304508744201371</v>
      </c>
      <c r="K3" s="144">
        <v>2.4629560064654266</v>
      </c>
      <c r="L3" s="144">
        <v>2.5625443062216164</v>
      </c>
      <c r="M3" s="144">
        <v>2.6076493506397731</v>
      </c>
      <c r="N3" s="144">
        <v>2.6722090988894918</v>
      </c>
      <c r="O3" s="144">
        <v>2.7228314091331458</v>
      </c>
      <c r="P3" s="144">
        <v>2.7767682146556099</v>
      </c>
      <c r="Q3" s="144">
        <v>2.7593528421013849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32.00274265843229</v>
      </c>
      <c r="C5" s="144">
        <v>34.053250374421218</v>
      </c>
      <c r="D5" s="144">
        <v>35.942035393466725</v>
      </c>
      <c r="E5" s="144">
        <v>37.221042135264895</v>
      </c>
      <c r="F5" s="144">
        <v>38.438681384260853</v>
      </c>
      <c r="G5" s="144">
        <v>39.665418813466701</v>
      </c>
      <c r="H5" s="144">
        <v>42.326248314729796</v>
      </c>
      <c r="I5" s="144">
        <v>43.806302266756312</v>
      </c>
      <c r="J5" s="144">
        <v>46.224740112989934</v>
      </c>
      <c r="K5" s="144">
        <v>48.685253841975317</v>
      </c>
      <c r="L5" s="144">
        <v>49.822869239753068</v>
      </c>
      <c r="M5" s="144">
        <v>51.156719528042714</v>
      </c>
      <c r="N5" s="144">
        <v>52.564585644890684</v>
      </c>
      <c r="O5" s="144">
        <v>52.814067444009233</v>
      </c>
      <c r="P5" s="144">
        <v>53.761262409232607</v>
      </c>
      <c r="Q5" s="144">
        <v>53.090625962399415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66427.546226780702</v>
      </c>
      <c r="C7" s="62">
        <v>71244.829537157813</v>
      </c>
      <c r="D7" s="62">
        <v>75876.314546138703</v>
      </c>
      <c r="E7" s="62">
        <v>79183.485914553356</v>
      </c>
      <c r="F7" s="62">
        <v>82453.27209880024</v>
      </c>
      <c r="G7" s="62">
        <v>85830.232129811571</v>
      </c>
      <c r="H7" s="62">
        <v>92790.484203162574</v>
      </c>
      <c r="I7" s="62">
        <v>97068.307664228749</v>
      </c>
      <c r="J7" s="62">
        <v>103727.1166316624</v>
      </c>
      <c r="K7" s="62">
        <v>110647.98134789644</v>
      </c>
      <c r="L7" s="62">
        <v>114712.92006506863</v>
      </c>
      <c r="M7" s="62">
        <v>119861.84259888066</v>
      </c>
      <c r="N7" s="62">
        <v>126249.2536250978</v>
      </c>
      <c r="O7" s="62">
        <v>130450.36232327999</v>
      </c>
      <c r="P7" s="62">
        <v>137849.89063467787</v>
      </c>
      <c r="Q7" s="62">
        <v>141192.52509541466</v>
      </c>
    </row>
    <row r="8" spans="1:17" ht="12.95" customHeight="1" x14ac:dyDescent="0.25">
      <c r="A8" s="133" t="s">
        <v>136</v>
      </c>
      <c r="B8" s="143"/>
      <c r="C8" s="143">
        <v>8223.8577453312155</v>
      </c>
      <c r="D8" s="143">
        <v>8259.4867822070028</v>
      </c>
      <c r="E8" s="143">
        <v>7170.993256900515</v>
      </c>
      <c r="F8" s="143">
        <v>7384.7564954842965</v>
      </c>
      <c r="G8" s="143">
        <v>7759.4034124791697</v>
      </c>
      <c r="H8" s="143">
        <v>11627.554274614256</v>
      </c>
      <c r="I8" s="143">
        <v>9248.5003054115223</v>
      </c>
      <c r="J8" s="143">
        <v>11952.579806661477</v>
      </c>
      <c r="K8" s="143">
        <v>12558.730660011659</v>
      </c>
      <c r="L8" s="143">
        <v>10069.265947295364</v>
      </c>
      <c r="M8" s="143">
        <v>11543.531033893203</v>
      </c>
      <c r="N8" s="143">
        <v>13197.669078803594</v>
      </c>
      <c r="O8" s="143">
        <v>11454.033524186736</v>
      </c>
      <c r="P8" s="143">
        <v>15623.386056729101</v>
      </c>
      <c r="Q8" s="143">
        <v>11602.121242943776</v>
      </c>
    </row>
    <row r="9" spans="1:17" ht="12.95" customHeight="1" x14ac:dyDescent="0.25">
      <c r="A9" s="131" t="s">
        <v>135</v>
      </c>
      <c r="B9" s="142"/>
      <c r="C9" s="142">
        <f>B7+C8-C7</f>
        <v>3406.5744349541055</v>
      </c>
      <c r="D9" s="142">
        <f t="shared" ref="D9:Q9" si="0">C7+D8-D7</f>
        <v>3628.0017732261185</v>
      </c>
      <c r="E9" s="142">
        <f t="shared" si="0"/>
        <v>3863.8218884858652</v>
      </c>
      <c r="F9" s="142">
        <f t="shared" si="0"/>
        <v>4114.9703112374118</v>
      </c>
      <c r="G9" s="142">
        <f t="shared" si="0"/>
        <v>4382.4433814678341</v>
      </c>
      <c r="H9" s="142">
        <f t="shared" si="0"/>
        <v>4667.3022012632573</v>
      </c>
      <c r="I9" s="142">
        <f t="shared" si="0"/>
        <v>4970.6768443453475</v>
      </c>
      <c r="J9" s="142">
        <f t="shared" si="0"/>
        <v>5293.7708392278291</v>
      </c>
      <c r="K9" s="142">
        <f t="shared" si="0"/>
        <v>5637.8659437776223</v>
      </c>
      <c r="L9" s="142">
        <f t="shared" si="0"/>
        <v>6004.3272301231773</v>
      </c>
      <c r="M9" s="142">
        <f t="shared" si="0"/>
        <v>6394.6085000811727</v>
      </c>
      <c r="N9" s="142">
        <f t="shared" si="0"/>
        <v>6810.2580525864614</v>
      </c>
      <c r="O9" s="142">
        <f t="shared" si="0"/>
        <v>7252.9248260045424</v>
      </c>
      <c r="P9" s="142">
        <f t="shared" si="0"/>
        <v>8223.8577453312173</v>
      </c>
      <c r="Q9" s="142">
        <f t="shared" si="0"/>
        <v>8259.4867822069791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517.97404484905144</v>
      </c>
      <c r="C11" s="140">
        <v>528.55169912180384</v>
      </c>
      <c r="D11" s="140">
        <v>538.14440582917746</v>
      </c>
      <c r="E11" s="140">
        <v>547.10819780663383</v>
      </c>
      <c r="F11" s="140">
        <v>556.1120231779222</v>
      </c>
      <c r="G11" s="140">
        <v>564.61995522337338</v>
      </c>
      <c r="H11" s="140">
        <v>572.01783515382419</v>
      </c>
      <c r="I11" s="140">
        <v>580.0314705945168</v>
      </c>
      <c r="J11" s="140">
        <v>586.22862811973778</v>
      </c>
      <c r="K11" s="140">
        <v>588.24841345083883</v>
      </c>
      <c r="L11" s="140">
        <v>598.05923005244631</v>
      </c>
      <c r="M11" s="140">
        <v>592.71791383310358</v>
      </c>
      <c r="N11" s="140">
        <v>591.12420355046902</v>
      </c>
      <c r="O11" s="140">
        <v>599.47722019938544</v>
      </c>
      <c r="P11" s="140">
        <v>600.5811814874819</v>
      </c>
      <c r="Q11" s="140">
        <v>604.35335960615032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481.76915265206912</v>
      </c>
      <c r="C13" s="137">
        <f t="shared" ref="C13:Q13" si="1">IF(C5=0,0,1000000*C5/C7)</f>
        <v>477.97504177704167</v>
      </c>
      <c r="D13" s="137">
        <f t="shared" si="1"/>
        <v>473.6924244206823</v>
      </c>
      <c r="E13" s="137">
        <f t="shared" si="1"/>
        <v>470.06066612715182</v>
      </c>
      <c r="F13" s="137">
        <f t="shared" si="1"/>
        <v>466.18745873664568</v>
      </c>
      <c r="G13" s="137">
        <f t="shared" si="1"/>
        <v>462.13808152674954</v>
      </c>
      <c r="H13" s="137">
        <f t="shared" si="1"/>
        <v>456.14858762949734</v>
      </c>
      <c r="I13" s="137">
        <f t="shared" si="1"/>
        <v>451.29356141952854</v>
      </c>
      <c r="J13" s="137">
        <f t="shared" si="1"/>
        <v>445.63795479956457</v>
      </c>
      <c r="K13" s="137">
        <f t="shared" si="1"/>
        <v>440.00128379116506</v>
      </c>
      <c r="L13" s="137">
        <f t="shared" si="1"/>
        <v>434.32657116122607</v>
      </c>
      <c r="M13" s="137">
        <f t="shared" si="1"/>
        <v>426.79737286568667</v>
      </c>
      <c r="N13" s="137">
        <f t="shared" si="1"/>
        <v>416.35561506750224</v>
      </c>
      <c r="O13" s="137">
        <f t="shared" si="1"/>
        <v>404.85949217317051</v>
      </c>
      <c r="P13" s="137">
        <f t="shared" si="1"/>
        <v>389.99858586545946</v>
      </c>
      <c r="Q13" s="137">
        <f t="shared" si="1"/>
        <v>376.01584026152938</v>
      </c>
    </row>
    <row r="14" spans="1:17" ht="12.95" customHeight="1" x14ac:dyDescent="0.25">
      <c r="A14" s="131" t="s">
        <v>132</v>
      </c>
      <c r="B14" s="130"/>
      <c r="C14" s="130">
        <v>448.9000550938265</v>
      </c>
      <c r="D14" s="130">
        <v>440.29907124339661</v>
      </c>
      <c r="E14" s="130">
        <v>437.94169461677978</v>
      </c>
      <c r="F14" s="130">
        <v>433.33927272836667</v>
      </c>
      <c r="G14" s="130">
        <v>430.19589086871918</v>
      </c>
      <c r="H14" s="130">
        <v>422.22049555642349</v>
      </c>
      <c r="I14" s="130">
        <v>418.96227447457534</v>
      </c>
      <c r="J14" s="130">
        <v>415.71053430769985</v>
      </c>
      <c r="K14" s="130">
        <v>412.19640484592378</v>
      </c>
      <c r="L14" s="130">
        <v>400.25907159225443</v>
      </c>
      <c r="M14" s="130">
        <v>382.42851290075441</v>
      </c>
      <c r="N14" s="130">
        <v>355.27776459519413</v>
      </c>
      <c r="O14" s="130">
        <v>326.84706561112603</v>
      </c>
      <c r="P14" s="130">
        <v>296.91931975196758</v>
      </c>
      <c r="Q14" s="130">
        <v>255.64358880695949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0.38738458351137878</v>
      </c>
      <c r="C16" s="134">
        <f>C7/RES_summary!C$6</f>
        <v>0.40881866951946871</v>
      </c>
      <c r="D16" s="134">
        <f>D7/RES_summary!D$6</f>
        <v>0.42881299017287122</v>
      </c>
      <c r="E16" s="134">
        <f>E7/RES_summary!E$6</f>
        <v>0.44157643271555519</v>
      </c>
      <c r="F16" s="134">
        <f>F7/RES_summary!F$6</f>
        <v>0.453441077540023</v>
      </c>
      <c r="G16" s="134">
        <f>G7/RES_summary!G$6</f>
        <v>0.46522468253263866</v>
      </c>
      <c r="H16" s="134">
        <f>H7/RES_summary!H$6</f>
        <v>0.48701246104635793</v>
      </c>
      <c r="I16" s="134">
        <f>I7/RES_summary!I$6</f>
        <v>0.50309057376352073</v>
      </c>
      <c r="J16" s="134">
        <f>J7/RES_summary!J$6</f>
        <v>0.52806954559028241</v>
      </c>
      <c r="K16" s="134">
        <f>K7/RES_summary!K$6</f>
        <v>0.55245542004302106</v>
      </c>
      <c r="L16" s="134">
        <f>L7/RES_summary!L$6</f>
        <v>0.56960583973915602</v>
      </c>
      <c r="M16" s="134">
        <f>M7/RES_summary!M$6</f>
        <v>0.58380623833540657</v>
      </c>
      <c r="N16" s="134">
        <f>N7/RES_summary!N$6</f>
        <v>0.58547934752913644</v>
      </c>
      <c r="O16" s="134">
        <f>O7/RES_summary!O$6</f>
        <v>0.59366319126996692</v>
      </c>
      <c r="P16" s="134">
        <f>P7/RES_summary!P$6</f>
        <v>0.59861599799669907</v>
      </c>
      <c r="Q16" s="134">
        <f>Q7/RES_summary!Q$6</f>
        <v>0.59566108420872299</v>
      </c>
    </row>
    <row r="17" spans="1:17" ht="12.95" customHeight="1" x14ac:dyDescent="0.25">
      <c r="A17" s="133" t="s">
        <v>49</v>
      </c>
      <c r="B17" s="132">
        <f>1000000*B5/RES_summary!B$6</f>
        <v>186.62994254875167</v>
      </c>
      <c r="C17" s="132">
        <f>1000000*C5/RES_summary!C$6</f>
        <v>195.40512064280264</v>
      </c>
      <c r="D17" s="132">
        <f>1000000*D5/RES_summary!D$6</f>
        <v>203.1254649380696</v>
      </c>
      <c r="E17" s="132">
        <f>1000000*E5/RES_summary!E$6</f>
        <v>207.56771210832531</v>
      </c>
      <c r="F17" s="132">
        <f>1000000*F5/RES_summary!F$6</f>
        <v>211.38854362518961</v>
      </c>
      <c r="G17" s="132">
        <f>1000000*G5/RES_summary!G$6</f>
        <v>214.99804226452474</v>
      </c>
      <c r="H17" s="132">
        <f>1000000*H5/RES_summary!H$6</f>
        <v>222.15004626426176</v>
      </c>
      <c r="I17" s="132">
        <f>1000000*I5/RES_summary!I$6</f>
        <v>227.04153675033331</v>
      </c>
      <c r="J17" s="132">
        <f>1000000*J5/RES_summary!J$6</f>
        <v>235.32783228878887</v>
      </c>
      <c r="K17" s="132">
        <f>1000000*K5/RES_summary!K$6</f>
        <v>243.0810940563166</v>
      </c>
      <c r="L17" s="132">
        <f>1000000*L5/RES_summary!L$6</f>
        <v>247.39495128731846</v>
      </c>
      <c r="M17" s="132">
        <f>1000000*M5/RES_summary!M$6</f>
        <v>249.16696878415044</v>
      </c>
      <c r="N17" s="132">
        <f>1000000*N5/RES_summary!N$6</f>
        <v>243.76761384981347</v>
      </c>
      <c r="O17" s="132">
        <f>1000000*O5/RES_summary!O$6</f>
        <v>240.3501781394626</v>
      </c>
      <c r="P17" s="132">
        <f>1000000*P5/RES_summary!P$6</f>
        <v>233.45939269515335</v>
      </c>
      <c r="Q17" s="132">
        <f>1000000*Q5/RES_summary!Q$6</f>
        <v>223.97800308983659</v>
      </c>
    </row>
    <row r="18" spans="1:17" ht="12.95" customHeight="1" x14ac:dyDescent="0.25">
      <c r="A18" s="131" t="s">
        <v>48</v>
      </c>
      <c r="B18" s="130">
        <f>B3*1000000/0.086/RES_summary!B$6</f>
        <v>96.669466231922982</v>
      </c>
      <c r="C18" s="130">
        <f>C3*1000000/0.086/RES_summary!C$6</f>
        <v>103.28170853285437</v>
      </c>
      <c r="D18" s="130">
        <f>D3*1000000/0.086/RES_summary!D$6</f>
        <v>109.31083263787288</v>
      </c>
      <c r="E18" s="130">
        <f>E3*1000000/0.086/RES_summary!E$6</f>
        <v>113.56199689443206</v>
      </c>
      <c r="F18" s="130">
        <f>F3*1000000/0.086/RES_summary!F$6</f>
        <v>117.55571067203866</v>
      </c>
      <c r="G18" s="130">
        <f>G3*1000000/0.086/RES_summary!G$6</f>
        <v>121.39218499650889</v>
      </c>
      <c r="H18" s="130">
        <f>H3*1000000/0.086/RES_summary!H$6</f>
        <v>127.07378854340492</v>
      </c>
      <c r="I18" s="130">
        <f>I3*1000000/0.086/RES_summary!I$6</f>
        <v>131.69123644733486</v>
      </c>
      <c r="J18" s="130">
        <f>J3*1000000/0.086/RES_summary!J$6</f>
        <v>137.95591228104843</v>
      </c>
      <c r="K18" s="130">
        <f>K3*1000000/0.086/RES_summary!K$6</f>
        <v>142.99206791852237</v>
      </c>
      <c r="L18" s="130">
        <f>L3*1000000/0.086/RES_summary!L$6</f>
        <v>147.95683408575613</v>
      </c>
      <c r="M18" s="130">
        <f>M3*1000000/0.086/RES_summary!M$6</f>
        <v>147.68572593385969</v>
      </c>
      <c r="N18" s="130">
        <f>N3*1000000/0.086/RES_summary!N$6</f>
        <v>144.09693658836929</v>
      </c>
      <c r="O18" s="130">
        <f>O3*1000000/0.086/RES_summary!O$6</f>
        <v>144.08445666547209</v>
      </c>
      <c r="P18" s="130">
        <f>P3*1000000/0.086/RES_summary!P$6</f>
        <v>140.21131789420519</v>
      </c>
      <c r="Q18" s="130">
        <f>Q3*1000000/0.086/RES_summary!Q$6</f>
        <v>135.36185864521946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4.7481362246987162</v>
      </c>
      <c r="C3" s="144">
        <v>5.5602598768806208</v>
      </c>
      <c r="D3" s="144">
        <v>6.3208356623734812</v>
      </c>
      <c r="E3" s="144">
        <v>7.0089853813242433</v>
      </c>
      <c r="F3" s="144">
        <v>7.5013382415630394</v>
      </c>
      <c r="G3" s="144">
        <v>8.1243668915335423</v>
      </c>
      <c r="H3" s="144">
        <v>9.0528781860297052</v>
      </c>
      <c r="I3" s="144">
        <v>9.9045842508905722</v>
      </c>
      <c r="J3" s="144">
        <v>10.665162933454507</v>
      </c>
      <c r="K3" s="144">
        <v>11.689818987838072</v>
      </c>
      <c r="L3" s="144">
        <v>12.642182837374781</v>
      </c>
      <c r="M3" s="144">
        <v>13.546367015627467</v>
      </c>
      <c r="N3" s="144">
        <v>14.353201274090948</v>
      </c>
      <c r="O3" s="144">
        <v>14.699564062320082</v>
      </c>
      <c r="P3" s="144">
        <v>15.113962112039058</v>
      </c>
      <c r="Q3" s="144">
        <v>15.100533835533621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35.773595613956694</v>
      </c>
      <c r="C5" s="144">
        <v>41.053958422983307</v>
      </c>
      <c r="D5" s="144">
        <v>45.837728750089695</v>
      </c>
      <c r="E5" s="144">
        <v>49.995320076661095</v>
      </c>
      <c r="F5" s="144">
        <v>52.640970225073865</v>
      </c>
      <c r="G5" s="144">
        <v>56.154003614693082</v>
      </c>
      <c r="H5" s="144">
        <v>61.762451774905806</v>
      </c>
      <c r="I5" s="144">
        <v>66.639558969216452</v>
      </c>
      <c r="J5" s="144">
        <v>70.998290634064787</v>
      </c>
      <c r="K5" s="144">
        <v>77.158756374371805</v>
      </c>
      <c r="L5" s="144">
        <v>82.494556266580702</v>
      </c>
      <c r="M5" s="144">
        <v>87.568890955510312</v>
      </c>
      <c r="N5" s="144">
        <v>92.272421085095473</v>
      </c>
      <c r="O5" s="144">
        <v>93.685232099060315</v>
      </c>
      <c r="P5" s="144">
        <v>95.702376939088012</v>
      </c>
      <c r="Q5" s="144">
        <v>94.749204487765397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100394.0728900831</v>
      </c>
      <c r="C7" s="62">
        <v>117612.9132039766</v>
      </c>
      <c r="D7" s="62">
        <v>134169.14634039919</v>
      </c>
      <c r="E7" s="62">
        <v>149741.13741549969</v>
      </c>
      <c r="F7" s="62">
        <v>161232.16300707508</v>
      </c>
      <c r="G7" s="62">
        <v>176578.74491832472</v>
      </c>
      <c r="H7" s="62">
        <v>200504.74966944187</v>
      </c>
      <c r="I7" s="62">
        <v>222450.63538986613</v>
      </c>
      <c r="J7" s="62">
        <v>244936.67470124905</v>
      </c>
      <c r="K7" s="62">
        <v>279011.48135393404</v>
      </c>
      <c r="L7" s="62">
        <v>312991.87186122697</v>
      </c>
      <c r="M7" s="62">
        <v>353632.44459413801</v>
      </c>
      <c r="N7" s="62">
        <v>411817.26978242816</v>
      </c>
      <c r="O7" s="62">
        <v>464363.55563298275</v>
      </c>
      <c r="P7" s="62">
        <v>542259.61309024424</v>
      </c>
      <c r="Q7" s="62">
        <v>654849.44578837045</v>
      </c>
    </row>
    <row r="8" spans="1:17" ht="12.95" customHeight="1" x14ac:dyDescent="0.25">
      <c r="A8" s="133" t="s">
        <v>136</v>
      </c>
      <c r="B8" s="143"/>
      <c r="C8" s="143">
        <v>28401.723065168084</v>
      </c>
      <c r="D8" s="143">
        <v>29528.377127901131</v>
      </c>
      <c r="E8" s="143">
        <v>30619.67810521556</v>
      </c>
      <c r="F8" s="143">
        <v>28946.34254650892</v>
      </c>
      <c r="G8" s="143">
        <v>35594.749578972456</v>
      </c>
      <c r="H8" s="143">
        <v>47413.879245675671</v>
      </c>
      <c r="I8" s="143">
        <v>50347.608785592332</v>
      </c>
      <c r="J8" s="143">
        <v>52014.416439284032</v>
      </c>
      <c r="K8" s="143">
        <v>64694.484757900536</v>
      </c>
      <c r="L8" s="143">
        <v>62926.733053801843</v>
      </c>
      <c r="M8" s="143">
        <v>76235.322311883545</v>
      </c>
      <c r="N8" s="143">
        <v>105598.70443396579</v>
      </c>
      <c r="O8" s="143">
        <v>102893.89463614675</v>
      </c>
      <c r="P8" s="143">
        <v>129910.47389654561</v>
      </c>
      <c r="Q8" s="143">
        <v>177284.31745602677</v>
      </c>
    </row>
    <row r="9" spans="1:17" ht="12.95" customHeight="1" x14ac:dyDescent="0.25">
      <c r="A9" s="131" t="s">
        <v>135</v>
      </c>
      <c r="B9" s="142"/>
      <c r="C9" s="142">
        <f>B7+C8-C7</f>
        <v>11182.882751274592</v>
      </c>
      <c r="D9" s="142">
        <f t="shared" ref="D9:Q9" si="0">C7+D8-D7</f>
        <v>12972.143991478544</v>
      </c>
      <c r="E9" s="142">
        <f t="shared" si="0"/>
        <v>15047.687030115078</v>
      </c>
      <c r="F9" s="142">
        <f t="shared" si="0"/>
        <v>17455.316954933514</v>
      </c>
      <c r="G9" s="142">
        <f t="shared" si="0"/>
        <v>20248.167667722824</v>
      </c>
      <c r="H9" s="142">
        <f t="shared" si="0"/>
        <v>23487.87449455852</v>
      </c>
      <c r="I9" s="142">
        <f t="shared" si="0"/>
        <v>28401.723065168073</v>
      </c>
      <c r="J9" s="142">
        <f t="shared" si="0"/>
        <v>29528.377127901127</v>
      </c>
      <c r="K9" s="142">
        <f t="shared" si="0"/>
        <v>30619.678105215542</v>
      </c>
      <c r="L9" s="142">
        <f t="shared" si="0"/>
        <v>28946.34254650888</v>
      </c>
      <c r="M9" s="142">
        <f t="shared" si="0"/>
        <v>35594.749578972522</v>
      </c>
      <c r="N9" s="142">
        <f t="shared" si="0"/>
        <v>47413.879245675635</v>
      </c>
      <c r="O9" s="142">
        <f t="shared" si="0"/>
        <v>50347.608785592136</v>
      </c>
      <c r="P9" s="142">
        <f t="shared" si="0"/>
        <v>52014.416439284105</v>
      </c>
      <c r="Q9" s="142">
        <f t="shared" si="0"/>
        <v>64694.484757900587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1543.3418247777715</v>
      </c>
      <c r="C11" s="140">
        <v>1574.8587249188495</v>
      </c>
      <c r="D11" s="140">
        <v>1603.4409012296937</v>
      </c>
      <c r="E11" s="140">
        <v>1630.1491797718099</v>
      </c>
      <c r="F11" s="140">
        <v>1656.9767407600332</v>
      </c>
      <c r="G11" s="140">
        <v>1682.3267510524186</v>
      </c>
      <c r="H11" s="140">
        <v>1704.3692792927602</v>
      </c>
      <c r="I11" s="140">
        <v>1728.2464964373887</v>
      </c>
      <c r="J11" s="140">
        <v>1746.711383816441</v>
      </c>
      <c r="K11" s="140">
        <v>1761.6682040083706</v>
      </c>
      <c r="L11" s="140">
        <v>1781.9615338125982</v>
      </c>
      <c r="M11" s="140">
        <v>1798.7654498282784</v>
      </c>
      <c r="N11" s="140">
        <v>1808.7494320724425</v>
      </c>
      <c r="O11" s="140">
        <v>1824.4621877503382</v>
      </c>
      <c r="P11" s="140">
        <v>1836.3571638422568</v>
      </c>
      <c r="Q11" s="140">
        <v>1853.1828703789911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356.3317493167508</v>
      </c>
      <c r="C13" s="137">
        <f t="shared" ref="C13:Q13" si="1">IF(C5=0,0,1000000*C5/C7)</f>
        <v>349.05995697754071</v>
      </c>
      <c r="D13" s="137">
        <f t="shared" si="1"/>
        <v>341.64135347328852</v>
      </c>
      <c r="E13" s="137">
        <f t="shared" si="1"/>
        <v>333.87832455108685</v>
      </c>
      <c r="F13" s="137">
        <f t="shared" si="1"/>
        <v>326.49174484351431</v>
      </c>
      <c r="G13" s="137">
        <f t="shared" si="1"/>
        <v>318.01111532798996</v>
      </c>
      <c r="H13" s="137">
        <f t="shared" si="1"/>
        <v>308.03485641476942</v>
      </c>
      <c r="I13" s="137">
        <f t="shared" si="1"/>
        <v>299.57009946240078</v>
      </c>
      <c r="J13" s="137">
        <f t="shared" si="1"/>
        <v>289.86386265209933</v>
      </c>
      <c r="K13" s="137">
        <f t="shared" si="1"/>
        <v>276.54330208904099</v>
      </c>
      <c r="L13" s="137">
        <f t="shared" si="1"/>
        <v>263.56772709789982</v>
      </c>
      <c r="M13" s="137">
        <f t="shared" si="1"/>
        <v>247.62685747347828</v>
      </c>
      <c r="N13" s="137">
        <f t="shared" si="1"/>
        <v>224.06156287191396</v>
      </c>
      <c r="O13" s="137">
        <f t="shared" si="1"/>
        <v>201.7497518110701</v>
      </c>
      <c r="P13" s="137">
        <f t="shared" si="1"/>
        <v>176.48811497079163</v>
      </c>
      <c r="Q13" s="137">
        <f t="shared" si="1"/>
        <v>144.68853122979624</v>
      </c>
    </row>
    <row r="14" spans="1:17" ht="12.95" customHeight="1" x14ac:dyDescent="0.25">
      <c r="A14" s="131" t="s">
        <v>132</v>
      </c>
      <c r="B14" s="130"/>
      <c r="C14" s="130">
        <v>326.21890442820484</v>
      </c>
      <c r="D14" s="130">
        <v>318.54636125907905</v>
      </c>
      <c r="E14" s="130">
        <v>310.89680095499648</v>
      </c>
      <c r="F14" s="130">
        <v>306.27474816889492</v>
      </c>
      <c r="G14" s="130">
        <v>301.39552945346014</v>
      </c>
      <c r="H14" s="130">
        <v>294.80657961278069</v>
      </c>
      <c r="I14" s="130">
        <v>280.8929066865652</v>
      </c>
      <c r="J14" s="130">
        <v>264.63603160663564</v>
      </c>
      <c r="K14" s="130">
        <v>242.37036229854814</v>
      </c>
      <c r="L14" s="130">
        <v>225.68045370970526</v>
      </c>
      <c r="M14" s="130">
        <v>207.28492521351927</v>
      </c>
      <c r="N14" s="130">
        <v>176.90987589585771</v>
      </c>
      <c r="O14" s="130">
        <v>151.17609500032788</v>
      </c>
      <c r="P14" s="130">
        <v>121.48391980636507</v>
      </c>
      <c r="Q14" s="130">
        <v>83.069125738211298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0.58546669751676961</v>
      </c>
      <c r="C16" s="134">
        <f>C7/RES_summary!C$6</f>
        <v>0.67488904116587245</v>
      </c>
      <c r="D16" s="134">
        <f>D7/RES_summary!D$6</f>
        <v>0.75825339139506176</v>
      </c>
      <c r="E16" s="134">
        <f>E7/RES_summary!E$6</f>
        <v>0.83504984059502396</v>
      </c>
      <c r="F16" s="134">
        <f>F7/RES_summary!F$6</f>
        <v>0.886675372208795</v>
      </c>
      <c r="G16" s="134">
        <f>G7/RES_summary!G$6</f>
        <v>0.95710786873319564</v>
      </c>
      <c r="H16" s="134">
        <f>H7/RES_summary!H$6</f>
        <v>1.0523526461420347</v>
      </c>
      <c r="I16" s="134">
        <f>I7/RES_summary!I$6</f>
        <v>1.1529284942256102</v>
      </c>
      <c r="J16" s="134">
        <f>J7/RES_summary!J$6</f>
        <v>1.2469603196161885</v>
      </c>
      <c r="K16" s="134">
        <f>K7/RES_summary!K$6</f>
        <v>1.3930792342570253</v>
      </c>
      <c r="L16" s="134">
        <f>L7/RES_summary!L$6</f>
        <v>1.5541579614738914</v>
      </c>
      <c r="M16" s="134">
        <f>M7/RES_summary!M$6</f>
        <v>1.7224232729573088</v>
      </c>
      <c r="N16" s="134">
        <f>N7/RES_summary!N$6</f>
        <v>1.9097974799077519</v>
      </c>
      <c r="O16" s="134">
        <f>O7/RES_summary!O$6</f>
        <v>2.1132601354020824</v>
      </c>
      <c r="P16" s="134">
        <f>P7/RES_summary!P$6</f>
        <v>2.3547735726796577</v>
      </c>
      <c r="Q16" s="134">
        <f>Q7/RES_summary!Q$6</f>
        <v>2.762669841113635</v>
      </c>
    </row>
    <row r="17" spans="1:17" ht="12.95" customHeight="1" x14ac:dyDescent="0.25">
      <c r="A17" s="133" t="s">
        <v>49</v>
      </c>
      <c r="B17" s="132">
        <f>1000000*B5/RES_summary!B$6</f>
        <v>208.62037249285152</v>
      </c>
      <c r="C17" s="132">
        <f>1000000*C5/RES_summary!C$6</f>
        <v>235.57673967397318</v>
      </c>
      <c r="D17" s="132">
        <f>1000000*D5/RES_summary!D$6</f>
        <v>259.05071491192007</v>
      </c>
      <c r="E17" s="132">
        <f>1000000*E5/RES_summary!E$6</f>
        <v>278.80504169451871</v>
      </c>
      <c r="F17" s="132">
        <f>1000000*F5/RES_summary!F$6</f>
        <v>289.49218938222202</v>
      </c>
      <c r="G17" s="132">
        <f>1000000*G5/RES_summary!G$6</f>
        <v>304.37094082503893</v>
      </c>
      <c r="H17" s="132">
        <f>1000000*H5/RES_summary!H$6</f>
        <v>324.16129625206429</v>
      </c>
      <c r="I17" s="132">
        <f>1000000*I5/RES_summary!I$6</f>
        <v>345.38290368820202</v>
      </c>
      <c r="J17" s="132">
        <f>1000000*J5/RES_summary!J$6</f>
        <v>361.44873481784475</v>
      </c>
      <c r="K17" s="132">
        <f>1000000*K5/RES_summary!K$6</f>
        <v>385.24673151311043</v>
      </c>
      <c r="L17" s="132">
        <f>1000000*L5/RES_summary!L$6</f>
        <v>409.62588145677887</v>
      </c>
      <c r="M17" s="132">
        <f>1000000*M5/RES_summary!M$6</f>
        <v>426.51826232160147</v>
      </c>
      <c r="N17" s="132">
        <f>1000000*N5/RES_summary!N$6</f>
        <v>427.9122081169736</v>
      </c>
      <c r="O17" s="132">
        <f>1000000*O5/RES_summary!O$6</f>
        <v>426.34970782959846</v>
      </c>
      <c r="P17" s="132">
        <f>1000000*P5/RES_summary!P$6</f>
        <v>415.58954902526921</v>
      </c>
      <c r="Q17" s="132">
        <f>1000000*Q5/RES_summary!Q$6</f>
        <v>399.7266415835864</v>
      </c>
    </row>
    <row r="18" spans="1:17" ht="12.95" customHeight="1" x14ac:dyDescent="0.25">
      <c r="A18" s="131" t="s">
        <v>48</v>
      </c>
      <c r="B18" s="130">
        <f>B3*1000000/0.086/RES_summary!B$6</f>
        <v>321.97254636893575</v>
      </c>
      <c r="C18" s="130">
        <f>C3*1000000/0.086/RES_summary!C$6</f>
        <v>371.0000838634931</v>
      </c>
      <c r="D18" s="130">
        <f>D3*1000000/0.086/RES_summary!D$6</f>
        <v>415.3725117825656</v>
      </c>
      <c r="E18" s="130">
        <f>E3*1000000/0.086/RES_summary!E$6</f>
        <v>454.49381003456494</v>
      </c>
      <c r="F18" s="130">
        <f>F3*1000000/0.086/RES_summary!F$6</f>
        <v>479.68182443804051</v>
      </c>
      <c r="G18" s="130">
        <f>G3*1000000/0.086/RES_summary!G$6</f>
        <v>512.05137599295551</v>
      </c>
      <c r="H18" s="130">
        <f>H3*1000000/0.086/RES_summary!H$6</f>
        <v>552.49055486773761</v>
      </c>
      <c r="I18" s="130">
        <f>I3*1000000/0.086/RES_summary!I$6</f>
        <v>596.90679322850713</v>
      </c>
      <c r="J18" s="130">
        <f>J3*1000000/0.086/RES_summary!J$6</f>
        <v>631.34661977237943</v>
      </c>
      <c r="K18" s="130">
        <f>K3*1000000/0.086/RES_summary!K$6</f>
        <v>678.67691760479613</v>
      </c>
      <c r="L18" s="130">
        <f>L3*1000000/0.086/RES_summary!L$6</f>
        <v>729.93756401005919</v>
      </c>
      <c r="M18" s="130">
        <f>M3*1000000/0.086/RES_summary!M$6</f>
        <v>767.20631398489104</v>
      </c>
      <c r="N18" s="130">
        <f>N3*1000000/0.086/RES_summary!N$6</f>
        <v>773.98596340844063</v>
      </c>
      <c r="O18" s="130">
        <f>O3*1000000/0.086/RES_summary!O$6</f>
        <v>777.85892069350689</v>
      </c>
      <c r="P18" s="130">
        <f>P3*1000000/0.086/RES_summary!P$6</f>
        <v>763.1708455705259</v>
      </c>
      <c r="Q18" s="130">
        <f>Q3*1000000/0.086/RES_summary!Q$6</f>
        <v>740.76656501682464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1.1665822019806082</v>
      </c>
      <c r="C3" s="144">
        <v>1.2450331497198381</v>
      </c>
      <c r="D3" s="144">
        <v>1.3228489768124776</v>
      </c>
      <c r="E3" s="144">
        <v>1.4280688859929447</v>
      </c>
      <c r="F3" s="144">
        <v>1.6503823523478018</v>
      </c>
      <c r="G3" s="144">
        <v>1.8977779361874556</v>
      </c>
      <c r="H3" s="144">
        <v>2.197097777664903</v>
      </c>
      <c r="I3" s="144">
        <v>2.4280964679479284</v>
      </c>
      <c r="J3" s="144">
        <v>2.6924188122703212</v>
      </c>
      <c r="K3" s="144">
        <v>3.0522020744183198</v>
      </c>
      <c r="L3" s="144">
        <v>3.1701637387019828</v>
      </c>
      <c r="M3" s="144">
        <v>3.4085820881204332</v>
      </c>
      <c r="N3" s="144">
        <v>3.6558419526368247</v>
      </c>
      <c r="O3" s="144">
        <v>3.8521259269817203</v>
      </c>
      <c r="P3" s="144">
        <v>3.9951281564039292</v>
      </c>
      <c r="Q3" s="144">
        <v>4.0181088696348981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20.27612231337616</v>
      </c>
      <c r="C5" s="144">
        <v>21.20659761660152</v>
      </c>
      <c r="D5" s="144">
        <v>22.13038605372995</v>
      </c>
      <c r="E5" s="144">
        <v>23.499222272647422</v>
      </c>
      <c r="F5" s="144">
        <v>26.717747471954848</v>
      </c>
      <c r="G5" s="144">
        <v>30.259846751128574</v>
      </c>
      <c r="H5" s="144">
        <v>34.117602839763755</v>
      </c>
      <c r="I5" s="144">
        <v>36.947259698067917</v>
      </c>
      <c r="J5" s="144">
        <v>40.28380238605488</v>
      </c>
      <c r="K5" s="144">
        <v>45.001903675723852</v>
      </c>
      <c r="L5" s="144">
        <v>47.721606024584929</v>
      </c>
      <c r="M5" s="144">
        <v>50.973178948743211</v>
      </c>
      <c r="N5" s="144">
        <v>54.513740525518493</v>
      </c>
      <c r="O5" s="144">
        <v>57.090748742329417</v>
      </c>
      <c r="P5" s="144">
        <v>58.969831413443266</v>
      </c>
      <c r="Q5" s="144">
        <v>58.907802128626614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56276.119028406159</v>
      </c>
      <c r="C7" s="62">
        <v>60012.164500642422</v>
      </c>
      <c r="D7" s="62">
        <v>64241.630118302965</v>
      </c>
      <c r="E7" s="62">
        <v>70361.169687500515</v>
      </c>
      <c r="F7" s="62">
        <v>83067.247073573424</v>
      </c>
      <c r="G7" s="62">
        <v>97793.741690341703</v>
      </c>
      <c r="H7" s="62">
        <v>113597.08711366466</v>
      </c>
      <c r="I7" s="62">
        <v>126774.135834417</v>
      </c>
      <c r="J7" s="62">
        <v>143382.65676314916</v>
      </c>
      <c r="K7" s="62">
        <v>169411.07560907785</v>
      </c>
      <c r="L7" s="62">
        <v>190123.39348785445</v>
      </c>
      <c r="M7" s="62">
        <v>218094.21730570638</v>
      </c>
      <c r="N7" s="62">
        <v>251641.59851897194</v>
      </c>
      <c r="O7" s="62">
        <v>289374.62895923614</v>
      </c>
      <c r="P7" s="62">
        <v>344275.17534426431</v>
      </c>
      <c r="Q7" s="62">
        <v>398912.85686495615</v>
      </c>
    </row>
    <row r="8" spans="1:17" ht="12.95" customHeight="1" x14ac:dyDescent="0.25">
      <c r="A8" s="133" t="s">
        <v>136</v>
      </c>
      <c r="B8" s="143"/>
      <c r="C8" s="143">
        <v>13920.604752844461</v>
      </c>
      <c r="D8" s="143">
        <v>14923.25286229917</v>
      </c>
      <c r="E8" s="143">
        <v>17348.016176068071</v>
      </c>
      <c r="F8" s="143">
        <v>24495.977823286976</v>
      </c>
      <c r="G8" s="143">
        <v>27105.890075843057</v>
      </c>
      <c r="H8" s="143">
        <v>29723.950176167426</v>
      </c>
      <c r="I8" s="143">
        <v>28100.301583051489</v>
      </c>
      <c r="J8" s="143">
        <v>33956.537104800234</v>
      </c>
      <c r="K8" s="143">
        <v>50524.396669215646</v>
      </c>
      <c r="L8" s="143">
        <v>47818.207954619669</v>
      </c>
      <c r="M8" s="143">
        <v>57694.773994019364</v>
      </c>
      <c r="N8" s="143">
        <v>61647.682796316993</v>
      </c>
      <c r="O8" s="143">
        <v>71689.567545064478</v>
      </c>
      <c r="P8" s="143">
        <v>105424.94305424376</v>
      </c>
      <c r="Q8" s="143">
        <v>102455.88947531156</v>
      </c>
    </row>
    <row r="9" spans="1:17" ht="12.95" customHeight="1" x14ac:dyDescent="0.25">
      <c r="A9" s="131" t="s">
        <v>135</v>
      </c>
      <c r="B9" s="142"/>
      <c r="C9" s="142">
        <f>B7+C8-C7</f>
        <v>10184.559280608199</v>
      </c>
      <c r="D9" s="142">
        <f t="shared" ref="D9:Q9" si="0">C7+D8-D7</f>
        <v>10693.787244638625</v>
      </c>
      <c r="E9" s="142">
        <f t="shared" si="0"/>
        <v>11228.476606870521</v>
      </c>
      <c r="F9" s="142">
        <f t="shared" si="0"/>
        <v>11789.900437214063</v>
      </c>
      <c r="G9" s="142">
        <f t="shared" si="0"/>
        <v>12379.395459074774</v>
      </c>
      <c r="H9" s="142">
        <f t="shared" si="0"/>
        <v>13920.604752844461</v>
      </c>
      <c r="I9" s="142">
        <f t="shared" si="0"/>
        <v>14923.252862299138</v>
      </c>
      <c r="J9" s="142">
        <f t="shared" si="0"/>
        <v>17348.016176068078</v>
      </c>
      <c r="K9" s="142">
        <f t="shared" si="0"/>
        <v>24495.977823286958</v>
      </c>
      <c r="L9" s="142">
        <f t="shared" si="0"/>
        <v>27105.890075843054</v>
      </c>
      <c r="M9" s="142">
        <f t="shared" si="0"/>
        <v>29723.950176167447</v>
      </c>
      <c r="N9" s="142">
        <f t="shared" si="0"/>
        <v>28100.301583051449</v>
      </c>
      <c r="O9" s="142">
        <f t="shared" si="0"/>
        <v>33956.537104800285</v>
      </c>
      <c r="P9" s="142">
        <f t="shared" si="0"/>
        <v>50524.396669215581</v>
      </c>
      <c r="Q9" s="142">
        <f t="shared" si="0"/>
        <v>47818.20795461972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669.00904994083305</v>
      </c>
      <c r="C11" s="140">
        <v>682.67102104920968</v>
      </c>
      <c r="D11" s="140">
        <v>695.06084572185648</v>
      </c>
      <c r="E11" s="140">
        <v>706.63837168930672</v>
      </c>
      <c r="F11" s="140">
        <v>718.26760430700278</v>
      </c>
      <c r="G11" s="140">
        <v>729.25634706601022</v>
      </c>
      <c r="H11" s="140">
        <v>748.81135985683386</v>
      </c>
      <c r="I11" s="140">
        <v>764.16167506290219</v>
      </c>
      <c r="J11" s="140">
        <v>777.16584922859806</v>
      </c>
      <c r="K11" s="140">
        <v>788.64934362115071</v>
      </c>
      <c r="L11" s="140">
        <v>772.44611247332477</v>
      </c>
      <c r="M11" s="140">
        <v>777.55941969238484</v>
      </c>
      <c r="N11" s="140">
        <v>779.79954663064291</v>
      </c>
      <c r="O11" s="140">
        <v>784.57828857369975</v>
      </c>
      <c r="P11" s="140">
        <v>787.77533273134168</v>
      </c>
      <c r="Q11" s="140">
        <v>793.14105212287984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360.29709694695725</v>
      </c>
      <c r="C13" s="137">
        <f t="shared" ref="C13:Q13" si="1">IF(C5=0,0,1000000*C5/C7)</f>
        <v>353.37165044887701</v>
      </c>
      <c r="D13" s="137">
        <f t="shared" si="1"/>
        <v>344.48668274724901</v>
      </c>
      <c r="E13" s="137">
        <f t="shared" si="1"/>
        <v>333.97998323529862</v>
      </c>
      <c r="F13" s="137">
        <f t="shared" si="1"/>
        <v>321.63997740638609</v>
      </c>
      <c r="G13" s="137">
        <f t="shared" si="1"/>
        <v>309.42518639837556</v>
      </c>
      <c r="H13" s="137">
        <f t="shared" si="1"/>
        <v>300.33871208005411</v>
      </c>
      <c r="I13" s="137">
        <f t="shared" si="1"/>
        <v>291.44162139133567</v>
      </c>
      <c r="J13" s="137">
        <f t="shared" si="1"/>
        <v>280.95310336311354</v>
      </c>
      <c r="K13" s="137">
        <f t="shared" si="1"/>
        <v>265.63731747720772</v>
      </c>
      <c r="L13" s="137">
        <f t="shared" si="1"/>
        <v>251.0033360394101</v>
      </c>
      <c r="M13" s="137">
        <f t="shared" si="1"/>
        <v>233.72091006564028</v>
      </c>
      <c r="N13" s="137">
        <f t="shared" si="1"/>
        <v>216.63246794789598</v>
      </c>
      <c r="O13" s="137">
        <f t="shared" si="1"/>
        <v>197.29009743411791</v>
      </c>
      <c r="P13" s="137">
        <f t="shared" si="1"/>
        <v>171.28691127518937</v>
      </c>
      <c r="Q13" s="137">
        <f t="shared" si="1"/>
        <v>147.67085370870524</v>
      </c>
    </row>
    <row r="14" spans="1:17" ht="12.95" customHeight="1" x14ac:dyDescent="0.25">
      <c r="A14" s="131" t="s">
        <v>132</v>
      </c>
      <c r="B14" s="130"/>
      <c r="C14" s="130">
        <v>330.44127948340429</v>
      </c>
      <c r="D14" s="130">
        <v>320.08630965489147</v>
      </c>
      <c r="E14" s="130">
        <v>312.10621944075973</v>
      </c>
      <c r="F14" s="130">
        <v>304.80073724721512</v>
      </c>
      <c r="G14" s="130">
        <v>295.22585322399993</v>
      </c>
      <c r="H14" s="130">
        <v>284.54153920393861</v>
      </c>
      <c r="I14" s="130">
        <v>270.68698079852743</v>
      </c>
      <c r="J14" s="130">
        <v>257.71080262067244</v>
      </c>
      <c r="K14" s="130">
        <v>241.16059157658853</v>
      </c>
      <c r="L14" s="130">
        <v>224.22550598452443</v>
      </c>
      <c r="M14" s="130">
        <v>202.95202923786363</v>
      </c>
      <c r="N14" s="130">
        <v>180.81697261272427</v>
      </c>
      <c r="O14" s="130">
        <v>158.01426952655052</v>
      </c>
      <c r="P14" s="130">
        <v>133.39894386925138</v>
      </c>
      <c r="Q14" s="130">
        <v>104.04509339260461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0.32818464883573983</v>
      </c>
      <c r="C16" s="134">
        <f>C7/RES_summary!C$6</f>
        <v>0.34436314053275047</v>
      </c>
      <c r="D16" s="134">
        <f>D7/RES_summary!D$6</f>
        <v>0.3630598780316085</v>
      </c>
      <c r="E16" s="134">
        <f>E7/RES_summary!E$6</f>
        <v>0.39237770291936491</v>
      </c>
      <c r="F16" s="134">
        <f>F7/RES_summary!F$6</f>
        <v>0.45681755329480156</v>
      </c>
      <c r="G16" s="134">
        <f>G7/RES_summary!G$6</f>
        <v>0.53007036451630263</v>
      </c>
      <c r="H16" s="134">
        <f>H7/RES_summary!H$6</f>
        <v>0.59621627624869922</v>
      </c>
      <c r="I16" s="134">
        <f>I7/RES_summary!I$6</f>
        <v>0.65705145448636393</v>
      </c>
      <c r="J16" s="134">
        <f>J7/RES_summary!J$6</f>
        <v>0.72995391042549729</v>
      </c>
      <c r="K16" s="134">
        <f>K7/RES_summary!K$6</f>
        <v>0.84585426498910465</v>
      </c>
      <c r="L16" s="134">
        <f>L7/RES_summary!L$6</f>
        <v>0.94405577976987165</v>
      </c>
      <c r="M16" s="134">
        <f>M7/RES_summary!M$6</f>
        <v>1.062262700516321</v>
      </c>
      <c r="N16" s="134">
        <f>N7/RES_summary!N$6</f>
        <v>1.1669847914474152</v>
      </c>
      <c r="O16" s="134">
        <f>O7/RES_summary!O$6</f>
        <v>1.3169075397029013</v>
      </c>
      <c r="P16" s="134">
        <f>P7/RES_summary!P$6</f>
        <v>1.4950220614999254</v>
      </c>
      <c r="Q16" s="134">
        <f>Q7/RES_summary!Q$6</f>
        <v>1.6829280775622002</v>
      </c>
    </row>
    <row r="17" spans="1:17" ht="12.95" customHeight="1" x14ac:dyDescent="0.25">
      <c r="A17" s="133" t="s">
        <v>49</v>
      </c>
      <c r="B17" s="132">
        <f>1000000*B5/RES_summary!B$6</f>
        <v>118.24397623807367</v>
      </c>
      <c r="C17" s="132">
        <f>1000000*C5/RES_summary!C$6</f>
        <v>121.6881713238166</v>
      </c>
      <c r="D17" s="132">
        <f>1000000*D5/RES_summary!D$6</f>
        <v>125.06929302172964</v>
      </c>
      <c r="E17" s="132">
        <f>1000000*E5/RES_summary!E$6</f>
        <v>131.04629864291445</v>
      </c>
      <c r="F17" s="132">
        <f>1000000*F5/RES_summary!F$6</f>
        <v>146.93078752058057</v>
      </c>
      <c r="G17" s="132">
        <f>1000000*G5/RES_summary!G$6</f>
        <v>164.01712134471182</v>
      </c>
      <c r="H17" s="132">
        <f>1000000*H5/RES_summary!H$6</f>
        <v>179.06682852970008</v>
      </c>
      <c r="I17" s="132">
        <f>1000000*I5/RES_summary!I$6</f>
        <v>191.49214123304128</v>
      </c>
      <c r="J17" s="132">
        <f>1000000*J5/RES_summary!J$6</f>
        <v>205.08281644608368</v>
      </c>
      <c r="K17" s="132">
        <f>1000000*K5/RES_summary!K$6</f>
        <v>224.69045792836098</v>
      </c>
      <c r="L17" s="132">
        <f>1000000*L5/RES_summary!L$6</f>
        <v>236.96115012952444</v>
      </c>
      <c r="M17" s="132">
        <f>1000000*M5/RES_summary!M$6</f>
        <v>248.27300509345923</v>
      </c>
      <c r="N17" s="132">
        <f>1000000*N5/RES_summary!N$6</f>
        <v>252.80679542891423</v>
      </c>
      <c r="O17" s="132">
        <f>1000000*O5/RES_summary!O$6</f>
        <v>259.81281681970989</v>
      </c>
      <c r="P17" s="132">
        <f>1000000*P5/RES_summary!P$6</f>
        <v>256.07771120258843</v>
      </c>
      <c r="Q17" s="132">
        <f>1000000*Q5/RES_summary!Q$6</f>
        <v>248.51942594396024</v>
      </c>
    </row>
    <row r="18" spans="1:17" ht="12.95" customHeight="1" x14ac:dyDescent="0.25">
      <c r="A18" s="131" t="s">
        <v>48</v>
      </c>
      <c r="B18" s="130">
        <f>B3*1000000/0.086/RES_summary!B$6</f>
        <v>79.106290204260119</v>
      </c>
      <c r="C18" s="130">
        <f>C3*1000000/0.086/RES_summary!C$6</f>
        <v>83.072988167241036</v>
      </c>
      <c r="D18" s="130">
        <f>D3*1000000/0.086/RES_summary!D$6</f>
        <v>86.930768581518095</v>
      </c>
      <c r="E18" s="130">
        <f>E3*1000000/0.086/RES_summary!E$6</f>
        <v>92.602343088939662</v>
      </c>
      <c r="F18" s="130">
        <f>F3*1000000/0.086/RES_summary!F$6</f>
        <v>105.53562475134866</v>
      </c>
      <c r="G18" s="130">
        <f>G3*1000000/0.086/RES_summary!G$6</f>
        <v>119.61052676812707</v>
      </c>
      <c r="H18" s="130">
        <f>H3*1000000/0.086/RES_summary!H$6</f>
        <v>134.08727537657521</v>
      </c>
      <c r="I18" s="130">
        <f>I3*1000000/0.086/RES_summary!I$6</f>
        <v>146.33095540602264</v>
      </c>
      <c r="J18" s="130">
        <f>J3*1000000/0.086/RES_summary!J$6</f>
        <v>159.38336120551332</v>
      </c>
      <c r="K18" s="130">
        <f>K3*1000000/0.086/RES_summary!K$6</f>
        <v>177.20198216313767</v>
      </c>
      <c r="L18" s="130">
        <f>L3*1000000/0.086/RES_summary!L$6</f>
        <v>183.03971922475904</v>
      </c>
      <c r="M18" s="130">
        <f>M3*1000000/0.086/RES_summary!M$6</f>
        <v>193.04701376575466</v>
      </c>
      <c r="N18" s="130">
        <f>N3*1000000/0.086/RES_summary!N$6</f>
        <v>197.13862446061299</v>
      </c>
      <c r="O18" s="130">
        <f>O3*1000000/0.086/RES_summary!O$6</f>
        <v>203.84349516992012</v>
      </c>
      <c r="P18" s="130">
        <f>P3*1000000/0.086/RES_summary!P$6</f>
        <v>201.7317041476995</v>
      </c>
      <c r="Q18" s="130">
        <f>Q3*1000000/0.086/RES_summary!Q$6</f>
        <v>197.11095896616672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11.919847760532107</v>
      </c>
      <c r="C3" s="144">
        <v>11.898977585808849</v>
      </c>
      <c r="D3" s="144">
        <v>11.73051990513423</v>
      </c>
      <c r="E3" s="144">
        <v>11.610608520254425</v>
      </c>
      <c r="F3" s="144">
        <v>11.492618133759153</v>
      </c>
      <c r="G3" s="144">
        <v>11.414582456535991</v>
      </c>
      <c r="H3" s="144">
        <v>11.513094480497143</v>
      </c>
      <c r="I3" s="144">
        <v>11.409838566816179</v>
      </c>
      <c r="J3" s="144">
        <v>11.323677696030192</v>
      </c>
      <c r="K3" s="144">
        <v>11.089198466717047</v>
      </c>
      <c r="L3" s="144">
        <v>10.509355994685633</v>
      </c>
      <c r="M3" s="144">
        <v>9.6388030496096793</v>
      </c>
      <c r="N3" s="144">
        <v>8.5920010630880839</v>
      </c>
      <c r="O3" s="144">
        <v>7.2201286011611971</v>
      </c>
      <c r="P3" s="144">
        <v>5.9472343470464102</v>
      </c>
      <c r="Q3" s="144">
        <v>4.6092268166556192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254.29717420394223</v>
      </c>
      <c r="C5" s="144">
        <v>254.04309068250683</v>
      </c>
      <c r="D5" s="144">
        <v>250.73625140663327</v>
      </c>
      <c r="E5" s="144">
        <v>248.44377588822803</v>
      </c>
      <c r="F5" s="144">
        <v>245.91424324761874</v>
      </c>
      <c r="G5" s="144">
        <v>244.2433270696404</v>
      </c>
      <c r="H5" s="144">
        <v>246.64238915317654</v>
      </c>
      <c r="I5" s="144">
        <v>244.28990956578639</v>
      </c>
      <c r="J5" s="144">
        <v>242.91775087779178</v>
      </c>
      <c r="K5" s="144">
        <v>238.69030746819215</v>
      </c>
      <c r="L5" s="144">
        <v>226.1712139619504</v>
      </c>
      <c r="M5" s="144">
        <v>207.61459114083812</v>
      </c>
      <c r="N5" s="144">
        <v>185.85229511537094</v>
      </c>
      <c r="O5" s="144">
        <v>156.28459188137222</v>
      </c>
      <c r="P5" s="144">
        <v>129.04628616864449</v>
      </c>
      <c r="Q5" s="144">
        <v>99.958666986854141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3866943.9888913794</v>
      </c>
      <c r="C7" s="62">
        <v>3941971.7078897706</v>
      </c>
      <c r="D7" s="62">
        <v>4017972.8758815853</v>
      </c>
      <c r="E7" s="62">
        <v>4092717.1533516324</v>
      </c>
      <c r="F7" s="62">
        <v>4171260.6554792696</v>
      </c>
      <c r="G7" s="62">
        <v>4259140.8933271365</v>
      </c>
      <c r="H7" s="62">
        <v>4430909.298833224</v>
      </c>
      <c r="I7" s="62">
        <v>4519616.8588365484</v>
      </c>
      <c r="J7" s="62">
        <v>4637585.2940333262</v>
      </c>
      <c r="K7" s="62">
        <v>4774793.9043341093</v>
      </c>
      <c r="L7" s="62">
        <v>4840163.2562234746</v>
      </c>
      <c r="M7" s="62">
        <v>4974162.6492774645</v>
      </c>
      <c r="N7" s="62">
        <v>5290735.3688775497</v>
      </c>
      <c r="O7" s="62">
        <v>5433926.3998918571</v>
      </c>
      <c r="P7" s="62">
        <v>5760756.6718272055</v>
      </c>
      <c r="Q7" s="62">
        <v>5985511.4080390176</v>
      </c>
    </row>
    <row r="8" spans="1:17" ht="12.95" customHeight="1" x14ac:dyDescent="0.25">
      <c r="A8" s="133" t="s">
        <v>136</v>
      </c>
      <c r="B8" s="143"/>
      <c r="C8" s="143">
        <v>2284709.9983648937</v>
      </c>
      <c r="D8" s="143">
        <v>2285683.4473583172</v>
      </c>
      <c r="E8" s="143">
        <v>2284426.5568365497</v>
      </c>
      <c r="F8" s="143">
        <v>2288225.7814941397</v>
      </c>
      <c r="G8" s="143">
        <v>2297562.5172143695</v>
      </c>
      <c r="H8" s="143">
        <v>2381450.68487259</v>
      </c>
      <c r="I8" s="143">
        <v>2298389.839369827</v>
      </c>
      <c r="J8" s="143">
        <v>2327650.7145632803</v>
      </c>
      <c r="K8" s="143">
        <v>2346890.8896672856</v>
      </c>
      <c r="L8" s="143">
        <v>2275051.6312558679</v>
      </c>
      <c r="M8" s="143">
        <v>2343681.6724204924</v>
      </c>
      <c r="N8" s="143">
        <v>2526254.9989665877</v>
      </c>
      <c r="O8" s="143">
        <v>2352873.3103808099</v>
      </c>
      <c r="P8" s="143">
        <v>2536512.5513018509</v>
      </c>
      <c r="Q8" s="143">
        <v>2434437.0155783147</v>
      </c>
    </row>
    <row r="9" spans="1:17" ht="12.95" customHeight="1" x14ac:dyDescent="0.25">
      <c r="A9" s="131" t="s">
        <v>135</v>
      </c>
      <c r="B9" s="142"/>
      <c r="C9" s="142">
        <f>B7+C8-C7</f>
        <v>2209682.279366503</v>
      </c>
      <c r="D9" s="142">
        <f t="shared" ref="D9:Q9" si="0">C7+D8-D7</f>
        <v>2209682.2793665025</v>
      </c>
      <c r="E9" s="142">
        <f t="shared" si="0"/>
        <v>2209682.279366503</v>
      </c>
      <c r="F9" s="142">
        <f t="shared" si="0"/>
        <v>2209682.2793665021</v>
      </c>
      <c r="G9" s="142">
        <f t="shared" si="0"/>
        <v>2209682.2793665025</v>
      </c>
      <c r="H9" s="142">
        <f t="shared" si="0"/>
        <v>2209682.2793665025</v>
      </c>
      <c r="I9" s="142">
        <f t="shared" si="0"/>
        <v>2209682.2793665025</v>
      </c>
      <c r="J9" s="142">
        <f t="shared" si="0"/>
        <v>2209682.2793665025</v>
      </c>
      <c r="K9" s="142">
        <f t="shared" si="0"/>
        <v>2209682.2793665025</v>
      </c>
      <c r="L9" s="142">
        <f t="shared" si="0"/>
        <v>2209682.2793665025</v>
      </c>
      <c r="M9" s="142">
        <f t="shared" si="0"/>
        <v>2209682.2793665025</v>
      </c>
      <c r="N9" s="142">
        <f t="shared" si="0"/>
        <v>2209682.2793665025</v>
      </c>
      <c r="O9" s="142">
        <f t="shared" si="0"/>
        <v>2209682.2793665025</v>
      </c>
      <c r="P9" s="142">
        <f t="shared" si="0"/>
        <v>2209682.2793665025</v>
      </c>
      <c r="Q9" s="142">
        <f t="shared" si="0"/>
        <v>2209682.2793665025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545.0429457987708</v>
      </c>
      <c r="C11" s="140">
        <v>544.6328184499481</v>
      </c>
      <c r="D11" s="140">
        <v>544.00348366274716</v>
      </c>
      <c r="E11" s="140">
        <v>543.4109803485278</v>
      </c>
      <c r="F11" s="140">
        <v>543.42153107428373</v>
      </c>
      <c r="G11" s="140">
        <v>543.42407047678478</v>
      </c>
      <c r="H11" s="140">
        <v>542.78257720957356</v>
      </c>
      <c r="I11" s="140">
        <v>543.0946440253133</v>
      </c>
      <c r="J11" s="140">
        <v>542.0380783548153</v>
      </c>
      <c r="K11" s="140">
        <v>540.21535095145487</v>
      </c>
      <c r="L11" s="140">
        <v>540.30666304091153</v>
      </c>
      <c r="M11" s="140">
        <v>539.84214024721018</v>
      </c>
      <c r="N11" s="140">
        <v>537.56123400927845</v>
      </c>
      <c r="O11" s="140">
        <v>537.19296780170464</v>
      </c>
      <c r="P11" s="140">
        <v>535.88436993823802</v>
      </c>
      <c r="Q11" s="140">
        <v>536.17822520417167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65.76179405092627</v>
      </c>
      <c r="C13" s="137">
        <f t="shared" ref="C13:Q13" si="1">IF(C5=0,0,1000000*C5/C7)</f>
        <v>64.445691016514687</v>
      </c>
      <c r="D13" s="137">
        <f t="shared" si="1"/>
        <v>62.403669500038397</v>
      </c>
      <c r="E13" s="137">
        <f t="shared" si="1"/>
        <v>60.703871432886821</v>
      </c>
      <c r="F13" s="137">
        <f t="shared" si="1"/>
        <v>58.954417754879834</v>
      </c>
      <c r="G13" s="137">
        <f t="shared" si="1"/>
        <v>57.345679137381971</v>
      </c>
      <c r="H13" s="137">
        <f t="shared" si="1"/>
        <v>55.664057311695373</v>
      </c>
      <c r="I13" s="137">
        <f t="shared" si="1"/>
        <v>54.051021844509215</v>
      </c>
      <c r="J13" s="137">
        <f t="shared" si="1"/>
        <v>52.380222783250467</v>
      </c>
      <c r="K13" s="137">
        <f t="shared" si="1"/>
        <v>49.989656569581257</v>
      </c>
      <c r="L13" s="137">
        <f t="shared" si="1"/>
        <v>46.728013496474482</v>
      </c>
      <c r="M13" s="137">
        <f t="shared" si="1"/>
        <v>41.738601203761547</v>
      </c>
      <c r="N13" s="137">
        <f t="shared" si="1"/>
        <v>35.127875835301928</v>
      </c>
      <c r="O13" s="137">
        <f t="shared" si="1"/>
        <v>28.760895967321623</v>
      </c>
      <c r="P13" s="137">
        <f t="shared" si="1"/>
        <v>22.400926392142406</v>
      </c>
      <c r="Q13" s="137">
        <f t="shared" si="1"/>
        <v>16.700104664841454</v>
      </c>
    </row>
    <row r="14" spans="1:17" ht="12.95" customHeight="1" x14ac:dyDescent="0.25">
      <c r="A14" s="131" t="s">
        <v>132</v>
      </c>
      <c r="B14" s="130"/>
      <c r="C14" s="130">
        <v>63.491028426391331</v>
      </c>
      <c r="D14" s="130">
        <v>61.579574468283838</v>
      </c>
      <c r="E14" s="130">
        <v>60.010688472152431</v>
      </c>
      <c r="F14" s="130">
        <v>58.085187710764686</v>
      </c>
      <c r="G14" s="130">
        <v>56.714312628036041</v>
      </c>
      <c r="H14" s="130">
        <v>54.760215456558441</v>
      </c>
      <c r="I14" s="130">
        <v>53.365637674194176</v>
      </c>
      <c r="J14" s="130">
        <v>51.395391186559358</v>
      </c>
      <c r="K14" s="130">
        <v>48.451234364937982</v>
      </c>
      <c r="L14" s="130">
        <v>44.502688198805672</v>
      </c>
      <c r="M14" s="130">
        <v>38.037455463355911</v>
      </c>
      <c r="N14" s="130">
        <v>30.867008549575928</v>
      </c>
      <c r="O14" s="130">
        <v>24.312209806299787</v>
      </c>
      <c r="P14" s="130">
        <v>17.719654621607049</v>
      </c>
      <c r="Q14" s="130">
        <v>12.465428391247517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22.550802666779681</v>
      </c>
      <c r="C16" s="134">
        <f>C7/RES_summary!C$6</f>
        <v>22.619909955183168</v>
      </c>
      <c r="D16" s="134">
        <f>D7/RES_summary!D$6</f>
        <v>22.707467720939192</v>
      </c>
      <c r="E16" s="134">
        <f>E7/RES_summary!E$6</f>
        <v>22.823539780011334</v>
      </c>
      <c r="F16" s="134">
        <f>F7/RES_summary!F$6</f>
        <v>22.939307054478245</v>
      </c>
      <c r="G16" s="134">
        <f>G7/RES_summary!G$6</f>
        <v>23.085775498813696</v>
      </c>
      <c r="H16" s="134">
        <f>H7/RES_summary!H$6</f>
        <v>23.255704082471127</v>
      </c>
      <c r="I16" s="134">
        <f>I7/RES_summary!I$6</f>
        <v>23.424500678106334</v>
      </c>
      <c r="J16" s="134">
        <f>J7/RES_summary!J$6</f>
        <v>23.609714010972656</v>
      </c>
      <c r="K16" s="134">
        <f>K7/RES_summary!K$6</f>
        <v>23.840116556160798</v>
      </c>
      <c r="L16" s="134">
        <f>L7/RES_summary!L$6</f>
        <v>24.033781499694495</v>
      </c>
      <c r="M16" s="134">
        <f>M7/RES_summary!M$6</f>
        <v>24.227453225971644</v>
      </c>
      <c r="N16" s="134">
        <f>N7/RES_summary!N$6</f>
        <v>24.535719640119598</v>
      </c>
      <c r="O16" s="134">
        <f>O7/RES_summary!O$6</f>
        <v>24.729115582611371</v>
      </c>
      <c r="P16" s="134">
        <f>P7/RES_summary!P$6</f>
        <v>25.016204862004269</v>
      </c>
      <c r="Q16" s="134">
        <f>Q7/RES_summary!Q$6</f>
        <v>25.251593258544172</v>
      </c>
    </row>
    <row r="17" spans="1:17" ht="12.95" customHeight="1" x14ac:dyDescent="0.25">
      <c r="A17" s="133" t="s">
        <v>49</v>
      </c>
      <c r="B17" s="132">
        <f>1000000*B5/RES_summary!B$6</f>
        <v>1482.9812406558444</v>
      </c>
      <c r="C17" s="132">
        <f>1000000*C5/RES_summary!C$6</f>
        <v>1457.7557277931189</v>
      </c>
      <c r="D17" s="132">
        <f>1000000*D5/RES_summary!D$6</f>
        <v>1417.0293108402795</v>
      </c>
      <c r="E17" s="132">
        <f>1000000*E5/RES_summary!E$6</f>
        <v>1385.477224449186</v>
      </c>
      <c r="F17" s="132">
        <f>1000000*F5/RES_summary!F$6</f>
        <v>1352.3734910971725</v>
      </c>
      <c r="G17" s="132">
        <f>1000000*G5/RES_summary!G$6</f>
        <v>1323.8694743926046</v>
      </c>
      <c r="H17" s="132">
        <f>1000000*H5/RES_summary!H$6</f>
        <v>1294.506844870501</v>
      </c>
      <c r="I17" s="132">
        <f>1000000*I5/RES_summary!I$6</f>
        <v>1266.1181978490463</v>
      </c>
      <c r="J17" s="132">
        <f>1000000*J5/RES_summary!J$6</f>
        <v>1236.6820797435778</v>
      </c>
      <c r="K17" s="132">
        <f>1000000*K5/RES_summary!K$6</f>
        <v>1191.7592392212666</v>
      </c>
      <c r="L17" s="132">
        <f>1000000*L5/RES_summary!L$6</f>
        <v>1123.0508662890431</v>
      </c>
      <c r="M17" s="132">
        <f>1000000*M5/RES_summary!M$6</f>
        <v>1011.2200083816167</v>
      </c>
      <c r="N17" s="132">
        <f>1000000*N5/RES_summary!N$6</f>
        <v>861.88771304790032</v>
      </c>
      <c r="O17" s="132">
        <f>1000000*O5/RES_summary!O$6</f>
        <v>711.23152063535758</v>
      </c>
      <c r="P17" s="132">
        <f>1000000*P5/RES_summary!P$6</f>
        <v>560.38616372451258</v>
      </c>
      <c r="Q17" s="132">
        <f>1000000*Q5/RES_summary!Q$6</f>
        <v>421.70425037169252</v>
      </c>
    </row>
    <row r="18" spans="1:17" ht="12.95" customHeight="1" x14ac:dyDescent="0.25">
      <c r="A18" s="133" t="s">
        <v>48</v>
      </c>
      <c r="B18" s="132">
        <f>B3*1000000/0.086/RES_summary!B$6</f>
        <v>808.28846397137738</v>
      </c>
      <c r="C18" s="132">
        <f>C3*1000000/0.086/RES_summary!C$6</f>
        <v>793.94161063952163</v>
      </c>
      <c r="D18" s="132">
        <f>D3*1000000/0.086/RES_summary!D$6</f>
        <v>770.86888154933388</v>
      </c>
      <c r="E18" s="132">
        <f>E3*1000000/0.086/RES_summary!E$6</f>
        <v>752.88353678848944</v>
      </c>
      <c r="F18" s="132">
        <f>F3*1000000/0.086/RES_summary!F$6</f>
        <v>734.90887311629967</v>
      </c>
      <c r="G18" s="132">
        <f>G3*1000000/0.086/RES_summary!G$6</f>
        <v>719.42253855439071</v>
      </c>
      <c r="H18" s="132">
        <f>H3*1000000/0.086/RES_summary!H$6</f>
        <v>702.63576147424396</v>
      </c>
      <c r="I18" s="132">
        <f>I3*1000000/0.086/RES_summary!I$6</f>
        <v>687.62201195479895</v>
      </c>
      <c r="J18" s="132">
        <f>J3*1000000/0.086/RES_summary!J$6</f>
        <v>670.32877804004545</v>
      </c>
      <c r="K18" s="132">
        <f>K3*1000000/0.086/RES_summary!K$6</f>
        <v>643.8066356655554</v>
      </c>
      <c r="L18" s="132">
        <f>L3*1000000/0.086/RES_summary!L$6</f>
        <v>606.79186598983767</v>
      </c>
      <c r="M18" s="132">
        <f>M3*1000000/0.086/RES_summary!M$6</f>
        <v>545.89917358553384</v>
      </c>
      <c r="N18" s="132">
        <f>N3*1000000/0.086/RES_summary!N$6</f>
        <v>463.31742260346419</v>
      </c>
      <c r="O18" s="132">
        <f>O3*1000000/0.086/RES_summary!O$6</f>
        <v>382.06857136422707</v>
      </c>
      <c r="P18" s="132">
        <f>P3*1000000/0.086/RES_summary!P$6</f>
        <v>300.3021862696167</v>
      </c>
      <c r="Q18" s="132">
        <f>Q3*1000000/0.086/RES_summary!Q$6</f>
        <v>226.10863652534974</v>
      </c>
    </row>
    <row r="19" spans="1:17" ht="12.95" customHeight="1" x14ac:dyDescent="0.25">
      <c r="A19" s="131" t="s">
        <v>139</v>
      </c>
      <c r="B19" s="142">
        <v>178.43292729943678</v>
      </c>
      <c r="C19" s="142">
        <v>178.82434659191424</v>
      </c>
      <c r="D19" s="142">
        <v>179.29111149716431</v>
      </c>
      <c r="E19" s="142">
        <v>179.96454377211529</v>
      </c>
      <c r="F19" s="142">
        <v>180.5574408006033</v>
      </c>
      <c r="G19" s="142">
        <v>181.326903009495</v>
      </c>
      <c r="H19" s="142">
        <v>182.03219617105049</v>
      </c>
      <c r="I19" s="142">
        <v>182.88947747586857</v>
      </c>
      <c r="J19" s="142">
        <v>183.73313396320916</v>
      </c>
      <c r="K19" s="142">
        <v>184.78353511622566</v>
      </c>
      <c r="L19" s="142">
        <v>185.78141672676549</v>
      </c>
      <c r="M19" s="142">
        <v>186.38946541087316</v>
      </c>
      <c r="N19" s="142">
        <v>187.1527051115149</v>
      </c>
      <c r="O19" s="142">
        <v>187.73651595529091</v>
      </c>
      <c r="P19" s="142">
        <v>188.37520882146038</v>
      </c>
      <c r="Q19" s="142">
        <v>189.03186716936742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2.1496291460249135</v>
      </c>
      <c r="C3" s="144">
        <v>2.3195570456081502</v>
      </c>
      <c r="D3" s="144">
        <v>2.4402130387023231</v>
      </c>
      <c r="E3" s="144">
        <v>2.5691524622327755</v>
      </c>
      <c r="F3" s="144">
        <v>2.6957987726396402</v>
      </c>
      <c r="G3" s="144">
        <v>2.8692429569621765</v>
      </c>
      <c r="H3" s="144">
        <v>3.1924341636381044</v>
      </c>
      <c r="I3" s="144">
        <v>3.4869754567121127</v>
      </c>
      <c r="J3" s="144">
        <v>3.8051569200816822</v>
      </c>
      <c r="K3" s="144">
        <v>4.0829089387954882</v>
      </c>
      <c r="L3" s="144">
        <v>4.254755036030585</v>
      </c>
      <c r="M3" s="144">
        <v>4.4733089805356965</v>
      </c>
      <c r="N3" s="144">
        <v>4.7284153146764627</v>
      </c>
      <c r="O3" s="144">
        <v>4.8731217057915783</v>
      </c>
      <c r="P3" s="144">
        <v>5.1019258051810796</v>
      </c>
      <c r="Q3" s="144">
        <v>5.2331150793538104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921.75066476866823</v>
      </c>
      <c r="C5" s="144">
        <v>974.7101763163846</v>
      </c>
      <c r="D5" s="144">
        <v>1007.1330063571622</v>
      </c>
      <c r="E5" s="144">
        <v>1042.976615188355</v>
      </c>
      <c r="F5" s="144">
        <v>1076.6712153848152</v>
      </c>
      <c r="G5" s="144">
        <v>1128.6752891530562</v>
      </c>
      <c r="H5" s="144">
        <v>1239.5678268236845</v>
      </c>
      <c r="I5" s="144">
        <v>1335.227439853456</v>
      </c>
      <c r="J5" s="144">
        <v>1441.6620421076379</v>
      </c>
      <c r="K5" s="144">
        <v>1533.7607561190766</v>
      </c>
      <c r="L5" s="144">
        <v>1580.1134849709233</v>
      </c>
      <c r="M5" s="144">
        <v>1645.7596224666397</v>
      </c>
      <c r="N5" s="144">
        <v>1730.0125390859494</v>
      </c>
      <c r="O5" s="144">
        <v>1767.601796901047</v>
      </c>
      <c r="P5" s="144">
        <v>1838.607504496953</v>
      </c>
      <c r="Q5" s="144">
        <v>1868.7622451199688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87396.030761734233</v>
      </c>
      <c r="C7" s="62">
        <v>93570.65004510319</v>
      </c>
      <c r="D7" s="62">
        <v>97854.333083742385</v>
      </c>
      <c r="E7" s="62">
        <v>102819.44740500381</v>
      </c>
      <c r="F7" s="62">
        <v>107818.65866523441</v>
      </c>
      <c r="G7" s="62">
        <v>115083.76863416137</v>
      </c>
      <c r="H7" s="62">
        <v>129294.24331992114</v>
      </c>
      <c r="I7" s="62">
        <v>142260.05076833593</v>
      </c>
      <c r="J7" s="62">
        <v>157204.16245182257</v>
      </c>
      <c r="K7" s="62">
        <v>171216.20599563813</v>
      </c>
      <c r="L7" s="62">
        <v>180335.36677806155</v>
      </c>
      <c r="M7" s="62">
        <v>192106.17256799183</v>
      </c>
      <c r="N7" s="62">
        <v>207258.96436374661</v>
      </c>
      <c r="O7" s="62">
        <v>217118.04213828788</v>
      </c>
      <c r="P7" s="62">
        <v>234006.0754334071</v>
      </c>
      <c r="Q7" s="62">
        <v>247468.51552047129</v>
      </c>
    </row>
    <row r="8" spans="1:17" ht="12.95" customHeight="1" x14ac:dyDescent="0.25">
      <c r="A8" s="133" t="s">
        <v>136</v>
      </c>
      <c r="B8" s="143"/>
      <c r="C8" s="143">
        <v>13123.00356274862</v>
      </c>
      <c r="D8" s="143">
        <v>11579.486531987814</v>
      </c>
      <c r="E8" s="143">
        <v>12625.707989277524</v>
      </c>
      <c r="F8" s="143">
        <v>13042.834611647482</v>
      </c>
      <c r="G8" s="143">
        <v>15710.914487914693</v>
      </c>
      <c r="H8" s="143">
        <v>23078.569430696851</v>
      </c>
      <c r="I8" s="143">
        <v>22277.306930598785</v>
      </c>
      <c r="J8" s="143">
        <v>24721.186139779784</v>
      </c>
      <c r="K8" s="143">
        <v>24277.971722923441</v>
      </c>
      <c r="L8" s="143">
        <v>19898.38537048662</v>
      </c>
      <c r="M8" s="143">
        <v>24893.809352678909</v>
      </c>
      <c r="N8" s="143">
        <v>26732.278327742588</v>
      </c>
      <c r="O8" s="143">
        <v>22484.785763818774</v>
      </c>
      <c r="P8" s="143">
        <v>29930.867906766664</v>
      </c>
      <c r="Q8" s="143">
        <v>29173.354574978923</v>
      </c>
    </row>
    <row r="9" spans="1:17" ht="12.95" customHeight="1" x14ac:dyDescent="0.25">
      <c r="A9" s="131" t="s">
        <v>135</v>
      </c>
      <c r="B9" s="142"/>
      <c r="C9" s="142">
        <f>B7+C8-C7</f>
        <v>6948.3842793796648</v>
      </c>
      <c r="D9" s="142">
        <f t="shared" ref="D9:Q9" si="0">C7+D8-D7</f>
        <v>7295.8034933486197</v>
      </c>
      <c r="E9" s="142">
        <f t="shared" si="0"/>
        <v>7660.5936680160958</v>
      </c>
      <c r="F9" s="142">
        <f t="shared" si="0"/>
        <v>8043.6233514168853</v>
      </c>
      <c r="G9" s="142">
        <f t="shared" si="0"/>
        <v>8445.8045189877303</v>
      </c>
      <c r="H9" s="142">
        <f t="shared" si="0"/>
        <v>8868.0947449370869</v>
      </c>
      <c r="I9" s="142">
        <f t="shared" si="0"/>
        <v>9311.4994821839791</v>
      </c>
      <c r="J9" s="142">
        <f t="shared" si="0"/>
        <v>9777.0744562931359</v>
      </c>
      <c r="K9" s="142">
        <f t="shared" si="0"/>
        <v>10265.928179107897</v>
      </c>
      <c r="L9" s="142">
        <f t="shared" si="0"/>
        <v>10779.224588063196</v>
      </c>
      <c r="M9" s="142">
        <f t="shared" si="0"/>
        <v>13123.003562748636</v>
      </c>
      <c r="N9" s="142">
        <f t="shared" si="0"/>
        <v>11579.486531987815</v>
      </c>
      <c r="O9" s="142">
        <f t="shared" si="0"/>
        <v>12625.707989277493</v>
      </c>
      <c r="P9" s="142">
        <f t="shared" si="0"/>
        <v>13042.834611647442</v>
      </c>
      <c r="Q9" s="142">
        <f t="shared" si="0"/>
        <v>15710.914487914735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27.117623778170977</v>
      </c>
      <c r="C11" s="140">
        <v>27.671398338646608</v>
      </c>
      <c r="D11" s="140">
        <v>28.173607694678537</v>
      </c>
      <c r="E11" s="140">
        <v>28.642891321701367</v>
      </c>
      <c r="F11" s="140">
        <v>29.114270826931389</v>
      </c>
      <c r="G11" s="140">
        <v>29.559688705748144</v>
      </c>
      <c r="H11" s="140">
        <v>29.946991750572533</v>
      </c>
      <c r="I11" s="140">
        <v>30.366531596511052</v>
      </c>
      <c r="J11" s="140">
        <v>30.690972923126115</v>
      </c>
      <c r="K11" s="140">
        <v>30.953774990931759</v>
      </c>
      <c r="L11" s="140">
        <v>31.310343363538795</v>
      </c>
      <c r="M11" s="140">
        <v>31.605600230940059</v>
      </c>
      <c r="N11" s="140">
        <v>31.781025966158587</v>
      </c>
      <c r="O11" s="140">
        <v>32.0571103631151</v>
      </c>
      <c r="P11" s="140">
        <v>32.266113632081392</v>
      </c>
      <c r="Q11" s="140">
        <v>32.561753374580292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10546.825258936708</v>
      </c>
      <c r="C13" s="137">
        <f t="shared" ref="C13:Q13" si="1">IF(C5=0,0,1000000*C5/C7)</f>
        <v>10416.836645321499</v>
      </c>
      <c r="D13" s="137">
        <f t="shared" si="1"/>
        <v>10292.165657041183</v>
      </c>
      <c r="E13" s="137">
        <f t="shared" si="1"/>
        <v>10143.767949657327</v>
      </c>
      <c r="F13" s="137">
        <f t="shared" si="1"/>
        <v>9985.945185311255</v>
      </c>
      <c r="G13" s="137">
        <f t="shared" si="1"/>
        <v>9807.4237796382095</v>
      </c>
      <c r="H13" s="137">
        <f t="shared" si="1"/>
        <v>9587.1849743266703</v>
      </c>
      <c r="I13" s="137">
        <f t="shared" si="1"/>
        <v>9385.8214772312549</v>
      </c>
      <c r="J13" s="137">
        <f t="shared" si="1"/>
        <v>9170.6353039440382</v>
      </c>
      <c r="K13" s="137">
        <f t="shared" si="1"/>
        <v>8958.0349430132246</v>
      </c>
      <c r="L13" s="137">
        <f t="shared" si="1"/>
        <v>8762.0831853552427</v>
      </c>
      <c r="M13" s="137">
        <f t="shared" si="1"/>
        <v>8566.9273426607815</v>
      </c>
      <c r="N13" s="137">
        <f t="shared" si="1"/>
        <v>8347.1059714923504</v>
      </c>
      <c r="O13" s="137">
        <f t="shared" si="1"/>
        <v>8141.2018065970651</v>
      </c>
      <c r="P13" s="137">
        <f t="shared" si="1"/>
        <v>7857.0930309891874</v>
      </c>
      <c r="Q13" s="137">
        <f t="shared" si="1"/>
        <v>7551.5151541181795</v>
      </c>
    </row>
    <row r="14" spans="1:17" ht="12.95" customHeight="1" x14ac:dyDescent="0.25">
      <c r="A14" s="131" t="s">
        <v>132</v>
      </c>
      <c r="B14" s="130"/>
      <c r="C14" s="130">
        <v>9619.970441266496</v>
      </c>
      <c r="D14" s="130">
        <v>9445.1851821352157</v>
      </c>
      <c r="E14" s="130">
        <v>9238.1790966915996</v>
      </c>
      <c r="F14" s="130">
        <v>9087.6940221804361</v>
      </c>
      <c r="G14" s="130">
        <v>8979.7763401784014</v>
      </c>
      <c r="H14" s="130">
        <v>8857.6886855591365</v>
      </c>
      <c r="I14" s="130">
        <v>8702.4150437484986</v>
      </c>
      <c r="J14" s="130">
        <v>8476.6037075835065</v>
      </c>
      <c r="K14" s="130">
        <v>8253.2291792765755</v>
      </c>
      <c r="L14" s="130">
        <v>8042.8298090132721</v>
      </c>
      <c r="M14" s="130">
        <v>7708.3037453785209</v>
      </c>
      <c r="N14" s="130">
        <v>7243.0530931227668</v>
      </c>
      <c r="O14" s="130">
        <v>6859.2074241929549</v>
      </c>
      <c r="P14" s="130">
        <v>6332.4257191223414</v>
      </c>
      <c r="Q14" s="130">
        <v>5869.5765817422489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0.50966619874230501</v>
      </c>
      <c r="C16" s="134">
        <f>C7/RES_summary!C$6</f>
        <v>0.53692919059564581</v>
      </c>
      <c r="D16" s="134">
        <f>D7/RES_summary!D$6</f>
        <v>0.55302118219640217</v>
      </c>
      <c r="E16" s="134">
        <f>E7/RES_summary!E$6</f>
        <v>0.573385274397746</v>
      </c>
      <c r="F16" s="134">
        <f>F7/RES_summary!F$6</f>
        <v>0.59293473163201738</v>
      </c>
      <c r="G16" s="134">
        <f>G7/RES_summary!G$6</f>
        <v>0.62378731128808496</v>
      </c>
      <c r="H16" s="134">
        <f>H7/RES_summary!H$6</f>
        <v>0.67860307206172854</v>
      </c>
      <c r="I16" s="134">
        <f>I7/RES_summary!I$6</f>
        <v>0.73731264391914719</v>
      </c>
      <c r="J16" s="134">
        <f>J7/RES_summary!J$6</f>
        <v>0.80031850230275148</v>
      </c>
      <c r="K16" s="134">
        <f>K7/RES_summary!K$6</f>
        <v>0.85486711866967968</v>
      </c>
      <c r="L16" s="134">
        <f>L7/RES_summary!L$6</f>
        <v>0.89545343253419507</v>
      </c>
      <c r="M16" s="134">
        <f>M7/RES_summary!M$6</f>
        <v>0.93568378006045383</v>
      </c>
      <c r="N16" s="134">
        <f>N7/RES_summary!N$6</f>
        <v>0.96116087613153123</v>
      </c>
      <c r="O16" s="134">
        <f>O7/RES_summary!O$6</f>
        <v>0.98807690130195003</v>
      </c>
      <c r="P16" s="134">
        <f>P7/RES_summary!P$6</f>
        <v>1.0161762170279227</v>
      </c>
      <c r="Q16" s="134">
        <f>Q7/RES_summary!Q$6</f>
        <v>1.0440167718711215</v>
      </c>
    </row>
    <row r="17" spans="1:17" ht="12.95" customHeight="1" x14ac:dyDescent="0.25">
      <c r="A17" s="133" t="s">
        <v>49</v>
      </c>
      <c r="B17" s="132">
        <f>1000000*B5/RES_summary!B$6</f>
        <v>5375.3603385215984</v>
      </c>
      <c r="C17" s="132">
        <f>1000000*C5/RES_summary!C$6</f>
        <v>5593.1036685395338</v>
      </c>
      <c r="D17" s="132">
        <f>1000000*D5/RES_summary!D$6</f>
        <v>5691.7856190181255</v>
      </c>
      <c r="E17" s="132">
        <f>1000000*E5/RES_summary!E$6</f>
        <v>5816.2871692413282</v>
      </c>
      <c r="F17" s="132">
        <f>1000000*F5/RES_summary!F$6</f>
        <v>5921.0137285445653</v>
      </c>
      <c r="G17" s="132">
        <f>1000000*G5/RES_summary!G$6</f>
        <v>6117.746510163347</v>
      </c>
      <c r="H17" s="132">
        <f>1000000*H5/RES_summary!H$6</f>
        <v>6505.8931760021223</v>
      </c>
      <c r="I17" s="132">
        <f>1000000*I5/RES_summary!I$6</f>
        <v>6920.2848487304918</v>
      </c>
      <c r="J17" s="132">
        <f>1000000*J5/RES_summary!J$6</f>
        <v>7339.4291116172317</v>
      </c>
      <c r="K17" s="132">
        <f>1000000*K5/RES_summary!K$6</f>
        <v>7657.9295206760235</v>
      </c>
      <c r="L17" s="132">
        <f>1000000*L5/RES_summary!L$6</f>
        <v>7846.0374644765052</v>
      </c>
      <c r="M17" s="132">
        <f>1000000*M5/RES_summary!M$6</f>
        <v>8015.9349594840987</v>
      </c>
      <c r="N17" s="132">
        <f>1000000*N5/RES_summary!N$6</f>
        <v>8022.9116887223236</v>
      </c>
      <c r="O17" s="132">
        <f>1000000*O5/RES_summary!O$6</f>
        <v>8044.1334539362651</v>
      </c>
      <c r="P17" s="132">
        <f>1000000*P5/RES_summary!P$6</f>
        <v>7984.1910730670488</v>
      </c>
      <c r="Q17" s="132">
        <f>1000000*Q5/RES_summary!Q$6</f>
        <v>7883.908473938317</v>
      </c>
    </row>
    <row r="18" spans="1:17" ht="12.95" customHeight="1" x14ac:dyDescent="0.25">
      <c r="A18" s="131" t="s">
        <v>48</v>
      </c>
      <c r="B18" s="130">
        <f>B3*1000000/0.086/RES_summary!B$6</f>
        <v>145.7669993321305</v>
      </c>
      <c r="C18" s="130">
        <f>C3*1000000/0.086/RES_summary!C$6</f>
        <v>154.76899956150311</v>
      </c>
      <c r="D18" s="130">
        <f>D3*1000000/0.086/RES_summary!D$6</f>
        <v>160.35813511242972</v>
      </c>
      <c r="E18" s="130">
        <f>E3*1000000/0.086/RES_summary!E$6</f>
        <v>166.59528128438544</v>
      </c>
      <c r="F18" s="130">
        <f>F3*1000000/0.086/RES_summary!F$6</f>
        <v>172.3859972628253</v>
      </c>
      <c r="G18" s="130">
        <f>G3*1000000/0.086/RES_summary!G$6</f>
        <v>180.8386824211056</v>
      </c>
      <c r="H18" s="130">
        <f>H3*1000000/0.086/RES_summary!H$6</f>
        <v>194.83192927184174</v>
      </c>
      <c r="I18" s="130">
        <f>I3*1000000/0.086/RES_summary!I$6</f>
        <v>210.14504851583112</v>
      </c>
      <c r="J18" s="130">
        <f>J3*1000000/0.086/RES_summary!J$6</f>
        <v>225.25422013584802</v>
      </c>
      <c r="K18" s="130">
        <f>K3*1000000/0.086/RES_summary!K$6</f>
        <v>237.04182727941952</v>
      </c>
      <c r="L18" s="130">
        <f>L3*1000000/0.086/RES_summary!L$6</f>
        <v>245.66212705594864</v>
      </c>
      <c r="M18" s="130">
        <f>M3*1000000/0.086/RES_summary!M$6</f>
        <v>253.34843580667112</v>
      </c>
      <c r="N18" s="130">
        <f>N3*1000000/0.086/RES_summary!N$6</f>
        <v>254.97636470348138</v>
      </c>
      <c r="O18" s="130">
        <f>O3*1000000/0.086/RES_summary!O$6</f>
        <v>257.8716739084611</v>
      </c>
      <c r="P18" s="130">
        <f>P3*1000000/0.086/RES_summary!P$6</f>
        <v>257.61881642383122</v>
      </c>
      <c r="Q18" s="130">
        <f>Q3*1000000/0.086/RES_summary!Q$6</f>
        <v>256.71388335614313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566</v>
      </c>
      <c r="C3" s="151">
        <v>378</v>
      </c>
      <c r="D3" s="151">
        <v>374</v>
      </c>
      <c r="E3" s="151">
        <v>191</v>
      </c>
      <c r="F3" s="151">
        <v>181.00000000000003</v>
      </c>
      <c r="G3" s="151">
        <v>180</v>
      </c>
      <c r="H3" s="151">
        <v>193</v>
      </c>
      <c r="I3" s="151">
        <v>200.99999999999997</v>
      </c>
      <c r="J3" s="151">
        <v>204</v>
      </c>
      <c r="K3" s="151">
        <v>213</v>
      </c>
      <c r="L3" s="151">
        <v>213.00000000000006</v>
      </c>
      <c r="M3" s="151">
        <v>245.00000000000006</v>
      </c>
      <c r="N3" s="151">
        <v>235.00000000000006</v>
      </c>
      <c r="O3" s="151">
        <v>231.00000000000006</v>
      </c>
      <c r="P3" s="151">
        <v>0</v>
      </c>
      <c r="Q3" s="151">
        <v>580.00000000000011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566</v>
      </c>
      <c r="C5" s="67">
        <f t="shared" ref="C5:Q5" si="0">C3</f>
        <v>378</v>
      </c>
      <c r="D5" s="67">
        <f t="shared" si="0"/>
        <v>374</v>
      </c>
      <c r="E5" s="67">
        <f t="shared" si="0"/>
        <v>191</v>
      </c>
      <c r="F5" s="67">
        <f t="shared" si="0"/>
        <v>181.00000000000003</v>
      </c>
      <c r="G5" s="67">
        <f t="shared" si="0"/>
        <v>180</v>
      </c>
      <c r="H5" s="67">
        <f t="shared" si="0"/>
        <v>193</v>
      </c>
      <c r="I5" s="67">
        <f t="shared" si="0"/>
        <v>200.99999999999997</v>
      </c>
      <c r="J5" s="67">
        <f t="shared" si="0"/>
        <v>204</v>
      </c>
      <c r="K5" s="67">
        <f t="shared" si="0"/>
        <v>213</v>
      </c>
      <c r="L5" s="67">
        <f t="shared" si="0"/>
        <v>213.00000000000006</v>
      </c>
      <c r="M5" s="67">
        <f t="shared" si="0"/>
        <v>245.00000000000006</v>
      </c>
      <c r="N5" s="67">
        <f t="shared" si="0"/>
        <v>235.00000000000006</v>
      </c>
      <c r="O5" s="67">
        <f t="shared" si="0"/>
        <v>231.00000000000006</v>
      </c>
      <c r="P5" s="67">
        <f t="shared" si="0"/>
        <v>0</v>
      </c>
      <c r="Q5" s="67">
        <f t="shared" si="0"/>
        <v>580.00000000000011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18</v>
      </c>
      <c r="C8" s="67">
        <v>13</v>
      </c>
      <c r="D8" s="67">
        <v>14</v>
      </c>
      <c r="E8" s="67">
        <v>8</v>
      </c>
      <c r="F8" s="67">
        <v>8</v>
      </c>
      <c r="G8" s="67">
        <v>8</v>
      </c>
      <c r="H8" s="67">
        <v>8</v>
      </c>
      <c r="I8" s="67">
        <v>10</v>
      </c>
      <c r="J8" s="67">
        <v>11</v>
      </c>
      <c r="K8" s="67">
        <v>12</v>
      </c>
      <c r="L8" s="67">
        <v>13.000000000000002</v>
      </c>
      <c r="M8" s="67">
        <v>16.000000000000004</v>
      </c>
      <c r="N8" s="67">
        <v>17.000000000000004</v>
      </c>
      <c r="O8" s="67">
        <v>18.000000000000004</v>
      </c>
      <c r="P8" s="67">
        <v>0</v>
      </c>
      <c r="Q8" s="67">
        <v>40.000000000000007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344</v>
      </c>
      <c r="C11" s="67">
        <v>229</v>
      </c>
      <c r="D11" s="67">
        <v>222</v>
      </c>
      <c r="E11" s="67">
        <v>112</v>
      </c>
      <c r="F11" s="67">
        <v>104.00000000000001</v>
      </c>
      <c r="G11" s="67">
        <v>103</v>
      </c>
      <c r="H11" s="67">
        <v>108.99999999999999</v>
      </c>
      <c r="I11" s="67">
        <v>110.99999999999997</v>
      </c>
      <c r="J11" s="67">
        <v>111.00000000000001</v>
      </c>
      <c r="K11" s="67">
        <v>112</v>
      </c>
      <c r="L11" s="67">
        <v>109.00000000000003</v>
      </c>
      <c r="M11" s="67">
        <v>122.00000000000006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2.9999999999999996</v>
      </c>
      <c r="E12" s="67">
        <v>2</v>
      </c>
      <c r="F12" s="67">
        <v>3</v>
      </c>
      <c r="G12" s="67">
        <v>3</v>
      </c>
      <c r="H12" s="67">
        <v>3.9999999999999996</v>
      </c>
      <c r="I12" s="67">
        <v>5.9999999999999982</v>
      </c>
      <c r="J12" s="67">
        <v>7.0000000000000036</v>
      </c>
      <c r="K12" s="67">
        <v>11.000000000000005</v>
      </c>
      <c r="L12" s="67">
        <v>13.000000000000005</v>
      </c>
      <c r="M12" s="67">
        <v>17.999999999999996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222</v>
      </c>
      <c r="C15" s="67">
        <v>149</v>
      </c>
      <c r="D15" s="67">
        <v>147</v>
      </c>
      <c r="E15" s="67">
        <v>76</v>
      </c>
      <c r="F15" s="67">
        <v>72.000000000000014</v>
      </c>
      <c r="G15" s="67">
        <v>72</v>
      </c>
      <c r="H15" s="67">
        <v>77</v>
      </c>
      <c r="I15" s="67">
        <v>80</v>
      </c>
      <c r="J15" s="67">
        <v>81</v>
      </c>
      <c r="K15" s="67">
        <v>82</v>
      </c>
      <c r="L15" s="67">
        <v>82.000000000000014</v>
      </c>
      <c r="M15" s="67">
        <v>91.000000000000014</v>
      </c>
      <c r="N15" s="67">
        <v>198.00000000000006</v>
      </c>
      <c r="O15" s="67">
        <v>188.00000000000006</v>
      </c>
      <c r="P15" s="67">
        <v>0</v>
      </c>
      <c r="Q15" s="67">
        <v>452.00000000000011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2</v>
      </c>
      <c r="E16" s="67">
        <v>1</v>
      </c>
      <c r="F16" s="67">
        <v>2</v>
      </c>
      <c r="G16" s="67">
        <v>2</v>
      </c>
      <c r="H16" s="67">
        <v>3</v>
      </c>
      <c r="I16" s="67">
        <v>4</v>
      </c>
      <c r="J16" s="67">
        <v>5</v>
      </c>
      <c r="K16" s="67">
        <v>8</v>
      </c>
      <c r="L16" s="67">
        <v>9.0000000000000018</v>
      </c>
      <c r="M16" s="67">
        <v>14.000000000000004</v>
      </c>
      <c r="N16" s="67">
        <v>37.000000000000007</v>
      </c>
      <c r="O16" s="67">
        <v>42.999999999999986</v>
      </c>
      <c r="P16" s="67">
        <v>0</v>
      </c>
      <c r="Q16" s="67">
        <v>128.00000000000003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435</v>
      </c>
      <c r="C21" s="67">
        <v>361</v>
      </c>
      <c r="D21" s="67">
        <v>147</v>
      </c>
      <c r="E21" s="67">
        <v>15</v>
      </c>
      <c r="F21" s="67">
        <v>13.999999999999993</v>
      </c>
      <c r="G21" s="67">
        <v>31</v>
      </c>
      <c r="H21" s="67">
        <v>33.999999999999993</v>
      </c>
      <c r="I21" s="67">
        <v>8.9999999999999876</v>
      </c>
      <c r="J21" s="67">
        <v>11.999999999999984</v>
      </c>
      <c r="K21" s="67">
        <v>29.999999999999964</v>
      </c>
      <c r="L21" s="67">
        <v>33.999999999999979</v>
      </c>
      <c r="M21" s="67">
        <v>20.999999999999982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131</v>
      </c>
      <c r="C22" s="83">
        <v>17</v>
      </c>
      <c r="D22" s="83">
        <v>227</v>
      </c>
      <c r="E22" s="83">
        <v>176</v>
      </c>
      <c r="F22" s="83">
        <v>167</v>
      </c>
      <c r="G22" s="83">
        <v>149</v>
      </c>
      <c r="H22" s="83">
        <v>159</v>
      </c>
      <c r="I22" s="83">
        <v>192</v>
      </c>
      <c r="J22" s="83">
        <v>192</v>
      </c>
      <c r="K22" s="83">
        <v>183.00000000000003</v>
      </c>
      <c r="L22" s="83">
        <v>179.00000000000003</v>
      </c>
      <c r="M22" s="83">
        <v>224.00000000000006</v>
      </c>
      <c r="N22" s="83">
        <v>235.00000000000006</v>
      </c>
      <c r="O22" s="83">
        <v>231.00000000000006</v>
      </c>
      <c r="P22" s="83">
        <v>0</v>
      </c>
      <c r="Q22" s="83">
        <v>580.00000000000011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91994</v>
      </c>
      <c r="C43" s="151">
        <v>92902.000000000015</v>
      </c>
      <c r="D43" s="151">
        <v>91034</v>
      </c>
      <c r="E43" s="151">
        <v>90489</v>
      </c>
      <c r="F43" s="151">
        <v>90733.000000000029</v>
      </c>
      <c r="G43" s="151">
        <v>91674</v>
      </c>
      <c r="H43" s="151">
        <v>97703.999999999985</v>
      </c>
      <c r="I43" s="151">
        <v>98319</v>
      </c>
      <c r="J43" s="151">
        <v>96776.999999999985</v>
      </c>
      <c r="K43" s="151">
        <v>98590.999999999985</v>
      </c>
      <c r="L43" s="151">
        <v>84103.000000000029</v>
      </c>
      <c r="M43" s="151">
        <v>80920.000000000015</v>
      </c>
      <c r="N43" s="151">
        <v>89389.000000000015</v>
      </c>
      <c r="O43" s="151">
        <v>88824.000000000029</v>
      </c>
      <c r="P43" s="151">
        <v>87652.000000000015</v>
      </c>
      <c r="Q43" s="151">
        <v>89776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91994</v>
      </c>
      <c r="C45" s="67">
        <f t="shared" ref="C45:Q45" si="2">C43</f>
        <v>92902.000000000015</v>
      </c>
      <c r="D45" s="67">
        <f t="shared" si="2"/>
        <v>91034</v>
      </c>
      <c r="E45" s="67">
        <f t="shared" si="2"/>
        <v>90489</v>
      </c>
      <c r="F45" s="67">
        <f t="shared" si="2"/>
        <v>90733.000000000029</v>
      </c>
      <c r="G45" s="67">
        <f t="shared" si="2"/>
        <v>91674</v>
      </c>
      <c r="H45" s="67">
        <f t="shared" si="2"/>
        <v>97703.999999999985</v>
      </c>
      <c r="I45" s="67">
        <f t="shared" si="2"/>
        <v>98319</v>
      </c>
      <c r="J45" s="67">
        <f t="shared" si="2"/>
        <v>96776.999999999985</v>
      </c>
      <c r="K45" s="67">
        <f t="shared" si="2"/>
        <v>98590.999999999985</v>
      </c>
      <c r="L45" s="67">
        <f t="shared" si="2"/>
        <v>84103.000000000029</v>
      </c>
      <c r="M45" s="67">
        <f t="shared" si="2"/>
        <v>80920.000000000015</v>
      </c>
      <c r="N45" s="67">
        <f t="shared" si="2"/>
        <v>89389.000000000015</v>
      </c>
      <c r="O45" s="67">
        <f t="shared" si="2"/>
        <v>88824.000000000029</v>
      </c>
      <c r="P45" s="67">
        <f t="shared" si="2"/>
        <v>87652.000000000015</v>
      </c>
      <c r="Q45" s="67">
        <f t="shared" si="2"/>
        <v>89776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2954</v>
      </c>
      <c r="C48" s="67">
        <v>3104</v>
      </c>
      <c r="D48" s="67">
        <v>3419</v>
      </c>
      <c r="E48" s="67">
        <v>3796</v>
      </c>
      <c r="F48" s="67">
        <v>3800</v>
      </c>
      <c r="G48" s="67">
        <v>3828</v>
      </c>
      <c r="H48" s="67">
        <v>4252</v>
      </c>
      <c r="I48" s="67">
        <v>4678</v>
      </c>
      <c r="J48" s="67">
        <v>5083</v>
      </c>
      <c r="K48" s="67">
        <v>5568</v>
      </c>
      <c r="L48" s="67">
        <v>5198.0000000000009</v>
      </c>
      <c r="M48" s="67">
        <v>5394.0000000000009</v>
      </c>
      <c r="N48" s="67">
        <v>6630.0000000000009</v>
      </c>
      <c r="O48" s="67">
        <v>6835.0000000000009</v>
      </c>
      <c r="P48" s="67">
        <v>6119.0000000000009</v>
      </c>
      <c r="Q48" s="67">
        <v>6114.0000000000009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77058</v>
      </c>
      <c r="C50" s="67">
        <v>79409.000000000015</v>
      </c>
      <c r="D50" s="67">
        <v>79629</v>
      </c>
      <c r="E50" s="67">
        <v>80609</v>
      </c>
      <c r="F50" s="67">
        <v>80374.000000000015</v>
      </c>
      <c r="G50" s="67">
        <v>80114</v>
      </c>
      <c r="H50" s="67">
        <v>87821.999999999985</v>
      </c>
      <c r="I50" s="67">
        <v>87586</v>
      </c>
      <c r="J50" s="67">
        <v>87078.999999999985</v>
      </c>
      <c r="K50" s="67">
        <v>87704.999999999985</v>
      </c>
      <c r="L50" s="67">
        <v>72038.000000000029</v>
      </c>
      <c r="M50" s="67">
        <v>69265.000000000015</v>
      </c>
      <c r="N50" s="67">
        <v>73442.000000000015</v>
      </c>
      <c r="O50" s="67">
        <v>71374.000000000029</v>
      </c>
      <c r="P50" s="67">
        <v>68869.000000000015</v>
      </c>
      <c r="Q50" s="67">
        <v>69584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1141</v>
      </c>
      <c r="E51" s="67">
        <v>1144</v>
      </c>
      <c r="F51" s="67">
        <v>2240</v>
      </c>
      <c r="G51" s="67">
        <v>2631</v>
      </c>
      <c r="H51" s="67">
        <v>3550</v>
      </c>
      <c r="I51" s="67">
        <v>4696</v>
      </c>
      <c r="J51" s="67">
        <v>5854</v>
      </c>
      <c r="K51" s="67">
        <v>8195</v>
      </c>
      <c r="L51" s="67">
        <v>8334.0000000000018</v>
      </c>
      <c r="M51" s="67">
        <v>10268.999999999998</v>
      </c>
      <c r="N51" s="67">
        <v>13912</v>
      </c>
      <c r="O51" s="67">
        <v>16406</v>
      </c>
      <c r="P51" s="67">
        <v>17913</v>
      </c>
      <c r="Q51" s="67">
        <v>19762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14936</v>
      </c>
      <c r="C54" s="67">
        <v>13493</v>
      </c>
      <c r="D54" s="67">
        <v>10119</v>
      </c>
      <c r="E54" s="67">
        <v>8614</v>
      </c>
      <c r="F54" s="67">
        <v>7899.0000000000073</v>
      </c>
      <c r="G54" s="67">
        <v>8645.0000000000018</v>
      </c>
      <c r="H54" s="67">
        <v>6086</v>
      </c>
      <c r="I54" s="67">
        <v>5729.9999999999945</v>
      </c>
      <c r="J54" s="67">
        <v>3602</v>
      </c>
      <c r="K54" s="67">
        <v>2461</v>
      </c>
      <c r="L54" s="67">
        <v>3343.9999999999955</v>
      </c>
      <c r="M54" s="67">
        <v>1207.0000000000002</v>
      </c>
      <c r="N54" s="67">
        <v>1711.000000000002</v>
      </c>
      <c r="O54" s="67">
        <v>849.00000000000023</v>
      </c>
      <c r="P54" s="67">
        <v>690.00000000000011</v>
      </c>
      <c r="Q54" s="67">
        <v>335.00000000000006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145.0000000000006</v>
      </c>
      <c r="E55" s="67">
        <v>121.99999999999997</v>
      </c>
      <c r="F55" s="67">
        <v>220</v>
      </c>
      <c r="G55" s="67">
        <v>284</v>
      </c>
      <c r="H55" s="67">
        <v>246</v>
      </c>
      <c r="I55" s="67">
        <v>307</v>
      </c>
      <c r="J55" s="67">
        <v>242</v>
      </c>
      <c r="K55" s="67">
        <v>230</v>
      </c>
      <c r="L55" s="67">
        <v>386.99999999999915</v>
      </c>
      <c r="M55" s="67">
        <v>179.00000000000003</v>
      </c>
      <c r="N55" s="67">
        <v>324.00000000000006</v>
      </c>
      <c r="O55" s="67">
        <v>195.00000000000006</v>
      </c>
      <c r="P55" s="67">
        <v>180.00000000000003</v>
      </c>
      <c r="Q55" s="67">
        <v>95.000000000000014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70622</v>
      </c>
      <c r="C59" s="67">
        <v>88821</v>
      </c>
      <c r="D59" s="67">
        <v>35724</v>
      </c>
      <c r="E59" s="67">
        <v>6944</v>
      </c>
      <c r="F59" s="67">
        <v>7057.0000000000036</v>
      </c>
      <c r="G59" s="67">
        <v>15949.999999999998</v>
      </c>
      <c r="H59" s="67">
        <v>17085</v>
      </c>
      <c r="I59" s="67">
        <v>4502</v>
      </c>
      <c r="J59" s="67">
        <v>5856.0000000000009</v>
      </c>
      <c r="K59" s="67">
        <v>13792.999999999987</v>
      </c>
      <c r="L59" s="67">
        <v>13482.000000000005</v>
      </c>
      <c r="M59" s="67">
        <v>6854.0000000000018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21372</v>
      </c>
      <c r="C60" s="83">
        <v>4081</v>
      </c>
      <c r="D60" s="83">
        <v>55309.999999999993</v>
      </c>
      <c r="E60" s="83">
        <v>83545</v>
      </c>
      <c r="F60" s="83">
        <v>83676</v>
      </c>
      <c r="G60" s="83">
        <v>75724</v>
      </c>
      <c r="H60" s="83">
        <v>80619.000000000015</v>
      </c>
      <c r="I60" s="83">
        <v>93817.000000000015</v>
      </c>
      <c r="J60" s="83">
        <v>90921.000000000015</v>
      </c>
      <c r="K60" s="83">
        <v>84798.000000000015</v>
      </c>
      <c r="L60" s="83">
        <v>70621.000000000015</v>
      </c>
      <c r="M60" s="83">
        <v>74066</v>
      </c>
      <c r="N60" s="83">
        <v>89389.000000000015</v>
      </c>
      <c r="O60" s="83">
        <v>88824.000000000015</v>
      </c>
      <c r="P60" s="83">
        <v>87652.000000000015</v>
      </c>
      <c r="Q60" s="83">
        <v>89776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66851</v>
      </c>
      <c r="C62" s="151">
        <v>68874</v>
      </c>
      <c r="D62" s="151">
        <v>73571</v>
      </c>
      <c r="E62" s="151">
        <v>76677</v>
      </c>
      <c r="F62" s="151">
        <v>79163</v>
      </c>
      <c r="G62" s="151">
        <v>80963</v>
      </c>
      <c r="H62" s="151">
        <v>81023</v>
      </c>
      <c r="I62" s="151">
        <v>82867.000000000015</v>
      </c>
      <c r="J62" s="151">
        <v>87482</v>
      </c>
      <c r="K62" s="151">
        <v>88294</v>
      </c>
      <c r="L62" s="151">
        <v>103837.00000000001</v>
      </c>
      <c r="M62" s="151">
        <v>109982.00000000001</v>
      </c>
      <c r="N62" s="151">
        <v>110095</v>
      </c>
      <c r="O62" s="151">
        <v>110555</v>
      </c>
      <c r="P62" s="151">
        <v>116744.99999999999</v>
      </c>
      <c r="Q62" s="151">
        <v>120969.99999999997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66851</v>
      </c>
      <c r="C64" s="67">
        <f t="shared" ref="C64:Q64" si="3">C62</f>
        <v>68874</v>
      </c>
      <c r="D64" s="67">
        <f t="shared" si="3"/>
        <v>73571</v>
      </c>
      <c r="E64" s="67">
        <f t="shared" si="3"/>
        <v>76677</v>
      </c>
      <c r="F64" s="67">
        <f t="shared" si="3"/>
        <v>79163</v>
      </c>
      <c r="G64" s="67">
        <f t="shared" si="3"/>
        <v>80963</v>
      </c>
      <c r="H64" s="67">
        <f t="shared" si="3"/>
        <v>81023</v>
      </c>
      <c r="I64" s="67">
        <f t="shared" si="3"/>
        <v>82867.000000000015</v>
      </c>
      <c r="J64" s="67">
        <f t="shared" si="3"/>
        <v>87482</v>
      </c>
      <c r="K64" s="67">
        <f t="shared" si="3"/>
        <v>88294</v>
      </c>
      <c r="L64" s="67">
        <f t="shared" si="3"/>
        <v>103837.00000000001</v>
      </c>
      <c r="M64" s="67">
        <f t="shared" si="3"/>
        <v>109982.00000000001</v>
      </c>
      <c r="N64" s="67">
        <f t="shared" si="3"/>
        <v>110095</v>
      </c>
      <c r="O64" s="67">
        <f t="shared" si="3"/>
        <v>110555</v>
      </c>
      <c r="P64" s="67">
        <f t="shared" si="3"/>
        <v>116744.99999999999</v>
      </c>
      <c r="Q64" s="67">
        <f t="shared" si="3"/>
        <v>120969.99999999997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2147</v>
      </c>
      <c r="C67" s="67">
        <v>2301</v>
      </c>
      <c r="D67" s="67">
        <v>2763</v>
      </c>
      <c r="E67" s="67">
        <v>3217</v>
      </c>
      <c r="F67" s="67">
        <v>3315</v>
      </c>
      <c r="G67" s="67">
        <v>3381</v>
      </c>
      <c r="H67" s="67">
        <v>3526</v>
      </c>
      <c r="I67" s="67">
        <v>3943</v>
      </c>
      <c r="J67" s="67">
        <v>4595</v>
      </c>
      <c r="K67" s="67">
        <v>4986</v>
      </c>
      <c r="L67" s="67">
        <v>6418.0000000000009</v>
      </c>
      <c r="M67" s="67">
        <v>7331.0000000000009</v>
      </c>
      <c r="N67" s="67">
        <v>8165.0000000000018</v>
      </c>
      <c r="O67" s="67">
        <v>8507.0000000000018</v>
      </c>
      <c r="P67" s="67">
        <v>8149.0000000000018</v>
      </c>
      <c r="Q67" s="67">
        <v>8239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60110</v>
      </c>
      <c r="C69" s="67">
        <v>62202.999999999993</v>
      </c>
      <c r="D69" s="67">
        <v>68124</v>
      </c>
      <c r="E69" s="67">
        <v>71581</v>
      </c>
      <c r="F69" s="67">
        <v>73133</v>
      </c>
      <c r="G69" s="67">
        <v>74585</v>
      </c>
      <c r="H69" s="67">
        <v>74818</v>
      </c>
      <c r="I69" s="67">
        <v>76492.000000000015</v>
      </c>
      <c r="J69" s="67">
        <v>80075</v>
      </c>
      <c r="K69" s="67">
        <v>79183</v>
      </c>
      <c r="L69" s="67">
        <v>92228.000000000015</v>
      </c>
      <c r="M69" s="67">
        <v>91560</v>
      </c>
      <c r="N69" s="67">
        <v>88871</v>
      </c>
      <c r="O69" s="67">
        <v>86833</v>
      </c>
      <c r="P69" s="67">
        <v>92334.999999999971</v>
      </c>
      <c r="Q69" s="67">
        <v>93222.999999999971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976</v>
      </c>
      <c r="E70" s="67">
        <v>1016</v>
      </c>
      <c r="F70" s="67">
        <v>2038</v>
      </c>
      <c r="G70" s="67">
        <v>2449.0000000000005</v>
      </c>
      <c r="H70" s="67">
        <v>3025</v>
      </c>
      <c r="I70" s="67">
        <v>4101</v>
      </c>
      <c r="J70" s="67">
        <v>5383.0000000000009</v>
      </c>
      <c r="K70" s="67">
        <v>7399</v>
      </c>
      <c r="L70" s="67">
        <v>10670.000000000002</v>
      </c>
      <c r="M70" s="67">
        <v>13575.000000000005</v>
      </c>
      <c r="N70" s="67">
        <v>16835</v>
      </c>
      <c r="O70" s="67">
        <v>19959.000000000004</v>
      </c>
      <c r="P70" s="67">
        <v>24017.000000000011</v>
      </c>
      <c r="Q70" s="67">
        <v>26475.000000000011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6741</v>
      </c>
      <c r="C73" s="67">
        <v>6671</v>
      </c>
      <c r="D73" s="67">
        <v>4408</v>
      </c>
      <c r="E73" s="67">
        <v>4022.9999999999995</v>
      </c>
      <c r="F73" s="67">
        <v>3883.9999999999991</v>
      </c>
      <c r="G73" s="67">
        <v>3804</v>
      </c>
      <c r="H73" s="67">
        <v>3056</v>
      </c>
      <c r="I73" s="67">
        <v>2158</v>
      </c>
      <c r="J73" s="67">
        <v>1897</v>
      </c>
      <c r="K73" s="67">
        <v>1566</v>
      </c>
      <c r="L73" s="67">
        <v>842.00000000000023</v>
      </c>
      <c r="M73" s="67">
        <v>4221.0000000000155</v>
      </c>
      <c r="N73" s="67">
        <v>3690.0000000000014</v>
      </c>
      <c r="O73" s="67">
        <v>3059.9999999999995</v>
      </c>
      <c r="P73" s="67">
        <v>312.00000000000006</v>
      </c>
      <c r="Q73" s="67">
        <v>990.99999999999272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62.999999999999773</v>
      </c>
      <c r="E74" s="67">
        <v>56.999999999999993</v>
      </c>
      <c r="F74" s="67">
        <v>107.99999999999997</v>
      </c>
      <c r="G74" s="67">
        <v>125</v>
      </c>
      <c r="H74" s="67">
        <v>124.00000000000001</v>
      </c>
      <c r="I74" s="67">
        <v>116</v>
      </c>
      <c r="J74" s="67">
        <v>127</v>
      </c>
      <c r="K74" s="67">
        <v>146.00000000000017</v>
      </c>
      <c r="L74" s="67">
        <v>97.000000000000028</v>
      </c>
      <c r="M74" s="67">
        <v>626.00000000000011</v>
      </c>
      <c r="N74" s="67">
        <v>698.99999999999943</v>
      </c>
      <c r="O74" s="67">
        <v>703.00000000000011</v>
      </c>
      <c r="P74" s="67">
        <v>81.000000000000014</v>
      </c>
      <c r="Q74" s="67">
        <v>281.00000000000006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51295</v>
      </c>
      <c r="C78" s="67">
        <v>56733</v>
      </c>
      <c r="D78" s="67">
        <v>59880</v>
      </c>
      <c r="E78" s="67">
        <v>69395</v>
      </c>
      <c r="F78" s="67">
        <v>72025</v>
      </c>
      <c r="G78" s="67">
        <v>76317.000000000015</v>
      </c>
      <c r="H78" s="67">
        <v>76848.000000000015</v>
      </c>
      <c r="I78" s="67">
        <v>77691.000000000015</v>
      </c>
      <c r="J78" s="67">
        <v>83102.000000000015</v>
      </c>
      <c r="K78" s="67">
        <v>84969.000000000015</v>
      </c>
      <c r="L78" s="67">
        <v>101137.00000000004</v>
      </c>
      <c r="M78" s="67">
        <v>106026.00000000006</v>
      </c>
      <c r="N78" s="67">
        <v>106405.00000000004</v>
      </c>
      <c r="O78" s="67">
        <v>107157.00000000004</v>
      </c>
      <c r="P78" s="67">
        <v>113301.00000000003</v>
      </c>
      <c r="Q78" s="67">
        <v>115995.00000000007</v>
      </c>
    </row>
    <row r="79" spans="1:17" ht="12" customHeight="1" x14ac:dyDescent="0.25">
      <c r="A79" s="29" t="s">
        <v>140</v>
      </c>
      <c r="B79" s="83">
        <v>15556</v>
      </c>
      <c r="C79" s="83">
        <v>12141</v>
      </c>
      <c r="D79" s="83">
        <v>13691</v>
      </c>
      <c r="E79" s="83">
        <v>7282</v>
      </c>
      <c r="F79" s="83">
        <v>7137.9999999999991</v>
      </c>
      <c r="G79" s="83">
        <v>4646</v>
      </c>
      <c r="H79" s="83">
        <v>4175</v>
      </c>
      <c r="I79" s="83">
        <v>5176</v>
      </c>
      <c r="J79" s="83">
        <v>4380</v>
      </c>
      <c r="K79" s="83">
        <v>3325</v>
      </c>
      <c r="L79" s="83">
        <v>2700.0000000000005</v>
      </c>
      <c r="M79" s="83">
        <v>3956.0000000000009</v>
      </c>
      <c r="N79" s="83">
        <v>3690.0000000000009</v>
      </c>
      <c r="O79" s="83">
        <v>3398.0000000000009</v>
      </c>
      <c r="P79" s="83">
        <v>3444.0000000000014</v>
      </c>
      <c r="Q79" s="83">
        <v>4975.0000000000009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5339</v>
      </c>
      <c r="C81" s="151">
        <v>5328.9999999999991</v>
      </c>
      <c r="D81" s="151">
        <v>5275</v>
      </c>
      <c r="E81" s="151">
        <v>5255</v>
      </c>
      <c r="F81" s="151">
        <v>5250.9999999999991</v>
      </c>
      <c r="G81" s="151">
        <v>5248</v>
      </c>
      <c r="H81" s="151">
        <v>5234</v>
      </c>
      <c r="I81" s="151">
        <v>5188</v>
      </c>
      <c r="J81" s="151">
        <v>5598.0000000000009</v>
      </c>
      <c r="K81" s="151">
        <v>6437</v>
      </c>
      <c r="L81" s="151">
        <v>6520</v>
      </c>
      <c r="M81" s="151">
        <v>6566.0000000000009</v>
      </c>
      <c r="N81" s="151">
        <v>7391.0000000000009</v>
      </c>
      <c r="O81" s="151">
        <v>8195.0000000000036</v>
      </c>
      <c r="P81" s="151">
        <v>10385.000000000005</v>
      </c>
      <c r="Q81" s="151">
        <v>9361.0000000000036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5339</v>
      </c>
      <c r="C83" s="67">
        <f t="shared" ref="C83:Q83" si="4">C81</f>
        <v>5328.9999999999991</v>
      </c>
      <c r="D83" s="67">
        <f t="shared" si="4"/>
        <v>5275</v>
      </c>
      <c r="E83" s="67">
        <f t="shared" si="4"/>
        <v>5255</v>
      </c>
      <c r="F83" s="67">
        <f t="shared" si="4"/>
        <v>5250.9999999999991</v>
      </c>
      <c r="G83" s="67">
        <f t="shared" si="4"/>
        <v>5248</v>
      </c>
      <c r="H83" s="67">
        <f t="shared" si="4"/>
        <v>5234</v>
      </c>
      <c r="I83" s="67">
        <f t="shared" si="4"/>
        <v>5188</v>
      </c>
      <c r="J83" s="67">
        <f t="shared" si="4"/>
        <v>5598.0000000000009</v>
      </c>
      <c r="K83" s="67">
        <f t="shared" si="4"/>
        <v>6437</v>
      </c>
      <c r="L83" s="67">
        <f t="shared" si="4"/>
        <v>6520</v>
      </c>
      <c r="M83" s="67">
        <f t="shared" si="4"/>
        <v>6566.0000000000009</v>
      </c>
      <c r="N83" s="67">
        <f t="shared" si="4"/>
        <v>7391.0000000000009</v>
      </c>
      <c r="O83" s="67">
        <f t="shared" si="4"/>
        <v>8195.0000000000036</v>
      </c>
      <c r="P83" s="67">
        <f t="shared" si="4"/>
        <v>10385.000000000005</v>
      </c>
      <c r="Q83" s="67">
        <f t="shared" si="4"/>
        <v>9361.0000000000036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171</v>
      </c>
      <c r="C86" s="67">
        <v>178</v>
      </c>
      <c r="D86" s="67">
        <v>198</v>
      </c>
      <c r="E86" s="67">
        <v>220</v>
      </c>
      <c r="F86" s="67">
        <v>220</v>
      </c>
      <c r="G86" s="67">
        <v>219</v>
      </c>
      <c r="H86" s="67">
        <v>228</v>
      </c>
      <c r="I86" s="67">
        <v>247</v>
      </c>
      <c r="J86" s="67">
        <v>294</v>
      </c>
      <c r="K86" s="67">
        <v>364</v>
      </c>
      <c r="L86" s="67">
        <v>403.00000000000006</v>
      </c>
      <c r="M86" s="67">
        <v>438.00000000000006</v>
      </c>
      <c r="N86" s="67">
        <v>548.00000000000011</v>
      </c>
      <c r="O86" s="67">
        <v>631.00000000000011</v>
      </c>
      <c r="P86" s="67">
        <v>725.00000000000011</v>
      </c>
      <c r="Q86" s="67">
        <v>638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3442</v>
      </c>
      <c r="C88" s="67">
        <v>3554.9999999999995</v>
      </c>
      <c r="D88" s="67">
        <v>3613.9999999999995</v>
      </c>
      <c r="E88" s="67">
        <v>3692</v>
      </c>
      <c r="F88" s="67">
        <v>3702.9999999999995</v>
      </c>
      <c r="G88" s="67">
        <v>3722</v>
      </c>
      <c r="H88" s="67">
        <v>3897</v>
      </c>
      <c r="I88" s="67">
        <v>3871</v>
      </c>
      <c r="J88" s="67">
        <v>4154.0000000000009</v>
      </c>
      <c r="K88" s="67">
        <v>4682</v>
      </c>
      <c r="L88" s="67">
        <v>4972</v>
      </c>
      <c r="M88" s="67">
        <v>4920.0000000000009</v>
      </c>
      <c r="N88" s="67">
        <v>5820.0000000000009</v>
      </c>
      <c r="O88" s="67">
        <v>6442.0000000000027</v>
      </c>
      <c r="P88" s="67">
        <v>8075.0000000000045</v>
      </c>
      <c r="Q88" s="67">
        <v>7112.0000000000027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52</v>
      </c>
      <c r="E89" s="67">
        <v>52</v>
      </c>
      <c r="F89" s="67">
        <v>103</v>
      </c>
      <c r="G89" s="67">
        <v>122</v>
      </c>
      <c r="H89" s="67">
        <v>158</v>
      </c>
      <c r="I89" s="67">
        <v>208</v>
      </c>
      <c r="J89" s="67">
        <v>279</v>
      </c>
      <c r="K89" s="67">
        <v>437</v>
      </c>
      <c r="L89" s="67">
        <v>575.00000000000023</v>
      </c>
      <c r="M89" s="67">
        <v>730.00000000000011</v>
      </c>
      <c r="N89" s="67">
        <v>1102.0000000000002</v>
      </c>
      <c r="O89" s="67">
        <v>1481.0000000000002</v>
      </c>
      <c r="P89" s="67">
        <v>2100.0000000000005</v>
      </c>
      <c r="Q89" s="67">
        <v>2020.0000000000007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1154</v>
      </c>
      <c r="C92" s="67">
        <v>1108.9999999999998</v>
      </c>
      <c r="D92" s="67">
        <v>1040</v>
      </c>
      <c r="E92" s="67">
        <v>1045.0000000000002</v>
      </c>
      <c r="F92" s="67">
        <v>1021.9999999999997</v>
      </c>
      <c r="G92" s="67">
        <v>943</v>
      </c>
      <c r="H92" s="67">
        <v>810</v>
      </c>
      <c r="I92" s="67">
        <v>382</v>
      </c>
      <c r="J92" s="67">
        <v>227</v>
      </c>
      <c r="K92" s="67">
        <v>213</v>
      </c>
      <c r="L92" s="67">
        <v>182</v>
      </c>
      <c r="M92" s="67">
        <v>67.000000000000014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14.999999999999879</v>
      </c>
      <c r="E93" s="67">
        <v>15</v>
      </c>
      <c r="F93" s="67">
        <v>28.999999999999936</v>
      </c>
      <c r="G93" s="67">
        <v>31</v>
      </c>
      <c r="H93" s="67">
        <v>33</v>
      </c>
      <c r="I93" s="67">
        <v>21</v>
      </c>
      <c r="J93" s="67">
        <v>15</v>
      </c>
      <c r="K93" s="67">
        <v>20.000000000000004</v>
      </c>
      <c r="L93" s="67">
        <v>21</v>
      </c>
      <c r="M93" s="67">
        <v>10.000000000000004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743</v>
      </c>
      <c r="C96" s="67">
        <v>665.00000000000011</v>
      </c>
      <c r="D96" s="67">
        <v>546.00000000000011</v>
      </c>
      <c r="E96" s="67">
        <v>444.99999999999994</v>
      </c>
      <c r="F96" s="67">
        <v>382.99999999999994</v>
      </c>
      <c r="G96" s="67">
        <v>415.99999999999989</v>
      </c>
      <c r="H96" s="67">
        <v>323.00000000000011</v>
      </c>
      <c r="I96" s="67">
        <v>669.99999999999989</v>
      </c>
      <c r="J96" s="67">
        <v>864.99999999999966</v>
      </c>
      <c r="K96" s="67">
        <v>991.99999999999989</v>
      </c>
      <c r="L96" s="67">
        <v>690</v>
      </c>
      <c r="M96" s="67">
        <v>730.99999999999989</v>
      </c>
      <c r="N96" s="67">
        <v>394.00000000000011</v>
      </c>
      <c r="O96" s="67">
        <v>221.00000000000006</v>
      </c>
      <c r="P96" s="67">
        <v>167.00000000000003</v>
      </c>
      <c r="Q96" s="67">
        <v>178.00000000000011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7.9999999999999662</v>
      </c>
      <c r="E97" s="67">
        <v>6</v>
      </c>
      <c r="F97" s="67">
        <v>11</v>
      </c>
      <c r="G97" s="67">
        <v>14</v>
      </c>
      <c r="H97" s="67">
        <v>13</v>
      </c>
      <c r="I97" s="67">
        <v>36</v>
      </c>
      <c r="J97" s="67">
        <v>58</v>
      </c>
      <c r="K97" s="67">
        <v>93.000000000000028</v>
      </c>
      <c r="L97" s="67">
        <v>80.000000000000028</v>
      </c>
      <c r="M97" s="67">
        <v>108.00000000000001</v>
      </c>
      <c r="N97" s="67">
        <v>75.000000000000028</v>
      </c>
      <c r="O97" s="67">
        <v>51.000000000000007</v>
      </c>
      <c r="P97" s="67">
        <v>43</v>
      </c>
      <c r="Q97" s="67">
        <v>51.000000000000092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4099</v>
      </c>
      <c r="C102" s="67">
        <v>5095</v>
      </c>
      <c r="D102" s="67">
        <v>2070</v>
      </c>
      <c r="E102" s="67">
        <v>403</v>
      </c>
      <c r="F102" s="67">
        <v>408</v>
      </c>
      <c r="G102" s="67">
        <v>912.99999999999977</v>
      </c>
      <c r="H102" s="67">
        <v>914.99999999999977</v>
      </c>
      <c r="I102" s="67">
        <v>238</v>
      </c>
      <c r="J102" s="67">
        <v>339.00000000000017</v>
      </c>
      <c r="K102" s="67">
        <v>901</v>
      </c>
      <c r="L102" s="67">
        <v>1045.0000000000002</v>
      </c>
      <c r="M102" s="67">
        <v>556.00000000000011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>
        <v>1240</v>
      </c>
      <c r="C103" s="83">
        <v>234</v>
      </c>
      <c r="D103" s="83">
        <v>3205</v>
      </c>
      <c r="E103" s="83">
        <v>4852</v>
      </c>
      <c r="F103" s="83">
        <v>4843</v>
      </c>
      <c r="G103" s="83">
        <v>4335</v>
      </c>
      <c r="H103" s="83">
        <v>4319.0000000000009</v>
      </c>
      <c r="I103" s="83">
        <v>4950</v>
      </c>
      <c r="J103" s="83">
        <v>5259</v>
      </c>
      <c r="K103" s="83">
        <v>5536.0000000000009</v>
      </c>
      <c r="L103" s="83">
        <v>5475.0000000000018</v>
      </c>
      <c r="M103" s="83">
        <v>6010.0000000000009</v>
      </c>
      <c r="N103" s="83">
        <v>7391.0000000000027</v>
      </c>
      <c r="O103" s="83">
        <v>8195.0000000000036</v>
      </c>
      <c r="P103" s="83">
        <v>10385.000000000005</v>
      </c>
      <c r="Q103" s="83">
        <v>9361.0000000000036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0</v>
      </c>
      <c r="C124" s="151">
        <v>0</v>
      </c>
      <c r="D124" s="151">
        <v>0</v>
      </c>
      <c r="E124" s="151">
        <v>0</v>
      </c>
      <c r="F124" s="151">
        <v>0</v>
      </c>
      <c r="G124" s="151">
        <v>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0</v>
      </c>
      <c r="N124" s="151">
        <v>0</v>
      </c>
      <c r="O124" s="151">
        <v>0</v>
      </c>
      <c r="P124" s="151">
        <v>0</v>
      </c>
      <c r="Q124" s="151">
        <v>0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0</v>
      </c>
      <c r="C126" s="67">
        <f t="shared" ref="C126:Q126" si="6">C124</f>
        <v>0</v>
      </c>
      <c r="D126" s="67">
        <f t="shared" si="6"/>
        <v>0</v>
      </c>
      <c r="E126" s="67">
        <f t="shared" si="6"/>
        <v>0</v>
      </c>
      <c r="F126" s="67">
        <f t="shared" si="6"/>
        <v>0</v>
      </c>
      <c r="G126" s="67">
        <f t="shared" si="6"/>
        <v>0</v>
      </c>
      <c r="H126" s="67">
        <f t="shared" si="6"/>
        <v>0</v>
      </c>
      <c r="I126" s="67">
        <f t="shared" si="6"/>
        <v>0</v>
      </c>
      <c r="J126" s="67">
        <f t="shared" si="6"/>
        <v>0</v>
      </c>
      <c r="K126" s="67">
        <f t="shared" si="6"/>
        <v>0</v>
      </c>
      <c r="L126" s="67">
        <f t="shared" si="6"/>
        <v>0</v>
      </c>
      <c r="M126" s="67">
        <f t="shared" si="6"/>
        <v>0</v>
      </c>
      <c r="N126" s="67">
        <f t="shared" si="6"/>
        <v>0</v>
      </c>
      <c r="O126" s="67">
        <f t="shared" si="6"/>
        <v>0</v>
      </c>
      <c r="P126" s="67">
        <f t="shared" si="6"/>
        <v>0</v>
      </c>
      <c r="Q126" s="67">
        <f t="shared" si="6"/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574</v>
      </c>
      <c r="C143" s="151">
        <v>694</v>
      </c>
      <c r="D143" s="151">
        <v>784</v>
      </c>
      <c r="E143" s="151">
        <v>862</v>
      </c>
      <c r="F143" s="151">
        <v>975.99999999999989</v>
      </c>
      <c r="G143" s="151">
        <v>1120</v>
      </c>
      <c r="H143" s="151">
        <v>1228</v>
      </c>
      <c r="I143" s="151">
        <v>1293</v>
      </c>
      <c r="J143" s="151">
        <v>1369</v>
      </c>
      <c r="K143" s="151">
        <v>1832.0000000000002</v>
      </c>
      <c r="L143" s="151">
        <v>1983.0000000000005</v>
      </c>
      <c r="M143" s="151">
        <v>3137.0000000000005</v>
      </c>
      <c r="N143" s="151">
        <v>4198.0000000000009</v>
      </c>
      <c r="O143" s="151">
        <v>7728.0000000000018</v>
      </c>
      <c r="P143" s="151">
        <v>11449.000000000002</v>
      </c>
      <c r="Q143" s="151">
        <v>12618.000000000002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574</v>
      </c>
      <c r="C145" s="67">
        <f t="shared" ref="C145:Q145" si="7">C143</f>
        <v>694</v>
      </c>
      <c r="D145" s="67">
        <f t="shared" si="7"/>
        <v>784</v>
      </c>
      <c r="E145" s="67">
        <f t="shared" si="7"/>
        <v>862</v>
      </c>
      <c r="F145" s="67">
        <f t="shared" si="7"/>
        <v>975.99999999999989</v>
      </c>
      <c r="G145" s="67">
        <f t="shared" si="7"/>
        <v>1120</v>
      </c>
      <c r="H145" s="67">
        <f t="shared" si="7"/>
        <v>1228</v>
      </c>
      <c r="I145" s="67">
        <f t="shared" si="7"/>
        <v>1293</v>
      </c>
      <c r="J145" s="67">
        <f t="shared" si="7"/>
        <v>1369</v>
      </c>
      <c r="K145" s="67">
        <f t="shared" si="7"/>
        <v>1832.0000000000002</v>
      </c>
      <c r="L145" s="67">
        <f t="shared" si="7"/>
        <v>1983.0000000000005</v>
      </c>
      <c r="M145" s="67">
        <f t="shared" si="7"/>
        <v>3137.0000000000005</v>
      </c>
      <c r="N145" s="67">
        <f t="shared" si="7"/>
        <v>4198.0000000000009</v>
      </c>
      <c r="O145" s="67">
        <f t="shared" si="7"/>
        <v>7728.0000000000018</v>
      </c>
      <c r="P145" s="67">
        <f t="shared" si="7"/>
        <v>11449.000000000002</v>
      </c>
      <c r="Q145" s="67">
        <f t="shared" si="7"/>
        <v>12618.000000000002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344.4</v>
      </c>
      <c r="C147" s="67">
        <v>416.4</v>
      </c>
      <c r="D147" s="67">
        <v>470.4</v>
      </c>
      <c r="E147" s="67">
        <v>517.19999999999993</v>
      </c>
      <c r="F147" s="67">
        <v>585.6</v>
      </c>
      <c r="G147" s="67">
        <v>672</v>
      </c>
      <c r="H147" s="67">
        <v>736.8</v>
      </c>
      <c r="I147" s="67">
        <v>775.8</v>
      </c>
      <c r="J147" s="67">
        <v>821.4</v>
      </c>
      <c r="K147" s="67">
        <v>1099.1999999999998</v>
      </c>
      <c r="L147" s="67">
        <v>1189.8</v>
      </c>
      <c r="M147" s="67">
        <v>1882.2000000000003</v>
      </c>
      <c r="N147" s="67">
        <v>2518.8000000000002</v>
      </c>
      <c r="O147" s="67">
        <v>4636.8000000000011</v>
      </c>
      <c r="P147" s="67">
        <v>6869.4000000000015</v>
      </c>
      <c r="Q147" s="67">
        <v>7570.8000000000011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349</v>
      </c>
      <c r="C149" s="67">
        <v>336</v>
      </c>
      <c r="D149" s="67">
        <v>315</v>
      </c>
      <c r="E149" s="67">
        <v>317</v>
      </c>
      <c r="F149" s="67">
        <v>310</v>
      </c>
      <c r="G149" s="67">
        <v>287</v>
      </c>
      <c r="H149" s="67">
        <v>246.00000000000006</v>
      </c>
      <c r="I149" s="67">
        <v>117.00000000000001</v>
      </c>
      <c r="J149" s="67">
        <v>69</v>
      </c>
      <c r="K149" s="67">
        <v>65</v>
      </c>
      <c r="L149" s="67">
        <v>56.000000000000014</v>
      </c>
      <c r="M149" s="67">
        <v>20.000000000000004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5.0000000000000044</v>
      </c>
      <c r="E150" s="67">
        <v>5</v>
      </c>
      <c r="F150" s="67">
        <v>8.9999999999999982</v>
      </c>
      <c r="G150" s="67">
        <v>9</v>
      </c>
      <c r="H150" s="67">
        <v>10</v>
      </c>
      <c r="I150" s="67">
        <v>6</v>
      </c>
      <c r="J150" s="67">
        <v>5</v>
      </c>
      <c r="K150" s="67">
        <v>6.0000000000000009</v>
      </c>
      <c r="L150" s="67">
        <v>6.0000000000000027</v>
      </c>
      <c r="M150" s="67">
        <v>3.0000000000000009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225</v>
      </c>
      <c r="C153" s="67">
        <v>358</v>
      </c>
      <c r="D153" s="67">
        <v>457</v>
      </c>
      <c r="E153" s="67">
        <v>532</v>
      </c>
      <c r="F153" s="67">
        <v>638.99999999999989</v>
      </c>
      <c r="G153" s="67">
        <v>798</v>
      </c>
      <c r="H153" s="67">
        <v>933.99999999999989</v>
      </c>
      <c r="I153" s="67">
        <v>1110</v>
      </c>
      <c r="J153" s="67">
        <v>1213</v>
      </c>
      <c r="K153" s="67">
        <v>1611.0000000000002</v>
      </c>
      <c r="L153" s="67">
        <v>1722.0000000000005</v>
      </c>
      <c r="M153" s="67">
        <v>2712.0000000000005</v>
      </c>
      <c r="N153" s="67">
        <v>3529.0000000000009</v>
      </c>
      <c r="O153" s="67">
        <v>6284.0000000000018</v>
      </c>
      <c r="P153" s="67">
        <v>9086.0000000000018</v>
      </c>
      <c r="Q153" s="67">
        <v>9827.0000000000018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7</v>
      </c>
      <c r="E154" s="67">
        <v>8</v>
      </c>
      <c r="F154" s="67">
        <v>18</v>
      </c>
      <c r="G154" s="67">
        <v>26</v>
      </c>
      <c r="H154" s="67">
        <v>38</v>
      </c>
      <c r="I154" s="67">
        <v>60</v>
      </c>
      <c r="J154" s="67">
        <v>82</v>
      </c>
      <c r="K154" s="67">
        <v>150</v>
      </c>
      <c r="L154" s="67">
        <v>199.00000000000006</v>
      </c>
      <c r="M154" s="67">
        <v>402.00000000000011</v>
      </c>
      <c r="N154" s="67">
        <v>669.00000000000011</v>
      </c>
      <c r="O154" s="67">
        <v>1444.0000000000002</v>
      </c>
      <c r="P154" s="67">
        <v>2363.0000000000005</v>
      </c>
      <c r="Q154" s="67">
        <v>2791.0000000000005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441</v>
      </c>
      <c r="C158" s="67">
        <v>584</v>
      </c>
      <c r="D158" s="67">
        <v>308</v>
      </c>
      <c r="E158" s="67">
        <v>66</v>
      </c>
      <c r="F158" s="67">
        <v>75.999999999999972</v>
      </c>
      <c r="G158" s="67">
        <v>194.99999999999994</v>
      </c>
      <c r="H158" s="67">
        <v>214.99999999999997</v>
      </c>
      <c r="I158" s="67">
        <v>59</v>
      </c>
      <c r="J158" s="67">
        <v>82.999999999999801</v>
      </c>
      <c r="K158" s="67">
        <v>255.99999999999989</v>
      </c>
      <c r="L158" s="67">
        <v>318.00000000000011</v>
      </c>
      <c r="M158" s="67">
        <v>266.00000000000006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133</v>
      </c>
      <c r="C159" s="83">
        <v>110</v>
      </c>
      <c r="D159" s="83">
        <v>475.99999999999994</v>
      </c>
      <c r="E159" s="83">
        <v>796</v>
      </c>
      <c r="F159" s="83">
        <v>900.00000000000011</v>
      </c>
      <c r="G159" s="83">
        <v>925.00000000000011</v>
      </c>
      <c r="H159" s="83">
        <v>1013</v>
      </c>
      <c r="I159" s="83">
        <v>1234</v>
      </c>
      <c r="J159" s="83">
        <v>1286</v>
      </c>
      <c r="K159" s="83">
        <v>1575.9999999999998</v>
      </c>
      <c r="L159" s="83">
        <v>1665</v>
      </c>
      <c r="M159" s="83">
        <v>2871</v>
      </c>
      <c r="N159" s="83">
        <v>4198</v>
      </c>
      <c r="O159" s="83">
        <v>7728.0000000000009</v>
      </c>
      <c r="P159" s="83">
        <v>11449.000000000002</v>
      </c>
      <c r="Q159" s="83">
        <v>12618.000000000004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6153</v>
      </c>
      <c r="C161" s="151">
        <v>6093</v>
      </c>
      <c r="D161" s="151">
        <v>5907</v>
      </c>
      <c r="E161" s="151">
        <v>5846</v>
      </c>
      <c r="F161" s="151">
        <v>5535</v>
      </c>
      <c r="G161" s="151">
        <v>5307</v>
      </c>
      <c r="H161" s="151">
        <v>5148</v>
      </c>
      <c r="I161" s="151">
        <v>5075.9999999999991</v>
      </c>
      <c r="J161" s="151">
        <v>4996.9999999999991</v>
      </c>
      <c r="K161" s="151">
        <v>4916.9999999999982</v>
      </c>
      <c r="L161" s="151">
        <v>4734.0000000000009</v>
      </c>
      <c r="M161" s="151">
        <v>4461.0000000000009</v>
      </c>
      <c r="N161" s="151">
        <v>4326</v>
      </c>
      <c r="O161" s="151">
        <v>4205</v>
      </c>
      <c r="P161" s="151">
        <v>4049.9999999999995</v>
      </c>
      <c r="Q161" s="151">
        <v>3729.9999999999991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6153</v>
      </c>
      <c r="C163" s="67">
        <f t="shared" ref="C163:Q163" si="8">C161</f>
        <v>6093</v>
      </c>
      <c r="D163" s="67">
        <f t="shared" si="8"/>
        <v>5907</v>
      </c>
      <c r="E163" s="67">
        <f t="shared" si="8"/>
        <v>5846</v>
      </c>
      <c r="F163" s="67">
        <f t="shared" si="8"/>
        <v>5535</v>
      </c>
      <c r="G163" s="67">
        <f t="shared" si="8"/>
        <v>5307</v>
      </c>
      <c r="H163" s="67">
        <f t="shared" si="8"/>
        <v>5148</v>
      </c>
      <c r="I163" s="67">
        <f t="shared" si="8"/>
        <v>5075.9999999999991</v>
      </c>
      <c r="J163" s="67">
        <f t="shared" si="8"/>
        <v>4996.9999999999991</v>
      </c>
      <c r="K163" s="67">
        <f t="shared" si="8"/>
        <v>4916.9999999999982</v>
      </c>
      <c r="L163" s="67">
        <f t="shared" si="8"/>
        <v>4734.0000000000009</v>
      </c>
      <c r="M163" s="67">
        <f t="shared" si="8"/>
        <v>4461.0000000000009</v>
      </c>
      <c r="N163" s="67">
        <f t="shared" si="8"/>
        <v>4326</v>
      </c>
      <c r="O163" s="67">
        <f t="shared" si="8"/>
        <v>4205</v>
      </c>
      <c r="P163" s="67">
        <f t="shared" si="8"/>
        <v>4049.9999999999995</v>
      </c>
      <c r="Q163" s="67">
        <f t="shared" si="8"/>
        <v>3729.9999999999991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198</v>
      </c>
      <c r="C165" s="67">
        <v>204</v>
      </c>
      <c r="D165" s="67">
        <v>222</v>
      </c>
      <c r="E165" s="67">
        <v>245</v>
      </c>
      <c r="F165" s="67">
        <v>232</v>
      </c>
      <c r="G165" s="67">
        <v>222</v>
      </c>
      <c r="H165" s="67">
        <v>224</v>
      </c>
      <c r="I165" s="67">
        <v>242</v>
      </c>
      <c r="J165" s="67">
        <v>262</v>
      </c>
      <c r="K165" s="67">
        <v>278</v>
      </c>
      <c r="L165" s="67">
        <v>293.00000000000006</v>
      </c>
      <c r="M165" s="67">
        <v>297.00000000000006</v>
      </c>
      <c r="N165" s="67">
        <v>321.00000000000006</v>
      </c>
      <c r="O165" s="67">
        <v>324.00000000000006</v>
      </c>
      <c r="P165" s="67">
        <v>283.00000000000006</v>
      </c>
      <c r="Q165" s="67">
        <v>254.00000000000003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3744</v>
      </c>
      <c r="C167" s="67">
        <v>3600</v>
      </c>
      <c r="D167" s="67">
        <v>3376.0000000000005</v>
      </c>
      <c r="E167" s="67">
        <v>3394.0000000000005</v>
      </c>
      <c r="F167" s="67">
        <v>3321</v>
      </c>
      <c r="G167" s="67">
        <v>3061.0000000000005</v>
      </c>
      <c r="H167" s="67">
        <v>2632.0000000000005</v>
      </c>
      <c r="I167" s="67">
        <v>1244</v>
      </c>
      <c r="J167" s="67">
        <v>738.00000000000011</v>
      </c>
      <c r="K167" s="67">
        <v>693.99999999999955</v>
      </c>
      <c r="L167" s="67">
        <v>592.00000000000011</v>
      </c>
      <c r="M167" s="67">
        <v>218.00000000000006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47.999999999999844</v>
      </c>
      <c r="E168" s="67">
        <v>48</v>
      </c>
      <c r="F168" s="67">
        <v>92.999999999999929</v>
      </c>
      <c r="G168" s="67">
        <v>101</v>
      </c>
      <c r="H168" s="67">
        <v>105.99999999999999</v>
      </c>
      <c r="I168" s="67">
        <v>67</v>
      </c>
      <c r="J168" s="67">
        <v>50.000000000000007</v>
      </c>
      <c r="K168" s="67">
        <v>64.999999999999972</v>
      </c>
      <c r="L168" s="67">
        <v>68.000000000000014</v>
      </c>
      <c r="M168" s="67">
        <v>32.000000000000007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2409</v>
      </c>
      <c r="C171" s="67">
        <v>2492.9999999999995</v>
      </c>
      <c r="D171" s="67">
        <v>2447.9999999999995</v>
      </c>
      <c r="E171" s="67">
        <v>2370</v>
      </c>
      <c r="F171" s="67">
        <v>2063</v>
      </c>
      <c r="G171" s="67">
        <v>2076.9999999999995</v>
      </c>
      <c r="H171" s="67">
        <v>2316</v>
      </c>
      <c r="I171" s="67">
        <v>3572.9999999999991</v>
      </c>
      <c r="J171" s="67">
        <v>3943.9999999999991</v>
      </c>
      <c r="K171" s="67">
        <v>3802.9999999999991</v>
      </c>
      <c r="L171" s="67">
        <v>3652.0000000000005</v>
      </c>
      <c r="M171" s="67">
        <v>3667.0000000000009</v>
      </c>
      <c r="N171" s="67">
        <v>3637</v>
      </c>
      <c r="O171" s="67">
        <v>3419</v>
      </c>
      <c r="P171" s="67">
        <v>3213.9999999999995</v>
      </c>
      <c r="Q171" s="67">
        <v>2904.9999999999986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35</v>
      </c>
      <c r="E172" s="67">
        <v>34</v>
      </c>
      <c r="F172" s="67">
        <v>58</v>
      </c>
      <c r="G172" s="67">
        <v>68</v>
      </c>
      <c r="H172" s="67">
        <v>94</v>
      </c>
      <c r="I172" s="67">
        <v>192</v>
      </c>
      <c r="J172" s="67">
        <v>265</v>
      </c>
      <c r="K172" s="67">
        <v>355</v>
      </c>
      <c r="L172" s="67">
        <v>422.00000000000011</v>
      </c>
      <c r="M172" s="67">
        <v>544.00000000000011</v>
      </c>
      <c r="N172" s="67">
        <v>689</v>
      </c>
      <c r="O172" s="67">
        <v>786.00000000000023</v>
      </c>
      <c r="P172" s="67">
        <v>836.00000000000011</v>
      </c>
      <c r="Q172" s="67">
        <v>825.00000000000023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4722</v>
      </c>
      <c r="C176" s="67">
        <v>5905</v>
      </c>
      <c r="D176" s="67">
        <v>2318</v>
      </c>
      <c r="E176" s="67">
        <v>449.00000000000006</v>
      </c>
      <c r="F176" s="67">
        <v>431</v>
      </c>
      <c r="G176" s="67">
        <v>924.00000000000034</v>
      </c>
      <c r="H176" s="67">
        <v>899.99999999999989</v>
      </c>
      <c r="I176" s="67">
        <v>232</v>
      </c>
      <c r="J176" s="67">
        <v>302.00000000000017</v>
      </c>
      <c r="K176" s="67">
        <v>687.99999999999966</v>
      </c>
      <c r="L176" s="67">
        <v>759</v>
      </c>
      <c r="M176" s="67">
        <v>378.00000000000017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1431</v>
      </c>
      <c r="C177" s="83">
        <v>188</v>
      </c>
      <c r="D177" s="83">
        <v>3589.0000000000005</v>
      </c>
      <c r="E177" s="83">
        <v>5396.9999999999991</v>
      </c>
      <c r="F177" s="83">
        <v>5103.9999999999991</v>
      </c>
      <c r="G177" s="83">
        <v>4382.9999999999991</v>
      </c>
      <c r="H177" s="83">
        <v>4248.0000000000009</v>
      </c>
      <c r="I177" s="83">
        <v>4844</v>
      </c>
      <c r="J177" s="83">
        <v>4695</v>
      </c>
      <c r="K177" s="83">
        <v>4228.9999999999991</v>
      </c>
      <c r="L177" s="83">
        <v>3975.0000000000009</v>
      </c>
      <c r="M177" s="83">
        <v>4083.0000000000005</v>
      </c>
      <c r="N177" s="83">
        <v>4326.0000000000009</v>
      </c>
      <c r="O177" s="83">
        <v>4205.0000000000009</v>
      </c>
      <c r="P177" s="83">
        <v>4050</v>
      </c>
      <c r="Q177" s="83">
        <v>3730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188</v>
      </c>
      <c r="D5" s="67">
        <f>RES_hhdet_num!C5+RES_hhdet_in!D5-RES_hhdet_num!D5</f>
        <v>35.375</v>
      </c>
      <c r="E5" s="67">
        <f>RES_hhdet_num!D5+RES_hhdet_in!E5-RES_hhdet_num!E5</f>
        <v>183</v>
      </c>
      <c r="F5" s="67">
        <f>RES_hhdet_num!E5+RES_hhdet_in!F5-RES_hhdet_num!F5</f>
        <v>35.374999999999972</v>
      </c>
      <c r="G5" s="67">
        <f>RES_hhdet_num!F5+RES_hhdet_in!G5-RES_hhdet_num!G5</f>
        <v>35.375000000000028</v>
      </c>
      <c r="H5" s="67">
        <f>RES_hhdet_num!G5+RES_hhdet_in!H5-RES_hhdet_num!H5</f>
        <v>35.375</v>
      </c>
      <c r="I5" s="67">
        <f>RES_hhdet_num!H5+RES_hhdet_in!I5-RES_hhdet_num!I5</f>
        <v>35.375000000000028</v>
      </c>
      <c r="J5" s="67">
        <f>RES_hhdet_num!I5+RES_hhdet_in!J5-RES_hhdet_num!J5</f>
        <v>18.124999999999972</v>
      </c>
      <c r="K5" s="67">
        <f>RES_hhdet_num!J5+RES_hhdet_in!K5-RES_hhdet_num!K5</f>
        <v>0</v>
      </c>
      <c r="L5" s="67">
        <f>RES_hhdet_num!K5+RES_hhdet_in!L5-RES_hhdet_num!L5</f>
        <v>0</v>
      </c>
      <c r="M5" s="67">
        <f>RES_hhdet_num!L5+RES_hhdet_in!M5-RES_hhdet_num!M5</f>
        <v>0</v>
      </c>
      <c r="N5" s="67">
        <f>RES_hhdet_num!M5+RES_hhdet_in!N5-RES_hhdet_num!N5</f>
        <v>10</v>
      </c>
      <c r="O5" s="67">
        <f>RES_hhdet_num!N5+RES_hhdet_in!O5-RES_hhdet_num!O5</f>
        <v>4</v>
      </c>
      <c r="P5" s="67">
        <f>RES_hhdet_num!O5+RES_hhdet_in!P5-RES_hhdet_num!P5</f>
        <v>231.00000000000006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7</v>
      </c>
      <c r="D8" s="67">
        <f>RES_hhdet_num!C8+RES_hhdet_in!D8-RES_hhdet_num!D8</f>
        <v>2</v>
      </c>
      <c r="E8" s="67">
        <f>RES_hhdet_num!D8+RES_hhdet_in!E8-RES_hhdet_num!E8</f>
        <v>7</v>
      </c>
      <c r="F8" s="67">
        <f>RES_hhdet_num!E8+RES_hhdet_in!F8-RES_hhdet_num!F8</f>
        <v>1.5</v>
      </c>
      <c r="G8" s="67">
        <f>RES_hhdet_num!F8+RES_hhdet_in!G8-RES_hhdet_num!G8</f>
        <v>2</v>
      </c>
      <c r="H8" s="67">
        <f>RES_hhdet_num!G8+RES_hhdet_in!H8-RES_hhdet_num!H8</f>
        <v>2.5</v>
      </c>
      <c r="I8" s="67">
        <f>RES_hhdet_num!H8+RES_hhdet_in!I8-RES_hhdet_num!I8</f>
        <v>2</v>
      </c>
      <c r="J8" s="67">
        <f>RES_hhdet_num!I8+RES_hhdet_in!J8-RES_hhdet_num!J8</f>
        <v>1</v>
      </c>
      <c r="K8" s="67">
        <f>RES_hhdet_num!J8+RES_hhdet_in!K8-RES_hhdet_num!K8</f>
        <v>2</v>
      </c>
      <c r="L8" s="67">
        <f>RES_hhdet_num!K8+RES_hhdet_in!L8-RES_hhdet_num!L8</f>
        <v>2.9999999999999982</v>
      </c>
      <c r="M8" s="67">
        <f>RES_hhdet_num!L8+RES_hhdet_in!M8-RES_hhdet_num!M8</f>
        <v>0.99999999999999645</v>
      </c>
      <c r="N8" s="67">
        <f>RES_hhdet_num!M8+RES_hhdet_in!N8-RES_hhdet_num!N8</f>
        <v>1</v>
      </c>
      <c r="O8" s="67">
        <f>RES_hhdet_num!N8+RES_hhdet_in!O8-RES_hhdet_num!O8</f>
        <v>1</v>
      </c>
      <c r="P8" s="67">
        <f>RES_hhdet_num!O8+RES_hhdet_in!P8-RES_hhdet_num!P8</f>
        <v>18.000000000000004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115</v>
      </c>
      <c r="D11" s="67">
        <f>RES_hhdet_num!C11+RES_hhdet_in!D11-RES_hhdet_num!D11</f>
        <v>32.25</v>
      </c>
      <c r="E11" s="67">
        <f>RES_hhdet_num!D11+RES_hhdet_in!E11-RES_hhdet_num!E11</f>
        <v>110.63156618456347</v>
      </c>
      <c r="F11" s="67">
        <f>RES_hhdet_num!E11+RES_hhdet_in!F11-RES_hhdet_num!F11</f>
        <v>32.249999999999986</v>
      </c>
      <c r="G11" s="67">
        <f>RES_hhdet_num!F11+RES_hhdet_in!G11-RES_hhdet_num!G11</f>
        <v>32.25</v>
      </c>
      <c r="H11" s="67">
        <f>RES_hhdet_num!G11+RES_hhdet_in!H11-RES_hhdet_num!H11</f>
        <v>32.250000000000014</v>
      </c>
      <c r="I11" s="67">
        <f>RES_hhdet_num!H11+RES_hhdet_in!I11-RES_hhdet_num!I11</f>
        <v>35.042348948715045</v>
      </c>
      <c r="J11" s="67">
        <f>RES_hhdet_num!I11+RES_hhdet_in!J11-RES_hhdet_num!J11</f>
        <v>16.195623902547126</v>
      </c>
      <c r="K11" s="67">
        <f>RES_hhdet_num!J11+RES_hhdet_in!K11-RES_hhdet_num!K11</f>
        <v>1.4310661948841386</v>
      </c>
      <c r="L11" s="67">
        <f>RES_hhdet_num!K11+RES_hhdet_in!L11-RES_hhdet_num!L11</f>
        <v>25.9742388758782</v>
      </c>
      <c r="M11" s="67">
        <f>RES_hhdet_num!L11+RES_hhdet_in!M11-RES_hhdet_num!M11</f>
        <v>0.63156618456343949</v>
      </c>
      <c r="N11" s="67">
        <f>RES_hhdet_num!M11+RES_hhdet_in!N11-RES_hhdet_num!N11</f>
        <v>122.00000000000006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1.0115633878132719</v>
      </c>
      <c r="F12" s="67">
        <f>RES_hhdet_num!E12+RES_hhdet_in!F12-RES_hhdet_num!F12</f>
        <v>0</v>
      </c>
      <c r="G12" s="67">
        <f>RES_hhdet_num!F12+RES_hhdet_in!G12-RES_hhdet_num!G12</f>
        <v>0.43638994233630735</v>
      </c>
      <c r="H12" s="67">
        <f>RES_hhdet_num!G12+RES_hhdet_in!H12-RES_hhdet_num!H12</f>
        <v>0</v>
      </c>
      <c r="I12" s="67">
        <f>RES_hhdet_num!H12+RES_hhdet_in!I12-RES_hhdet_num!I12</f>
        <v>0.33265105128497652</v>
      </c>
      <c r="J12" s="67">
        <f>RES_hhdet_num!I12+RES_hhdet_in!J12-RES_hhdet_num!J12</f>
        <v>1.9293760974528524</v>
      </c>
      <c r="K12" s="67">
        <f>RES_hhdet_num!J12+RES_hhdet_in!K12-RES_hhdet_num!K12</f>
        <v>0</v>
      </c>
      <c r="L12" s="67">
        <f>RES_hhdet_num!K12+RES_hhdet_in!L12-RES_hhdet_num!L12</f>
        <v>2.7400468384074959</v>
      </c>
      <c r="M12" s="67">
        <f>RES_hhdet_num!L12+RES_hhdet_in!M12-RES_hhdet_num!M12</f>
        <v>1.156338781327193E-2</v>
      </c>
      <c r="N12" s="67">
        <f>RES_hhdet_num!M12+RES_hhdet_in!N12-RES_hhdet_num!N12</f>
        <v>17.999999999999996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73</v>
      </c>
      <c r="D15" s="67">
        <f>RES_hhdet_num!C15+RES_hhdet_in!D15-RES_hhdet_num!D15</f>
        <v>21</v>
      </c>
      <c r="E15" s="67">
        <f>RES_hhdet_num!D15+RES_hhdet_in!E15-RES_hhdet_num!E15</f>
        <v>71.356870427623278</v>
      </c>
      <c r="F15" s="67">
        <f>RES_hhdet_num!E15+RES_hhdet_in!F15-RES_hhdet_num!F15</f>
        <v>20.999999999999986</v>
      </c>
      <c r="G15" s="67">
        <f>RES_hhdet_num!F15+RES_hhdet_in!G15-RES_hhdet_num!G15</f>
        <v>21</v>
      </c>
      <c r="H15" s="67">
        <f>RES_hhdet_num!G15+RES_hhdet_in!H15-RES_hhdet_num!H15</f>
        <v>20.868910966012763</v>
      </c>
      <c r="I15" s="67">
        <f>RES_hhdet_num!H15+RES_hhdet_in!I15-RES_hhdet_num!I15</f>
        <v>15.39440646773366</v>
      </c>
      <c r="J15" s="67">
        <f>RES_hhdet_num!I15+RES_hhdet_in!J15-RES_hhdet_num!J15</f>
        <v>8.2515979057287154</v>
      </c>
      <c r="K15" s="67">
        <f>RES_hhdet_num!J15+RES_hhdet_in!K15-RES_hhdet_num!K15</f>
        <v>0.61428700633432243</v>
      </c>
      <c r="L15" s="67">
        <f>RES_hhdet_num!K15+RES_hhdet_in!L15-RES_hhdet_num!L15</f>
        <v>0</v>
      </c>
      <c r="M15" s="67">
        <f>RES_hhdet_num!L15+RES_hhdet_in!M15-RES_hhdet_num!M15</f>
        <v>1.6127307182101589</v>
      </c>
      <c r="N15" s="67">
        <f>RES_hhdet_num!M15+RES_hhdet_in!N15-RES_hhdet_num!N15</f>
        <v>5.8094985772909808</v>
      </c>
      <c r="O15" s="67">
        <f>RES_hhdet_num!N15+RES_hhdet_in!O15-RES_hhdet_num!O15</f>
        <v>23.169706954276592</v>
      </c>
      <c r="P15" s="67">
        <f>RES_hhdet_num!O15+RES_hhdet_in!P15-RES_hhdet_num!P15</f>
        <v>188.00000000000006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1</v>
      </c>
      <c r="F16" s="67">
        <f>RES_hhdet_num!E16+RES_hhdet_in!F16-RES_hhdet_num!F16</f>
        <v>0.28566746642244745</v>
      </c>
      <c r="G16" s="67">
        <f>RES_hhdet_num!F16+RES_hhdet_in!G16-RES_hhdet_num!G16</f>
        <v>0.43209874937597004</v>
      </c>
      <c r="H16" s="67">
        <f>RES_hhdet_num!G16+RES_hhdet_in!H16-RES_hhdet_num!H16</f>
        <v>1.0078796480264707</v>
      </c>
      <c r="I16" s="67">
        <f>RES_hhdet_num!H16+RES_hhdet_in!I16-RES_hhdet_num!I16</f>
        <v>0.91972032338668264</v>
      </c>
      <c r="J16" s="67">
        <f>RES_hhdet_num!I16+RES_hhdet_in!J16-RES_hhdet_num!J16</f>
        <v>0.57108629047708082</v>
      </c>
      <c r="K16" s="67">
        <f>RES_hhdet_num!J16+RES_hhdet_in!K16-RES_hhdet_num!K16</f>
        <v>0.15749141525212984</v>
      </c>
      <c r="L16" s="67">
        <f>RES_hhdet_num!K16+RES_hhdet_in!L16-RES_hhdet_num!L16</f>
        <v>0</v>
      </c>
      <c r="M16" s="67">
        <f>RES_hhdet_num!L16+RES_hhdet_in!M16-RES_hhdet_num!M16</f>
        <v>1.6327278028015613</v>
      </c>
      <c r="N16" s="67">
        <f>RES_hhdet_num!M16+RES_hhdet_in!N16-RES_hhdet_num!N16</f>
        <v>13.999999999999993</v>
      </c>
      <c r="O16" s="67">
        <f>RES_hhdet_num!N16+RES_hhdet_in!O16-RES_hhdet_num!O16</f>
        <v>1.114584892888189</v>
      </c>
      <c r="P16" s="67">
        <f>RES_hhdet_num!O16+RES_hhdet_in!P16-RES_hhdet_num!P16</f>
        <v>42.999999999999986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74</v>
      </c>
      <c r="D21" s="67">
        <f>RES_hhdet_num!C21+RES_hhdet_in!D21-RES_hhdet_num!D21</f>
        <v>220.98891079216446</v>
      </c>
      <c r="E21" s="67">
        <f>RES_hhdet_num!D21+RES_hhdet_in!E21-RES_hhdet_num!E21</f>
        <v>132.62920113563169</v>
      </c>
      <c r="F21" s="67">
        <f>RES_hhdet_num!E21+RES_hhdet_in!F21-RES_hhdet_num!F21</f>
        <v>15</v>
      </c>
      <c r="G21" s="67">
        <f>RES_hhdet_num!F21+RES_hhdet_in!G21-RES_hhdet_num!G21</f>
        <v>13.999999999999993</v>
      </c>
      <c r="H21" s="67">
        <f>RES_hhdet_num!G21+RES_hhdet_in!H21-RES_hhdet_num!H21</f>
        <v>31.000000000000007</v>
      </c>
      <c r="I21" s="67">
        <f>RES_hhdet_num!H21+RES_hhdet_in!I21-RES_hhdet_num!I21</f>
        <v>33.999999999999993</v>
      </c>
      <c r="J21" s="67">
        <f>RES_hhdet_num!I21+RES_hhdet_in!J21-RES_hhdet_num!J21</f>
        <v>8.9999999999999876</v>
      </c>
      <c r="K21" s="67">
        <f>RES_hhdet_num!J21+RES_hhdet_in!K21-RES_hhdet_num!K21</f>
        <v>11.999999999999986</v>
      </c>
      <c r="L21" s="67">
        <f>RES_hhdet_num!K21+RES_hhdet_in!L21-RES_hhdet_num!L21</f>
        <v>29.999999999999957</v>
      </c>
      <c r="M21" s="67">
        <f>RES_hhdet_num!L21+RES_hhdet_in!M21-RES_hhdet_num!M21</f>
        <v>33.999999999999972</v>
      </c>
      <c r="N21" s="67">
        <f>RES_hhdet_num!M21+RES_hhdet_in!N21-RES_hhdet_num!N21</f>
        <v>20.999999999999982</v>
      </c>
      <c r="O21" s="67">
        <f>RES_hhdet_num!N21+RES_hhdet_in!O21-RES_hhdet_num!O21</f>
        <v>0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114</v>
      </c>
      <c r="D22" s="83">
        <f>RES_hhdet_num!C22+RES_hhdet_in!D22-RES_hhdet_num!D22</f>
        <v>12</v>
      </c>
      <c r="E22" s="83">
        <f>RES_hhdet_num!D22+RES_hhdet_in!E22-RES_hhdet_num!E22</f>
        <v>57.359709656532743</v>
      </c>
      <c r="F22" s="83">
        <f>RES_hhdet_num!E22+RES_hhdet_in!F22-RES_hhdet_num!F22</f>
        <v>33.042480443715618</v>
      </c>
      <c r="G22" s="83">
        <f>RES_hhdet_num!F22+RES_hhdet_in!G22-RES_hhdet_num!G22</f>
        <v>47.318939084475431</v>
      </c>
      <c r="H22" s="83">
        <f>RES_hhdet_num!G22+RES_hhdet_in!H22-RES_hhdet_num!H22</f>
        <v>30.564317141290161</v>
      </c>
      <c r="I22" s="83">
        <f>RES_hhdet_num!H22+RES_hhdet_in!I22-RES_hhdet_num!I22</f>
        <v>16.203464466150479</v>
      </c>
      <c r="J22" s="83">
        <f>RES_hhdet_num!I22+RES_hhdet_in!J22-RES_hhdet_num!J22</f>
        <v>18.125</v>
      </c>
      <c r="K22" s="83">
        <f>RES_hhdet_num!J22+RES_hhdet_in!K22-RES_hhdet_num!K22</f>
        <v>13.771778421586419</v>
      </c>
      <c r="L22" s="83">
        <f>RES_hhdet_num!K22+RES_hhdet_in!L22-RES_hhdet_num!L22</f>
        <v>78.971396783627057</v>
      </c>
      <c r="M22" s="83">
        <f>RES_hhdet_num!L22+RES_hhdet_in!M22-RES_hhdet_num!M22</f>
        <v>2.2670787589466386</v>
      </c>
      <c r="N22" s="83">
        <f>RES_hhdet_num!M22+RES_hhdet_in!N22-RES_hhdet_num!N22</f>
        <v>18.101314647471241</v>
      </c>
      <c r="O22" s="83">
        <f>RES_hhdet_num!N22+RES_hhdet_in!O22-RES_hhdet_num!O22</f>
        <v>20.938552535796475</v>
      </c>
      <c r="P22" s="83">
        <f>RES_hhdet_num!O22+RES_hhdet_in!P22-RES_hhdet_num!P22</f>
        <v>231.00000000000006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5749.6249999999854</v>
      </c>
      <c r="D45" s="67">
        <f>RES_hhdet_num!C45+RES_hhdet_in!D45-RES_hhdet_num!D45</f>
        <v>5749.6250000000146</v>
      </c>
      <c r="E45" s="67">
        <f>RES_hhdet_num!D45+RES_hhdet_in!E45-RES_hhdet_num!E45</f>
        <v>5749.625</v>
      </c>
      <c r="F45" s="67">
        <f>RES_hhdet_num!E45+RES_hhdet_in!F45-RES_hhdet_num!F45</f>
        <v>5749.6249999999709</v>
      </c>
      <c r="G45" s="67">
        <f>RES_hhdet_num!F45+RES_hhdet_in!G45-RES_hhdet_num!G45</f>
        <v>5749.6250000000291</v>
      </c>
      <c r="H45" s="67">
        <f>RES_hhdet_num!G45+RES_hhdet_in!H45-RES_hhdet_num!H45</f>
        <v>5749.6250000000146</v>
      </c>
      <c r="I45" s="67">
        <f>RES_hhdet_num!H45+RES_hhdet_in!I45-RES_hhdet_num!I45</f>
        <v>5749.6249999999854</v>
      </c>
      <c r="J45" s="67">
        <f>RES_hhdet_num!I45+RES_hhdet_in!J45-RES_hhdet_num!J45</f>
        <v>5749.6250000000146</v>
      </c>
      <c r="K45" s="67">
        <f>RES_hhdet_num!J45+RES_hhdet_in!K45-RES_hhdet_num!K45</f>
        <v>5749.625</v>
      </c>
      <c r="L45" s="67">
        <f>RES_hhdet_num!K45+RES_hhdet_in!L45-RES_hhdet_num!L45</f>
        <v>14487.999999999956</v>
      </c>
      <c r="M45" s="67">
        <f>RES_hhdet_num!L45+RES_hhdet_in!M45-RES_hhdet_num!M45</f>
        <v>5749.6250000000146</v>
      </c>
      <c r="N45" s="67">
        <f>RES_hhdet_num!M45+RES_hhdet_in!N45-RES_hhdet_num!N45</f>
        <v>5749.625</v>
      </c>
      <c r="O45" s="67">
        <f>RES_hhdet_num!N45+RES_hhdet_in!O45-RES_hhdet_num!O45</f>
        <v>5749.6249999999854</v>
      </c>
      <c r="P45" s="67">
        <f>RES_hhdet_num!O45+RES_hhdet_in!P45-RES_hhdet_num!P45</f>
        <v>5749.6250000000146</v>
      </c>
      <c r="Q45" s="67">
        <f>RES_hhdet_num!P45+RES_hhdet_in!Q45-RES_hhdet_num!Q45</f>
        <v>2760.8750000000146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374</v>
      </c>
      <c r="D48" s="67">
        <f>RES_hhdet_num!C48+RES_hhdet_in!D48-RES_hhdet_num!D48</f>
        <v>376</v>
      </c>
      <c r="E48" s="67">
        <f>RES_hhdet_num!D48+RES_hhdet_in!E48-RES_hhdet_num!E48</f>
        <v>360</v>
      </c>
      <c r="F48" s="67">
        <f>RES_hhdet_num!E48+RES_hhdet_in!F48-RES_hhdet_num!F48</f>
        <v>349</v>
      </c>
      <c r="G48" s="67">
        <f>RES_hhdet_num!F48+RES_hhdet_in!G48-RES_hhdet_num!G48</f>
        <v>346</v>
      </c>
      <c r="H48" s="67">
        <f>RES_hhdet_num!G48+RES_hhdet_in!H48-RES_hhdet_num!H48</f>
        <v>350</v>
      </c>
      <c r="I48" s="67">
        <f>RES_hhdet_num!H48+RES_hhdet_in!I48-RES_hhdet_num!I48</f>
        <v>363</v>
      </c>
      <c r="J48" s="67">
        <f>RES_hhdet_num!I48+RES_hhdet_in!J48-RES_hhdet_num!J48</f>
        <v>501</v>
      </c>
      <c r="K48" s="67">
        <f>RES_hhdet_num!J48+RES_hhdet_in!K48-RES_hhdet_num!K48</f>
        <v>550</v>
      </c>
      <c r="L48" s="67">
        <f>RES_hhdet_num!K48+RES_hhdet_in!L48-RES_hhdet_num!L48</f>
        <v>715.99999999999909</v>
      </c>
      <c r="M48" s="67">
        <f>RES_hhdet_num!L48+RES_hhdet_in!M48-RES_hhdet_num!M48</f>
        <v>737</v>
      </c>
      <c r="N48" s="67">
        <f>RES_hhdet_num!M48+RES_hhdet_in!N48-RES_hhdet_num!N48</f>
        <v>361</v>
      </c>
      <c r="O48" s="67">
        <f>RES_hhdet_num!N48+RES_hhdet_in!O48-RES_hhdet_num!O48</f>
        <v>374</v>
      </c>
      <c r="P48" s="67">
        <f>RES_hhdet_num!O48+RES_hhdet_in!P48-RES_hhdet_num!P48</f>
        <v>774</v>
      </c>
      <c r="Q48" s="67">
        <f>RES_hhdet_num!P48+RES_hhdet_in!Q48-RES_hhdet_num!Q48</f>
        <v>789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3621.3518174010387</v>
      </c>
      <c r="D50" s="67">
        <f>RES_hhdet_num!C50+RES_hhdet_in!D50-RES_hhdet_num!D50</f>
        <v>3612.0000000000146</v>
      </c>
      <c r="E50" s="67">
        <f>RES_hhdet_num!D50+RES_hhdet_in!E50-RES_hhdet_num!E50</f>
        <v>3886.7379458005889</v>
      </c>
      <c r="F50" s="67">
        <f>RES_hhdet_num!E50+RES_hhdet_in!F50-RES_hhdet_num!F50</f>
        <v>4339.6919646499009</v>
      </c>
      <c r="G50" s="67">
        <f>RES_hhdet_num!F50+RES_hhdet_in!G50-RES_hhdet_num!G50</f>
        <v>5096.803452848806</v>
      </c>
      <c r="H50" s="67">
        <f>RES_hhdet_num!G50+RES_hhdet_in!H50-RES_hhdet_num!H50</f>
        <v>3612.0000000000146</v>
      </c>
      <c r="I50" s="67">
        <f>RES_hhdet_num!H50+RES_hhdet_in!I50-RES_hhdet_num!I50</f>
        <v>4485.2390518102184</v>
      </c>
      <c r="J50" s="67">
        <f>RES_hhdet_num!I50+RES_hhdet_in!J50-RES_hhdet_num!J50</f>
        <v>4430.880304219143</v>
      </c>
      <c r="K50" s="67">
        <f>RES_hhdet_num!J50+RES_hhdet_in!K50-RES_hhdet_num!K50</f>
        <v>5749.625</v>
      </c>
      <c r="L50" s="67">
        <f>RES_hhdet_num!K50+RES_hhdet_in!L50-RES_hhdet_num!L50</f>
        <v>15666.999999999971</v>
      </c>
      <c r="M50" s="67">
        <f>RES_hhdet_num!L50+RES_hhdet_in!M50-RES_hhdet_num!M50</f>
        <v>4704.3485465560516</v>
      </c>
      <c r="N50" s="67">
        <f>RES_hhdet_num!M50+RES_hhdet_in!N50-RES_hhdet_num!N50</f>
        <v>5615.901453443963</v>
      </c>
      <c r="O50" s="67">
        <f>RES_hhdet_num!N50+RES_hhdet_in!O50-RES_hhdet_num!O50</f>
        <v>5749.6249999999854</v>
      </c>
      <c r="P50" s="67">
        <f>RES_hhdet_num!O50+RES_hhdet_in!P50-RES_hhdet_num!P50</f>
        <v>5749.6250000000146</v>
      </c>
      <c r="Q50" s="67">
        <f>RES_hhdet_num!P50+RES_hhdet_in!Q50-RES_hhdet_num!Q50</f>
        <v>2760.8750000000146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46.576031796014604</v>
      </c>
      <c r="F51" s="67">
        <f>RES_hhdet_num!E51+RES_hhdet_in!F51-RES_hhdet_num!F51</f>
        <v>31.539055883430137</v>
      </c>
      <c r="G51" s="67">
        <f>RES_hhdet_num!F51+RES_hhdet_in!G51-RES_hhdet_num!G51</f>
        <v>51.502523377526359</v>
      </c>
      <c r="H51" s="67">
        <f>RES_hhdet_num!G51+RES_hhdet_in!H51-RES_hhdet_num!H51</f>
        <v>228.03029396166949</v>
      </c>
      <c r="I51" s="67">
        <f>RES_hhdet_num!H51+RES_hhdet_in!I51-RES_hhdet_num!I51</f>
        <v>51.234465243436716</v>
      </c>
      <c r="J51" s="67">
        <f>RES_hhdet_num!I51+RES_hhdet_in!J51-RES_hhdet_num!J51</f>
        <v>62.842663958550474</v>
      </c>
      <c r="K51" s="67">
        <f>RES_hhdet_num!J51+RES_hhdet_in!K51-RES_hhdet_num!K51</f>
        <v>142.64049856534439</v>
      </c>
      <c r="L51" s="67">
        <f>RES_hhdet_num!K51+RES_hhdet_in!L51-RES_hhdet_num!L51</f>
        <v>0</v>
      </c>
      <c r="M51" s="67">
        <f>RES_hhdet_num!L51+RES_hhdet_in!M51-RES_hhdet_num!M51</f>
        <v>5.2764534439738782</v>
      </c>
      <c r="N51" s="67">
        <f>RES_hhdet_num!M51+RES_hhdet_in!N51-RES_hhdet_num!N51</f>
        <v>892.98422917989774</v>
      </c>
      <c r="O51" s="67">
        <f>RES_hhdet_num!N51+RES_hhdet_in!O51-RES_hhdet_num!O51</f>
        <v>79.774283807219035</v>
      </c>
      <c r="P51" s="67">
        <f>RES_hhdet_num!O51+RES_hhdet_in!P51-RES_hhdet_num!P51</f>
        <v>286.05023955079378</v>
      </c>
      <c r="Q51" s="67">
        <f>RES_hhdet_num!P51+RES_hhdet_in!Q51-RES_hhdet_num!Q51</f>
        <v>395.39269089043592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2128.2731825989431</v>
      </c>
      <c r="D54" s="67">
        <f>RES_hhdet_num!C54+RES_hhdet_in!D54-RES_hhdet_num!D54</f>
        <v>3615.6257354130084</v>
      </c>
      <c r="E54" s="67">
        <f>RES_hhdet_num!D54+RES_hhdet_in!E54-RES_hhdet_num!E54</f>
        <v>1834.8591511364521</v>
      </c>
      <c r="F54" s="67">
        <f>RES_hhdet_num!E54+RES_hhdet_in!F54-RES_hhdet_num!F54</f>
        <v>1400.25</v>
      </c>
      <c r="G54" s="67">
        <f>RES_hhdet_num!F54+RES_hhdet_in!G54-RES_hhdet_num!G54</f>
        <v>1400.25</v>
      </c>
      <c r="H54" s="67">
        <f>RES_hhdet_num!G54+RES_hhdet_in!H54-RES_hhdet_num!H54</f>
        <v>2784.7106423135865</v>
      </c>
      <c r="I54" s="67">
        <f>RES_hhdet_num!H54+RES_hhdet_in!I54-RES_hhdet_num!I54</f>
        <v>1400.2499999999991</v>
      </c>
      <c r="J54" s="67">
        <f>RES_hhdet_num!I54+RES_hhdet_in!J54-RES_hhdet_num!J54</f>
        <v>2127.9999999999945</v>
      </c>
      <c r="K54" s="67">
        <f>RES_hhdet_num!J54+RES_hhdet_in!K54-RES_hhdet_num!K54</f>
        <v>1141</v>
      </c>
      <c r="L54" s="67">
        <f>RES_hhdet_num!K54+RES_hhdet_in!L54-RES_hhdet_num!L54</f>
        <v>0</v>
      </c>
      <c r="M54" s="67">
        <f>RES_hhdet_num!L54+RES_hhdet_in!M54-RES_hhdet_num!M54</f>
        <v>2136.9999999999955</v>
      </c>
      <c r="N54" s="67">
        <f>RES_hhdet_num!M54+RES_hhdet_in!N54-RES_hhdet_num!N54</f>
        <v>0</v>
      </c>
      <c r="O54" s="67">
        <f>RES_hhdet_num!N54+RES_hhdet_in!O54-RES_hhdet_num!O54</f>
        <v>862.00000000000182</v>
      </c>
      <c r="P54" s="67">
        <f>RES_hhdet_num!O54+RES_hhdet_in!P54-RES_hhdet_num!P54</f>
        <v>377.71969423842199</v>
      </c>
      <c r="Q54" s="67">
        <f>RES_hhdet_num!P54+RES_hhdet_in!Q54-RES_hhdet_num!Q54</f>
        <v>355.00000000000006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28.02790306296734</v>
      </c>
      <c r="F55" s="67">
        <f>RES_hhdet_num!E55+RES_hhdet_in!F55-RES_hhdet_num!F55</f>
        <v>14.827225074473063</v>
      </c>
      <c r="G55" s="67">
        <f>RES_hhdet_num!F55+RES_hhdet_in!G55-RES_hhdet_num!G55</f>
        <v>36.48476604678649</v>
      </c>
      <c r="H55" s="67">
        <f>RES_hhdet_num!G55+RES_hhdet_in!H55-RES_hhdet_num!H55</f>
        <v>39.904278761186276</v>
      </c>
      <c r="I55" s="67">
        <f>RES_hhdet_num!H55+RES_hhdet_in!I55-RES_hhdet_num!I55</f>
        <v>39.002904295282917</v>
      </c>
      <c r="J55" s="67">
        <f>RES_hhdet_num!I55+RES_hhdet_in!J55-RES_hhdet_num!J55</f>
        <v>65</v>
      </c>
      <c r="K55" s="67">
        <f>RES_hhdet_num!J55+RES_hhdet_in!K55-RES_hhdet_num!K55</f>
        <v>12</v>
      </c>
      <c r="L55" s="67">
        <f>RES_hhdet_num!K55+RES_hhdet_in!L55-RES_hhdet_num!L55</f>
        <v>136.69250645994913</v>
      </c>
      <c r="M55" s="67">
        <f>RES_hhdet_num!L55+RES_hhdet_in!M55-RES_hhdet_num!M55</f>
        <v>207.99999999999912</v>
      </c>
      <c r="N55" s="67">
        <f>RES_hhdet_num!M55+RES_hhdet_in!N55-RES_hhdet_num!N55</f>
        <v>49.864985321901088</v>
      </c>
      <c r="O55" s="67">
        <f>RES_hhdet_num!N55+RES_hhdet_in!O55-RES_hhdet_num!O55</f>
        <v>129</v>
      </c>
      <c r="P55" s="67">
        <f>RES_hhdet_num!O55+RES_hhdet_in!P55-RES_hhdet_num!P55</f>
        <v>72.057311540457931</v>
      </c>
      <c r="Q55" s="67">
        <f>RES_hhdet_num!P55+RES_hhdet_in!Q55-RES_hhdet_num!Q55</f>
        <v>85.000000000000014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6621</v>
      </c>
      <c r="D59" s="67">
        <f>RES_hhdet_num!C59+RES_hhdet_in!D59-RES_hhdet_num!D59</f>
        <v>53919.425172682328</v>
      </c>
      <c r="E59" s="67">
        <f>RES_hhdet_num!D59+RES_hhdet_in!E59-RES_hhdet_num!E59</f>
        <v>28873.868057781103</v>
      </c>
      <c r="F59" s="67">
        <f>RES_hhdet_num!E59+RES_hhdet_in!F59-RES_hhdet_num!F59</f>
        <v>2413.4255193935078</v>
      </c>
      <c r="G59" s="67">
        <f>RES_hhdet_num!F59+RES_hhdet_in!G59-RES_hhdet_num!G59</f>
        <v>2412.4110362127267</v>
      </c>
      <c r="H59" s="67">
        <f>RES_hhdet_num!G59+RES_hhdet_in!H59-RES_hhdet_num!H59</f>
        <v>6621</v>
      </c>
      <c r="I59" s="67">
        <f>RES_hhdet_num!H59+RES_hhdet_in!I59-RES_hhdet_num!I59</f>
        <v>12583</v>
      </c>
      <c r="J59" s="67">
        <f>RES_hhdet_num!I59+RES_hhdet_in!J59-RES_hhdet_num!J59</f>
        <v>0</v>
      </c>
      <c r="K59" s="67">
        <f>RES_hhdet_num!J59+RES_hhdet_in!K59-RES_hhdet_num!K59</f>
        <v>3219.0054676360069</v>
      </c>
      <c r="L59" s="67">
        <f>RES_hhdet_num!K59+RES_hhdet_in!L59-RES_hhdet_num!L59</f>
        <v>6265.0098252277839</v>
      </c>
      <c r="M59" s="67">
        <f>RES_hhdet_num!L59+RES_hhdet_in!M59-RES_hhdet_num!M59</f>
        <v>6628.0000000000036</v>
      </c>
      <c r="N59" s="67">
        <f>RES_hhdet_num!M59+RES_hhdet_in!N59-RES_hhdet_num!N59</f>
        <v>6854.0000000000018</v>
      </c>
      <c r="O59" s="67">
        <f>RES_hhdet_num!N59+RES_hhdet_in!O59-RES_hhdet_num!O59</f>
        <v>0</v>
      </c>
      <c r="P59" s="67">
        <f>RES_hhdet_num!O59+RES_hhdet_in!P59-RES_hhdet_num!P59</f>
        <v>0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20334.34374985694</v>
      </c>
      <c r="D60" s="83">
        <f>RES_hhdet_num!C60+RES_hhdet_in!D60-RES_hhdet_num!D60</f>
        <v>1037.6562501430599</v>
      </c>
      <c r="E60" s="83">
        <f>RES_hhdet_num!D60+RES_hhdet_in!E60-RES_hhdet_num!E60</f>
        <v>2004</v>
      </c>
      <c r="F60" s="83">
        <f>RES_hhdet_num!E60+RES_hhdet_in!F60-RES_hhdet_num!F60</f>
        <v>5748.6105168192153</v>
      </c>
      <c r="G60" s="83">
        <f>RES_hhdet_num!F60+RES_hhdet_in!G60-RES_hhdet_num!G60</f>
        <v>14037.155545494956</v>
      </c>
      <c r="H60" s="83">
        <f>RES_hhdet_num!G60+RES_hhdet_in!H60-RES_hhdet_num!H60</f>
        <v>5939.2632730262849</v>
      </c>
      <c r="I60" s="83">
        <f>RES_hhdet_num!H60+RES_hhdet_in!I60-RES_hhdet_num!I60</f>
        <v>2004</v>
      </c>
      <c r="J60" s="83">
        <f>RES_hhdet_num!I60+RES_hhdet_in!J60-RES_hhdet_num!J60</f>
        <v>7047.7693627589615</v>
      </c>
      <c r="K60" s="83">
        <f>RES_hhdet_num!J60+RES_hhdet_in!K60-RES_hhdet_num!K60</f>
        <v>12937.409039643448</v>
      </c>
      <c r="L60" s="83">
        <f>RES_hhdet_num!K60+RES_hhdet_in!L60-RES_hhdet_num!L60</f>
        <v>24411.881905469112</v>
      </c>
      <c r="M60" s="83">
        <f>RES_hhdet_num!L60+RES_hhdet_in!M60-RES_hhdet_num!M60</f>
        <v>25822.899477388972</v>
      </c>
      <c r="N60" s="83">
        <f>RES_hhdet_num!M60+RES_hhdet_in!N60-RES_hhdet_num!N60</f>
        <v>11629.235516819201</v>
      </c>
      <c r="O60" s="83">
        <f>RES_hhdet_num!N60+RES_hhdet_in!O60-RES_hhdet_num!O60</f>
        <v>11834.780545494956</v>
      </c>
      <c r="P60" s="83">
        <f>RES_hhdet_num!O60+RES_hhdet_in!P60-RES_hhdet_num!P60</f>
        <v>16583.888273026299</v>
      </c>
      <c r="Q60" s="83">
        <f>RES_hhdet_num!P60+RES_hhdet_in!Q60-RES_hhdet_num!Q60</f>
        <v>10818.920145266035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4178.1875</v>
      </c>
      <c r="D64" s="67">
        <f>RES_hhdet_num!C64+RES_hhdet_in!D64-RES_hhdet_num!D64</f>
        <v>4178.1875</v>
      </c>
      <c r="E64" s="67">
        <f>RES_hhdet_num!D64+RES_hhdet_in!E64-RES_hhdet_num!E64</f>
        <v>4178.1875</v>
      </c>
      <c r="F64" s="67">
        <f>RES_hhdet_num!E64+RES_hhdet_in!F64-RES_hhdet_num!F64</f>
        <v>4178.1875</v>
      </c>
      <c r="G64" s="67">
        <f>RES_hhdet_num!F64+RES_hhdet_in!G64-RES_hhdet_num!G64</f>
        <v>4178.1875</v>
      </c>
      <c r="H64" s="67">
        <f>RES_hhdet_num!G64+RES_hhdet_in!H64-RES_hhdet_num!H64</f>
        <v>4178.1875</v>
      </c>
      <c r="I64" s="67">
        <f>RES_hhdet_num!H64+RES_hhdet_in!I64-RES_hhdet_num!I64</f>
        <v>4178.1874999999854</v>
      </c>
      <c r="J64" s="67">
        <f>RES_hhdet_num!I64+RES_hhdet_in!J64-RES_hhdet_num!J64</f>
        <v>4178.1875000000146</v>
      </c>
      <c r="K64" s="67">
        <f>RES_hhdet_num!J64+RES_hhdet_in!K64-RES_hhdet_num!K64</f>
        <v>4178.1875</v>
      </c>
      <c r="L64" s="67">
        <f>RES_hhdet_num!K64+RES_hhdet_in!L64-RES_hhdet_num!L64</f>
        <v>4178.1874999999854</v>
      </c>
      <c r="M64" s="67">
        <f>RES_hhdet_num!L64+RES_hhdet_in!M64-RES_hhdet_num!M64</f>
        <v>4178.1875</v>
      </c>
      <c r="N64" s="67">
        <f>RES_hhdet_num!M64+RES_hhdet_in!N64-RES_hhdet_num!N64</f>
        <v>4178.1875000000146</v>
      </c>
      <c r="O64" s="67">
        <f>RES_hhdet_num!N64+RES_hhdet_in!O64-RES_hhdet_num!O64</f>
        <v>4178.1875</v>
      </c>
      <c r="P64" s="67">
        <f>RES_hhdet_num!O64+RES_hhdet_in!P64-RES_hhdet_num!P64</f>
        <v>4178.1875000000146</v>
      </c>
      <c r="Q64" s="67">
        <f>RES_hhdet_num!P64+RES_hhdet_in!Q64-RES_hhdet_num!Q64</f>
        <v>4178.1875000000146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272</v>
      </c>
      <c r="D67" s="67">
        <f>RES_hhdet_num!C67+RES_hhdet_in!D67-RES_hhdet_num!D67</f>
        <v>279</v>
      </c>
      <c r="E67" s="67">
        <f>RES_hhdet_num!D67+RES_hhdet_in!E67-RES_hhdet_num!E67</f>
        <v>291</v>
      </c>
      <c r="F67" s="67">
        <f>RES_hhdet_num!E67+RES_hhdet_in!F67-RES_hhdet_num!F67</f>
        <v>296</v>
      </c>
      <c r="G67" s="67">
        <f>RES_hhdet_num!F67+RES_hhdet_in!G67-RES_hhdet_num!G67</f>
        <v>302</v>
      </c>
      <c r="H67" s="67">
        <f>RES_hhdet_num!G67+RES_hhdet_in!H67-RES_hhdet_num!H67</f>
        <v>309</v>
      </c>
      <c r="I67" s="67">
        <f>RES_hhdet_num!H67+RES_hhdet_in!I67-RES_hhdet_num!I67</f>
        <v>301</v>
      </c>
      <c r="J67" s="67">
        <f>RES_hhdet_num!I67+RES_hhdet_in!J67-RES_hhdet_num!J67</f>
        <v>151</v>
      </c>
      <c r="K67" s="67">
        <f>RES_hhdet_num!J67+RES_hhdet_in!K67-RES_hhdet_num!K67</f>
        <v>450</v>
      </c>
      <c r="L67" s="67">
        <f>RES_hhdet_num!K67+RES_hhdet_in!L67-RES_hhdet_num!L67</f>
        <v>762.99999999999909</v>
      </c>
      <c r="M67" s="67">
        <f>RES_hhdet_num!L67+RES_hhdet_in!M67-RES_hhdet_num!M67</f>
        <v>745</v>
      </c>
      <c r="N67" s="67">
        <f>RES_hhdet_num!M67+RES_hhdet_in!N67-RES_hhdet_num!N67</f>
        <v>403.99999999999818</v>
      </c>
      <c r="O67" s="67">
        <f>RES_hhdet_num!N67+RES_hhdet_in!O67-RES_hhdet_num!O67</f>
        <v>368</v>
      </c>
      <c r="P67" s="67">
        <f>RES_hhdet_num!O67+RES_hhdet_in!P67-RES_hhdet_num!P67</f>
        <v>454</v>
      </c>
      <c r="Q67" s="67">
        <f>RES_hhdet_num!P67+RES_hhdet_in!Q67-RES_hhdet_num!Q67</f>
        <v>718.00000000000182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3326.4717971844584</v>
      </c>
      <c r="D69" s="67">
        <f>RES_hhdet_num!C69+RES_hhdet_in!D69-RES_hhdet_num!D69</f>
        <v>2817.75</v>
      </c>
      <c r="E69" s="67">
        <f>RES_hhdet_num!D69+RES_hhdet_in!E69-RES_hhdet_num!E69</f>
        <v>3209.8766177698853</v>
      </c>
      <c r="F69" s="67">
        <f>RES_hhdet_num!E69+RES_hhdet_in!F69-RES_hhdet_num!F69</f>
        <v>3446.4281772874383</v>
      </c>
      <c r="G69" s="67">
        <f>RES_hhdet_num!F69+RES_hhdet_in!G69-RES_hhdet_num!G69</f>
        <v>3529.009675276815</v>
      </c>
      <c r="H69" s="67">
        <f>RES_hhdet_num!G69+RES_hhdet_in!H69-RES_hhdet_num!H69</f>
        <v>3415.4997499236197</v>
      </c>
      <c r="I69" s="67">
        <f>RES_hhdet_num!H69+RES_hhdet_in!I69-RES_hhdet_num!I69</f>
        <v>3886.6214782015741</v>
      </c>
      <c r="J69" s="67">
        <f>RES_hhdet_num!I69+RES_hhdet_in!J69-RES_hhdet_num!J69</f>
        <v>4178.1875000000146</v>
      </c>
      <c r="K69" s="67">
        <f>RES_hhdet_num!J69+RES_hhdet_in!K69-RES_hhdet_num!K69</f>
        <v>4178.1875</v>
      </c>
      <c r="L69" s="67">
        <f>RES_hhdet_num!K69+RES_hhdet_in!L69-RES_hhdet_num!L69</f>
        <v>4178.1874999999854</v>
      </c>
      <c r="M69" s="67">
        <f>RES_hhdet_num!L69+RES_hhdet_in!M69-RES_hhdet_num!M69</f>
        <v>6077.5999952824059</v>
      </c>
      <c r="N69" s="67">
        <f>RES_hhdet_num!M69+RES_hhdet_in!N69-RES_hhdet_num!N69</f>
        <v>3899.2386060191347</v>
      </c>
      <c r="O69" s="67">
        <f>RES_hhdet_num!N69+RES_hhdet_in!O69-RES_hhdet_num!O69</f>
        <v>3853.7946748426475</v>
      </c>
      <c r="P69" s="67">
        <f>RES_hhdet_num!O69+RES_hhdet_in!P69-RES_hhdet_num!P69</f>
        <v>2882.1167238558701</v>
      </c>
      <c r="Q69" s="67">
        <f>RES_hhdet_num!P69+RES_hhdet_in!Q69-RES_hhdet_num!Q69</f>
        <v>4178.1875000000146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38.938632442063408</v>
      </c>
      <c r="F70" s="67">
        <f>RES_hhdet_num!E70+RES_hhdet_in!F70-RES_hhdet_num!F70</f>
        <v>40.595656076814521</v>
      </c>
      <c r="G70" s="67">
        <f>RES_hhdet_num!F70+RES_hhdet_in!G70-RES_hhdet_num!G70</f>
        <v>59.551007517988637</v>
      </c>
      <c r="H70" s="67">
        <f>RES_hhdet_num!G70+RES_hhdet_in!H70-RES_hhdet_num!H70</f>
        <v>72.525567035199856</v>
      </c>
      <c r="I70" s="67">
        <f>RES_hhdet_num!H70+RES_hhdet_in!I70-RES_hhdet_num!I70</f>
        <v>69.730812010431691</v>
      </c>
      <c r="J70" s="67">
        <f>RES_hhdet_num!I70+RES_hhdet_in!J70-RES_hhdet_num!J70</f>
        <v>178.74988460018449</v>
      </c>
      <c r="K70" s="67">
        <f>RES_hhdet_num!J70+RES_hhdet_in!K70-RES_hhdet_num!K70</f>
        <v>53.81929881375072</v>
      </c>
      <c r="L70" s="67">
        <f>RES_hhdet_num!K70+RES_hhdet_in!L70-RES_hhdet_num!L70</f>
        <v>162.25323232845767</v>
      </c>
      <c r="M70" s="67">
        <f>RES_hhdet_num!L70+RES_hhdet_in!M70-RES_hhdet_num!M70</f>
        <v>165.40790705611289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656.95443493107814</v>
      </c>
      <c r="Q70" s="67">
        <f>RES_hhdet_num!P70+RES_hhdet_in!Q70-RES_hhdet_num!Q70</f>
        <v>790.18855755599725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851.71570281554978</v>
      </c>
      <c r="D73" s="67">
        <f>RES_hhdet_num!C73+RES_hhdet_in!D73-RES_hhdet_num!D73</f>
        <v>2540.0095416978356</v>
      </c>
      <c r="E73" s="67">
        <f>RES_hhdet_num!D73+RES_hhdet_in!E73-RES_hhdet_num!E73</f>
        <v>953.81377640245364</v>
      </c>
      <c r="F73" s="67">
        <f>RES_hhdet_num!E73+RES_hhdet_in!F73-RES_hhdet_num!F73</f>
        <v>717.24867994471879</v>
      </c>
      <c r="G73" s="67">
        <f>RES_hhdet_num!F73+RES_hhdet_in!G73-RES_hhdet_num!G73</f>
        <v>633.27329855902735</v>
      </c>
      <c r="H73" s="67">
        <f>RES_hhdet_num!G73+RES_hhdet_in!H73-RES_hhdet_num!H73</f>
        <v>761.33193758985408</v>
      </c>
      <c r="I73" s="67">
        <f>RES_hhdet_num!H73+RES_hhdet_in!I73-RES_hhdet_num!I73</f>
        <v>1252.9806563992274</v>
      </c>
      <c r="J73" s="67">
        <f>RES_hhdet_num!I73+RES_hhdet_in!J73-RES_hhdet_num!J73</f>
        <v>611.66792990484419</v>
      </c>
      <c r="K73" s="67">
        <f>RES_hhdet_num!J73+RES_hhdet_in!K73-RES_hhdet_num!K73</f>
        <v>331</v>
      </c>
      <c r="L73" s="67">
        <f>RES_hhdet_num!K73+RES_hhdet_in!L73-RES_hhdet_num!L73</f>
        <v>723.99999999999977</v>
      </c>
      <c r="M73" s="67">
        <f>RES_hhdet_num!L73+RES_hhdet_in!M73-RES_hhdet_num!M73</f>
        <v>0</v>
      </c>
      <c r="N73" s="67">
        <f>RES_hhdet_num!M73+RES_hhdet_in!N73-RES_hhdet_num!N73</f>
        <v>652.06601951677976</v>
      </c>
      <c r="O73" s="67">
        <f>RES_hhdet_num!N73+RES_hhdet_in!O73-RES_hhdet_num!O73</f>
        <v>755.7617652400254</v>
      </c>
      <c r="P73" s="67">
        <f>RES_hhdet_num!O73+RES_hhdet_in!P73-RES_hhdet_num!P73</f>
        <v>2747.9999999999995</v>
      </c>
      <c r="Q73" s="67">
        <f>RES_hhdet_num!P73+RES_hhdet_in!Q73-RES_hhdet_num!Q73</f>
        <v>0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14.497105827666935</v>
      </c>
      <c r="F74" s="67">
        <f>RES_hhdet_num!E74+RES_hhdet_in!F74-RES_hhdet_num!F74</f>
        <v>14.510642767848708</v>
      </c>
      <c r="G74" s="67">
        <f>RES_hhdet_num!F74+RES_hhdet_in!G74-RES_hhdet_num!G74</f>
        <v>15.904526164155129</v>
      </c>
      <c r="H74" s="67">
        <f>RES_hhdet_num!G74+RES_hhdet_in!H74-RES_hhdet_num!H74</f>
        <v>1.3558124865294729</v>
      </c>
      <c r="I74" s="67">
        <f>RES_hhdet_num!H74+RES_hhdet_in!I74-RES_hhdet_num!I74</f>
        <v>27.081443995509915</v>
      </c>
      <c r="J74" s="67">
        <f>RES_hhdet_num!I74+RES_hhdet_in!J74-RES_hhdet_num!J74</f>
        <v>23.476450763265802</v>
      </c>
      <c r="K74" s="67">
        <f>RES_hhdet_num!J74+RES_hhdet_in!K74-RES_hhdet_num!K74</f>
        <v>0</v>
      </c>
      <c r="L74" s="67">
        <f>RES_hhdet_num!K74+RES_hhdet_in!L74-RES_hhdet_num!L74</f>
        <v>107.71201974887222</v>
      </c>
      <c r="M74" s="67">
        <f>RES_hhdet_num!L74+RES_hhdet_in!M74-RES_hhdet_num!M74</f>
        <v>97</v>
      </c>
      <c r="N74" s="67">
        <f>RES_hhdet_num!M74+RES_hhdet_in!N74-RES_hhdet_num!N74</f>
        <v>0</v>
      </c>
      <c r="O74" s="67">
        <f>RES_hhdet_num!N74+RES_hhdet_in!O74-RES_hhdet_num!O74</f>
        <v>5.9565725157636962</v>
      </c>
      <c r="P74" s="67">
        <f>RES_hhdet_num!O74+RES_hhdet_in!P74-RES_hhdet_num!P74</f>
        <v>622.00000000000011</v>
      </c>
      <c r="Q74" s="67">
        <f>RES_hhdet_num!P74+RES_hhdet_in!Q74-RES_hhdet_num!Q74</f>
        <v>5.5863025007313922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4809</v>
      </c>
      <c r="D78" s="67">
        <f>RES_hhdet_num!C78+RES_hhdet_in!D78-RES_hhdet_num!D78</f>
        <v>4809</v>
      </c>
      <c r="E78" s="67">
        <f>RES_hhdet_num!D78+RES_hhdet_in!E78-RES_hhdet_num!E78</f>
        <v>4809</v>
      </c>
      <c r="F78" s="67">
        <f>RES_hhdet_num!E78+RES_hhdet_in!F78-RES_hhdet_num!F78</f>
        <v>4809</v>
      </c>
      <c r="G78" s="67">
        <f>RES_hhdet_num!F78+RES_hhdet_in!G78-RES_hhdet_num!G78</f>
        <v>4808.9999999999854</v>
      </c>
      <c r="H78" s="67">
        <f>RES_hhdet_num!G78+RES_hhdet_in!H78-RES_hhdet_num!H78</f>
        <v>4809</v>
      </c>
      <c r="I78" s="67">
        <f>RES_hhdet_num!H78+RES_hhdet_in!I78-RES_hhdet_num!I78</f>
        <v>4809</v>
      </c>
      <c r="J78" s="67">
        <f>RES_hhdet_num!I78+RES_hhdet_in!J78-RES_hhdet_num!J78</f>
        <v>4809</v>
      </c>
      <c r="K78" s="67">
        <f>RES_hhdet_num!J78+RES_hhdet_in!K78-RES_hhdet_num!K78</f>
        <v>9368.4875462011551</v>
      </c>
      <c r="L78" s="67">
        <f>RES_hhdet_num!K78+RES_hhdet_in!L78-RES_hhdet_num!L78</f>
        <v>9759.0905514286715</v>
      </c>
      <c r="M78" s="67">
        <f>RES_hhdet_num!L78+RES_hhdet_in!M78-RES_hhdet_num!M78</f>
        <v>10846.209970171432</v>
      </c>
      <c r="N78" s="67">
        <f>RES_hhdet_num!M78+RES_hhdet_in!N78-RES_hhdet_num!N78</f>
        <v>11148.961932198712</v>
      </c>
      <c r="O78" s="67">
        <f>RES_hhdet_num!N78+RES_hhdet_in!O78-RES_hhdet_num!O78</f>
        <v>13279.1875</v>
      </c>
      <c r="P78" s="67">
        <f>RES_hhdet_num!O78+RES_hhdet_in!P78-RES_hhdet_num!P78</f>
        <v>9518.1875000000146</v>
      </c>
      <c r="Q78" s="67">
        <f>RES_hhdet_num!P78+RES_hhdet_in!Q78-RES_hhdet_num!Q78</f>
        <v>9830.1874999999563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5056.6999537988413</v>
      </c>
      <c r="D79" s="83">
        <f>RES_hhdet_num!C79+RES_hhdet_in!D79-RES_hhdet_num!D79</f>
        <v>2375.0969485712994</v>
      </c>
      <c r="E79" s="83">
        <f>RES_hhdet_num!D79+RES_hhdet_in!E79-RES_hhdet_num!E79</f>
        <v>7655.9775298285567</v>
      </c>
      <c r="F79" s="83">
        <f>RES_hhdet_num!E79+RES_hhdet_in!F79-RES_hhdet_num!F79</f>
        <v>904.44080716595454</v>
      </c>
      <c r="G79" s="83">
        <f>RES_hhdet_num!F79+RES_hhdet_in!G79-RES_hhdet_num!G79</f>
        <v>3109.2779136847876</v>
      </c>
      <c r="H79" s="83">
        <f>RES_hhdet_num!G79+RES_hhdet_in!H79-RES_hhdet_num!H79</f>
        <v>473.18350395869129</v>
      </c>
      <c r="I79" s="83">
        <f>RES_hhdet_num!H79+RES_hhdet_in!I79-RES_hhdet_num!I79</f>
        <v>221.2689914431794</v>
      </c>
      <c r="J79" s="83">
        <f>RES_hhdet_num!I79+RES_hhdet_in!J79-RES_hhdet_num!J79</f>
        <v>1853.2318279960173</v>
      </c>
      <c r="K79" s="83">
        <f>RES_hhdet_num!J79+RES_hhdet_in!K79-RES_hhdet_num!K79</f>
        <v>1055</v>
      </c>
      <c r="L79" s="83">
        <f>RES_hhdet_num!K79+RES_hhdet_in!L79-RES_hhdet_num!L79</f>
        <v>624.99999999999955</v>
      </c>
      <c r="M79" s="83">
        <f>RES_hhdet_num!L79+RES_hhdet_in!M79-RES_hhdet_num!M79</f>
        <v>2674.9783956805322</v>
      </c>
      <c r="N79" s="83">
        <f>RES_hhdet_num!M79+RES_hhdet_in!N79-RES_hhdet_num!N79</f>
        <v>266</v>
      </c>
      <c r="O79" s="83">
        <f>RES_hhdet_num!N79+RES_hhdet_in!O79-RES_hhdet_num!O79</f>
        <v>292</v>
      </c>
      <c r="P79" s="83">
        <f>RES_hhdet_num!O79+RES_hhdet_in!P79-RES_hhdet_num!P79</f>
        <v>0</v>
      </c>
      <c r="Q79" s="83">
        <f>RES_hhdet_num!P79+RES_hhdet_in!Q79-RES_hhdet_num!Q79</f>
        <v>1536.5329631976765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333.68750000000091</v>
      </c>
      <c r="D83" s="67">
        <f>RES_hhdet_num!C83+RES_hhdet_in!D83-RES_hhdet_num!D83</f>
        <v>333.68749999999909</v>
      </c>
      <c r="E83" s="67">
        <f>RES_hhdet_num!D83+RES_hhdet_in!E83-RES_hhdet_num!E83</f>
        <v>333.6875</v>
      </c>
      <c r="F83" s="67">
        <f>RES_hhdet_num!E83+RES_hhdet_in!F83-RES_hhdet_num!F83</f>
        <v>333.68750000000091</v>
      </c>
      <c r="G83" s="67">
        <f>RES_hhdet_num!F83+RES_hhdet_in!G83-RES_hhdet_num!G83</f>
        <v>333.68749999999909</v>
      </c>
      <c r="H83" s="67">
        <f>RES_hhdet_num!G83+RES_hhdet_in!H83-RES_hhdet_num!H83</f>
        <v>333.6875</v>
      </c>
      <c r="I83" s="67">
        <f>RES_hhdet_num!H83+RES_hhdet_in!I83-RES_hhdet_num!I83</f>
        <v>333.6875</v>
      </c>
      <c r="J83" s="67">
        <f>RES_hhdet_num!I83+RES_hhdet_in!J83-RES_hhdet_num!J83</f>
        <v>333.68749999999909</v>
      </c>
      <c r="K83" s="67">
        <f>RES_hhdet_num!J83+RES_hhdet_in!K83-RES_hhdet_num!K83</f>
        <v>333.68750000000091</v>
      </c>
      <c r="L83" s="67">
        <f>RES_hhdet_num!K83+RES_hhdet_in!L83-RES_hhdet_num!L83</f>
        <v>333.6875</v>
      </c>
      <c r="M83" s="67">
        <f>RES_hhdet_num!L83+RES_hhdet_in!M83-RES_hhdet_num!M83</f>
        <v>333.68749999999909</v>
      </c>
      <c r="N83" s="67">
        <f>RES_hhdet_num!M83+RES_hhdet_in!N83-RES_hhdet_num!N83</f>
        <v>333.6875</v>
      </c>
      <c r="O83" s="67">
        <f>RES_hhdet_num!N83+RES_hhdet_in!O83-RES_hhdet_num!O83</f>
        <v>333.68749999999636</v>
      </c>
      <c r="P83" s="67">
        <f>RES_hhdet_num!O83+RES_hhdet_in!P83-RES_hhdet_num!P83</f>
        <v>333.68749999999818</v>
      </c>
      <c r="Q83" s="67">
        <f>RES_hhdet_num!P83+RES_hhdet_in!Q83-RES_hhdet_num!Q83</f>
        <v>1024.0000000000018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22</v>
      </c>
      <c r="D86" s="67">
        <f>RES_hhdet_num!C86+RES_hhdet_in!D86-RES_hhdet_num!D86</f>
        <v>22</v>
      </c>
      <c r="E86" s="67">
        <f>RES_hhdet_num!D86+RES_hhdet_in!E86-RES_hhdet_num!E86</f>
        <v>21</v>
      </c>
      <c r="F86" s="67">
        <f>RES_hhdet_num!E86+RES_hhdet_in!F86-RES_hhdet_num!F86</f>
        <v>20</v>
      </c>
      <c r="G86" s="67">
        <f>RES_hhdet_num!F86+RES_hhdet_in!G86-RES_hhdet_num!G86</f>
        <v>21</v>
      </c>
      <c r="H86" s="67">
        <f>RES_hhdet_num!G86+RES_hhdet_in!H86-RES_hhdet_num!H86</f>
        <v>20</v>
      </c>
      <c r="I86" s="67">
        <f>RES_hhdet_num!H86+RES_hhdet_in!I86-RES_hhdet_num!I86</f>
        <v>19</v>
      </c>
      <c r="J86" s="67">
        <f>RES_hhdet_num!I86+RES_hhdet_in!J86-RES_hhdet_num!J86</f>
        <v>29</v>
      </c>
      <c r="K86" s="67">
        <f>RES_hhdet_num!J86+RES_hhdet_in!K86-RES_hhdet_num!K86</f>
        <v>31</v>
      </c>
      <c r="L86" s="67">
        <f>RES_hhdet_num!K86+RES_hhdet_in!L86-RES_hhdet_num!L86</f>
        <v>43.999999999999943</v>
      </c>
      <c r="M86" s="67">
        <f>RES_hhdet_num!L86+RES_hhdet_in!M86-RES_hhdet_num!M86</f>
        <v>43</v>
      </c>
      <c r="N86" s="67">
        <f>RES_hhdet_num!M86+RES_hhdet_in!N86-RES_hhdet_num!N86</f>
        <v>20.999999999999886</v>
      </c>
      <c r="O86" s="67">
        <f>RES_hhdet_num!N86+RES_hhdet_in!O86-RES_hhdet_num!O86</f>
        <v>20</v>
      </c>
      <c r="P86" s="67">
        <f>RES_hhdet_num!O86+RES_hhdet_in!P86-RES_hhdet_num!P86</f>
        <v>29</v>
      </c>
      <c r="Q86" s="67">
        <f>RES_hhdet_num!P86+RES_hhdet_in!Q86-RES_hhdet_num!Q86</f>
        <v>87.000000000000114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161.25000000000045</v>
      </c>
      <c r="D88" s="67">
        <f>RES_hhdet_num!C88+RES_hhdet_in!D88-RES_hhdet_num!D88</f>
        <v>161.25</v>
      </c>
      <c r="E88" s="67">
        <f>RES_hhdet_num!D88+RES_hhdet_in!E88-RES_hhdet_num!E88</f>
        <v>161.25</v>
      </c>
      <c r="F88" s="67">
        <f>RES_hhdet_num!E88+RES_hhdet_in!F88-RES_hhdet_num!F88</f>
        <v>174.62202267911198</v>
      </c>
      <c r="G88" s="67">
        <f>RES_hhdet_num!F88+RES_hhdet_in!G88-RES_hhdet_num!G88</f>
        <v>190.60657938011263</v>
      </c>
      <c r="H88" s="67">
        <f>RES_hhdet_num!G88+RES_hhdet_in!H88-RES_hhdet_num!H88</f>
        <v>161.24999999999955</v>
      </c>
      <c r="I88" s="67">
        <f>RES_hhdet_num!H88+RES_hhdet_in!I88-RES_hhdet_num!I88</f>
        <v>186.16545628526183</v>
      </c>
      <c r="J88" s="67">
        <f>RES_hhdet_num!I88+RES_hhdet_in!J88-RES_hhdet_num!J88</f>
        <v>201.91091853161743</v>
      </c>
      <c r="K88" s="67">
        <f>RES_hhdet_num!J88+RES_hhdet_in!K88-RES_hhdet_num!K88</f>
        <v>326.38605439483854</v>
      </c>
      <c r="L88" s="67">
        <f>RES_hhdet_num!K88+RES_hhdet_in!L88-RES_hhdet_num!L88</f>
        <v>161.25</v>
      </c>
      <c r="M88" s="67">
        <f>RES_hhdet_num!L88+RES_hhdet_in!M88-RES_hhdet_num!M88</f>
        <v>251.77403650018368</v>
      </c>
      <c r="N88" s="67">
        <f>RES_hhdet_num!M88+RES_hhdet_in!N88-RES_hhdet_num!N88</f>
        <v>255.96653348672498</v>
      </c>
      <c r="O88" s="67">
        <f>RES_hhdet_num!N88+RES_hhdet_in!O88-RES_hhdet_num!O88</f>
        <v>333.68749999999909</v>
      </c>
      <c r="P88" s="67">
        <f>RES_hhdet_num!O88+RES_hhdet_in!P88-RES_hhdet_num!P88</f>
        <v>333.68749999999727</v>
      </c>
      <c r="Q88" s="67">
        <f>RES_hhdet_num!P88+RES_hhdet_in!Q88-RES_hhdet_num!Q88</f>
        <v>1024.0000000000018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2.4871806440634074</v>
      </c>
      <c r="F89" s="67">
        <f>RES_hhdet_num!E89+RES_hhdet_in!F89-RES_hhdet_num!F89</f>
        <v>1.6043022266221811</v>
      </c>
      <c r="G89" s="67">
        <f>RES_hhdet_num!F89+RES_hhdet_in!G89-RES_hhdet_num!G89</f>
        <v>2.6622428414655701</v>
      </c>
      <c r="H89" s="67">
        <f>RES_hhdet_num!G89+RES_hhdet_in!H89-RES_hhdet_num!H89</f>
        <v>5.7754562971506402</v>
      </c>
      <c r="I89" s="67">
        <f>RES_hhdet_num!H89+RES_hhdet_in!I89-RES_hhdet_num!I89</f>
        <v>2.0347414283445744</v>
      </c>
      <c r="J89" s="67">
        <f>RES_hhdet_num!I89+RES_hhdet_in!J89-RES_hhdet_num!J89</f>
        <v>12.646719176402883</v>
      </c>
      <c r="K89" s="67">
        <f>RES_hhdet_num!J89+RES_hhdet_in!K89-RES_hhdet_num!K89</f>
        <v>39.590040257275518</v>
      </c>
      <c r="L89" s="67">
        <f>RES_hhdet_num!K89+RES_hhdet_in!L89-RES_hhdet_num!L89</f>
        <v>0</v>
      </c>
      <c r="M89" s="67">
        <f>RES_hhdet_num!L89+RES_hhdet_in!M89-RES_hhdet_num!M89</f>
        <v>8.5798992801893519</v>
      </c>
      <c r="N89" s="67">
        <f>RES_hhdet_num!M89+RES_hhdet_in!N89-RES_hhdet_num!N89</f>
        <v>66.727460486950122</v>
      </c>
      <c r="O89" s="67">
        <f>RES_hhdet_num!N89+RES_hhdet_in!O89-RES_hhdet_num!O89</f>
        <v>48.96143880323234</v>
      </c>
      <c r="P89" s="67">
        <f>RES_hhdet_num!O89+RES_hhdet_in!P89-RES_hhdet_num!P89</f>
        <v>232.77939381328861</v>
      </c>
      <c r="Q89" s="67">
        <f>RES_hhdet_num!P89+RES_hhdet_in!Q89-RES_hhdet_num!Q89</f>
        <v>80.000000000000227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108</v>
      </c>
      <c r="D92" s="67">
        <f>RES_hhdet_num!C92+RES_hhdet_in!D92-RES_hhdet_num!D92</f>
        <v>112.58466963645878</v>
      </c>
      <c r="E92" s="67">
        <f>RES_hhdet_num!D92+RES_hhdet_in!E92-RES_hhdet_num!E92</f>
        <v>108.00000000000045</v>
      </c>
      <c r="F92" s="67">
        <f>RES_hhdet_num!E92+RES_hhdet_in!F92-RES_hhdet_num!F92</f>
        <v>107.99999999999989</v>
      </c>
      <c r="G92" s="67">
        <f>RES_hhdet_num!F92+RES_hhdet_in!G92-RES_hhdet_num!G92</f>
        <v>115.49011463703164</v>
      </c>
      <c r="H92" s="67">
        <f>RES_hhdet_num!G92+RES_hhdet_in!H92-RES_hhdet_num!H92</f>
        <v>157.27189226028702</v>
      </c>
      <c r="I92" s="67">
        <f>RES_hhdet_num!H92+RES_hhdet_in!I92-RES_hhdet_num!I92</f>
        <v>436.29674212805423</v>
      </c>
      <c r="J92" s="67">
        <f>RES_hhdet_num!I92+RES_hhdet_in!J92-RES_hhdet_num!J92</f>
        <v>156.00280844730474</v>
      </c>
      <c r="K92" s="67">
        <f>RES_hhdet_num!J92+RES_hhdet_in!K92-RES_hhdet_num!K92</f>
        <v>45.495690705004847</v>
      </c>
      <c r="L92" s="67">
        <f>RES_hhdet_num!K92+RES_hhdet_in!L92-RES_hhdet_num!L92</f>
        <v>43.573322011447146</v>
      </c>
      <c r="M92" s="67">
        <f>RES_hhdet_num!L92+RES_hhdet_in!M92-RES_hhdet_num!M92</f>
        <v>114.99999999999999</v>
      </c>
      <c r="N92" s="67">
        <f>RES_hhdet_num!M92+RES_hhdet_in!N92-RES_hhdet_num!N92</f>
        <v>67.000000000000014</v>
      </c>
      <c r="O92" s="67">
        <f>RES_hhdet_num!N92+RES_hhdet_in!O92-RES_hhdet_num!O92</f>
        <v>0</v>
      </c>
      <c r="P92" s="67">
        <f>RES_hhdet_num!O92+RES_hhdet_in!P92-RES_hhdet_num!P92</f>
        <v>0</v>
      </c>
      <c r="Q92" s="67">
        <f>RES_hhdet_num!P92+RES_hhdet_in!Q92-RES_hhdet_num!Q92</f>
        <v>0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1.5482785880790715</v>
      </c>
      <c r="F93" s="67">
        <f>RES_hhdet_num!E93+RES_hhdet_in!F93-RES_hhdet_num!F93</f>
        <v>2.1476948444715056</v>
      </c>
      <c r="G93" s="67">
        <f>RES_hhdet_num!F93+RES_hhdet_in!G93-RES_hhdet_num!G93</f>
        <v>0.75607329555054648</v>
      </c>
      <c r="H93" s="67">
        <f>RES_hhdet_num!G93+RES_hhdet_in!H93-RES_hhdet_num!H93</f>
        <v>0</v>
      </c>
      <c r="I93" s="67">
        <f>RES_hhdet_num!H93+RES_hhdet_in!I93-RES_hhdet_num!I93</f>
        <v>12.768607767161491</v>
      </c>
      <c r="J93" s="67">
        <f>RES_hhdet_num!I93+RES_hhdet_in!J93-RES_hhdet_num!J93</f>
        <v>7.077990945049347</v>
      </c>
      <c r="K93" s="67">
        <f>RES_hhdet_num!J93+RES_hhdet_in!K93-RES_hhdet_num!K93</f>
        <v>0</v>
      </c>
      <c r="L93" s="67">
        <f>RES_hhdet_num!K93+RES_hhdet_in!L93-RES_hhdet_num!L93</f>
        <v>0.49665606669862683</v>
      </c>
      <c r="M93" s="67">
        <f>RES_hhdet_num!L93+RES_hhdet_in!M93-RES_hhdet_num!M93</f>
        <v>10.999999999999996</v>
      </c>
      <c r="N93" s="67">
        <f>RES_hhdet_num!M93+RES_hhdet_in!N93-RES_hhdet_num!N93</f>
        <v>10.000000000000004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0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115.31503194351637</v>
      </c>
      <c r="D96" s="67">
        <f>RES_hhdet_num!C96+RES_hhdet_in!D96-RES_hhdet_num!D96</f>
        <v>135.07642215416934</v>
      </c>
      <c r="E96" s="67">
        <f>RES_hhdet_num!D96+RES_hhdet_in!E96-RES_hhdet_num!E96</f>
        <v>139.36128004896619</v>
      </c>
      <c r="F96" s="67">
        <f>RES_hhdet_num!E96+RES_hhdet_in!F96-RES_hhdet_num!F96</f>
        <v>107.07912157754339</v>
      </c>
      <c r="G96" s="67">
        <f>RES_hhdet_num!F96+RES_hhdet_in!G96-RES_hhdet_num!G96</f>
        <v>69.75</v>
      </c>
      <c r="H96" s="67">
        <f>RES_hhdet_num!G96+RES_hhdet_in!H96-RES_hhdet_num!H96</f>
        <v>98.022339107859182</v>
      </c>
      <c r="I96" s="67">
        <f>RES_hhdet_num!H96+RES_hhdet_in!I96-RES_hhdet_num!I96</f>
        <v>69.750000000000227</v>
      </c>
      <c r="J96" s="67">
        <f>RES_hhdet_num!I96+RES_hhdet_in!J96-RES_hhdet_num!J96</f>
        <v>69.749999999999886</v>
      </c>
      <c r="K96" s="67">
        <f>RES_hhdet_num!J96+RES_hhdet_in!K96-RES_hhdet_num!K96</f>
        <v>107.0650319435166</v>
      </c>
      <c r="L96" s="67">
        <f>RES_hhdet_num!K96+RES_hhdet_in!L96-RES_hhdet_num!L96</f>
        <v>328.38994644245179</v>
      </c>
      <c r="M96" s="67">
        <f>RES_hhdet_num!L96+RES_hhdet_in!M96-RES_hhdet_num!M96</f>
        <v>108.11128004896602</v>
      </c>
      <c r="N96" s="67">
        <f>RES_hhdet_num!M96+RES_hhdet_in!N96-RES_hhdet_num!N96</f>
        <v>336.99999999999977</v>
      </c>
      <c r="O96" s="67">
        <f>RES_hhdet_num!N96+RES_hhdet_in!O96-RES_hhdet_num!O96</f>
        <v>173.00000000000006</v>
      </c>
      <c r="P96" s="67">
        <f>RES_hhdet_num!O96+RES_hhdet_in!P96-RES_hhdet_num!P96</f>
        <v>54.000000000000028</v>
      </c>
      <c r="Q96" s="67">
        <f>RES_hhdet_num!P96+RES_hhdet_in!Q96-RES_hhdet_num!Q96</f>
        <v>0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2.3934859035967531</v>
      </c>
      <c r="F97" s="67">
        <f>RES_hhdet_num!E97+RES_hhdet_in!F97-RES_hhdet_num!F97</f>
        <v>1.0090940151645142</v>
      </c>
      <c r="G97" s="67">
        <f>RES_hhdet_num!F97+RES_hhdet_in!G97-RES_hhdet_num!G97</f>
        <v>1.5601455990166393</v>
      </c>
      <c r="H97" s="67">
        <f>RES_hhdet_num!G97+RES_hhdet_in!H97-RES_hhdet_num!H97</f>
        <v>1</v>
      </c>
      <c r="I97" s="67">
        <f>RES_hhdet_num!H97+RES_hhdet_in!I97-RES_hhdet_num!I97</f>
        <v>1.1132622582020133</v>
      </c>
      <c r="J97" s="67">
        <f>RES_hhdet_num!I97+RES_hhdet_in!J97-RES_hhdet_num!J97</f>
        <v>5.4707884552522756</v>
      </c>
      <c r="K97" s="67">
        <f>RES_hhdet_num!J97+RES_hhdet_in!K97-RES_hhdet_num!K97</f>
        <v>4.9363079004016157</v>
      </c>
      <c r="L97" s="67">
        <f>RES_hhdet_num!K97+RES_hhdet_in!L97-RES_hhdet_num!L97</f>
        <v>15.224745310381266</v>
      </c>
      <c r="M97" s="67">
        <f>RES_hhdet_num!L97+RES_hhdet_in!M97-RES_hhdet_num!M97</f>
        <v>2.7643033221839346</v>
      </c>
      <c r="N97" s="67">
        <f>RES_hhdet_num!M97+RES_hhdet_in!N97-RES_hhdet_num!N97</f>
        <v>32.999999999999986</v>
      </c>
      <c r="O97" s="67">
        <f>RES_hhdet_num!N97+RES_hhdet_in!O97-RES_hhdet_num!O97</f>
        <v>24.000000000000021</v>
      </c>
      <c r="P97" s="67">
        <f>RES_hhdet_num!O97+RES_hhdet_in!P97-RES_hhdet_num!P97</f>
        <v>8.0000000000000071</v>
      </c>
      <c r="Q97" s="67">
        <f>RES_hhdet_num!P97+RES_hhdet_in!Q97-RES_hhdet_num!Q97</f>
        <v>4.7276638674081042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384</v>
      </c>
      <c r="D102" s="67">
        <f>RES_hhdet_num!C102+RES_hhdet_in!D102-RES_hhdet_num!D102</f>
        <v>3084.8945116687473</v>
      </c>
      <c r="E102" s="67">
        <f>RES_hhdet_num!D102+RES_hhdet_in!E102-RES_hhdet_num!E102</f>
        <v>1679.8237626074751</v>
      </c>
      <c r="F102" s="67">
        <f>RES_hhdet_num!E102+RES_hhdet_in!F102-RES_hhdet_num!F102</f>
        <v>396.82376260747503</v>
      </c>
      <c r="G102" s="67">
        <f>RES_hhdet_num!F102+RES_hhdet_in!G102-RES_hhdet_num!G102</f>
        <v>408</v>
      </c>
      <c r="H102" s="67">
        <f>RES_hhdet_num!G102+RES_hhdet_in!H102-RES_hhdet_num!H102</f>
        <v>454.59757439726559</v>
      </c>
      <c r="I102" s="67">
        <f>RES_hhdet_num!H102+RES_hhdet_in!I102-RES_hhdet_num!I102</f>
        <v>686.67912074882497</v>
      </c>
      <c r="J102" s="67">
        <f>RES_hhdet_num!I102+RES_hhdet_in!J102-RES_hhdet_num!J102</f>
        <v>238.00000000000006</v>
      </c>
      <c r="K102" s="67">
        <f>RES_hhdet_num!J102+RES_hhdet_in!K102-RES_hhdet_num!K102</f>
        <v>339.00000000000023</v>
      </c>
      <c r="L102" s="67">
        <f>RES_hhdet_num!K102+RES_hhdet_in!L102-RES_hhdet_num!L102</f>
        <v>744.74583008846071</v>
      </c>
      <c r="M102" s="67">
        <f>RES_hhdet_num!L102+RES_hhdet_in!M102-RES_hhdet_num!M102</f>
        <v>1045</v>
      </c>
      <c r="N102" s="67">
        <f>RES_hhdet_num!M102+RES_hhdet_in!N102-RES_hhdet_num!N102</f>
        <v>556.00000000000011</v>
      </c>
      <c r="O102" s="67">
        <f>RES_hhdet_num!N102+RES_hhdet_in!O102-RES_hhdet_num!O102</f>
        <v>0</v>
      </c>
      <c r="P102" s="67">
        <f>RES_hhdet_num!O102+RES_hhdet_in!P102-RES_hhdet_num!P102</f>
        <v>0</v>
      </c>
      <c r="Q102" s="67">
        <f>RES_hhdet_num!P102+RES_hhdet_in!Q102-RES_hhdet_num!Q102</f>
        <v>0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1154.8503330482681</v>
      </c>
      <c r="D103" s="83">
        <f>RES_hhdet_num!C103+RES_hhdet_in!D103-RES_hhdet_num!D103</f>
        <v>85.149666951731888</v>
      </c>
      <c r="E103" s="83">
        <f>RES_hhdet_num!D103+RES_hhdet_in!E103-RES_hhdet_num!E103</f>
        <v>116.25</v>
      </c>
      <c r="F103" s="83">
        <f>RES_hhdet_num!E103+RES_hhdet_in!F103-RES_hhdet_num!F103</f>
        <v>321.98398620083572</v>
      </c>
      <c r="G103" s="83">
        <f>RES_hhdet_num!F103+RES_hhdet_in!G103-RES_hhdet_num!G103</f>
        <v>797.61720200937452</v>
      </c>
      <c r="H103" s="83">
        <f>RES_hhdet_num!G103+RES_hhdet_in!H103-RES_hhdet_num!H103</f>
        <v>301.88119761685812</v>
      </c>
      <c r="I103" s="83">
        <f>RES_hhdet_num!H103+RES_hhdet_in!I103-RES_hhdet_num!I103</f>
        <v>116.25</v>
      </c>
      <c r="J103" s="83">
        <f>RES_hhdet_num!I103+RES_hhdet_in!J103-RES_hhdet_num!J103</f>
        <v>396.60807312187717</v>
      </c>
      <c r="K103" s="83">
        <f>RES_hhdet_num!J103+RES_hhdet_in!K103-RES_hhdet_num!K103</f>
        <v>731.55055058675407</v>
      </c>
      <c r="L103" s="83">
        <f>RES_hhdet_num!K103+RES_hhdet_in!L103-RES_hhdet_num!L103</f>
        <v>1447.8436368737575</v>
      </c>
      <c r="M103" s="83">
        <f>RES_hhdet_num!L103+RES_hhdet_in!M103-RES_hhdet_num!M103</f>
        <v>1309.9367877048453</v>
      </c>
      <c r="N103" s="83">
        <f>RES_hhdet_num!M103+RES_hhdet_in!N103-RES_hhdet_num!N103</f>
        <v>611.49794314814699</v>
      </c>
      <c r="O103" s="83">
        <f>RES_hhdet_num!N103+RES_hhdet_in!O103-RES_hhdet_num!O103</f>
        <v>623.3047020093727</v>
      </c>
      <c r="P103" s="83">
        <f>RES_hhdet_num!O103+RES_hhdet_in!P103-RES_hhdet_num!P103</f>
        <v>619.5686976168563</v>
      </c>
      <c r="Q103" s="83">
        <f>RES_hhdet_num!P103+RES_hhdet_in!Q103-RES_hhdet_num!Q103</f>
        <v>1406.4122560315827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0</v>
      </c>
      <c r="D126" s="67">
        <f>RES_hhdet_num!C126+RES_hhdet_in!D126-RES_hhdet_num!D126</f>
        <v>0</v>
      </c>
      <c r="E126" s="67">
        <f>RES_hhdet_num!D126+RES_hhdet_in!E126-RES_hhdet_num!E126</f>
        <v>0</v>
      </c>
      <c r="F126" s="67">
        <f>RES_hhdet_num!E126+RES_hhdet_in!F126-RES_hhdet_num!F126</f>
        <v>0</v>
      </c>
      <c r="G126" s="67">
        <f>RES_hhdet_num!F126+RES_hhdet_in!G126-RES_hhdet_num!G126</f>
        <v>0</v>
      </c>
      <c r="H126" s="67">
        <f>RES_hhdet_num!G126+RES_hhdet_in!H126-RES_hhdet_num!H126</f>
        <v>0</v>
      </c>
      <c r="I126" s="67">
        <f>RES_hhdet_num!H126+RES_hhdet_in!I126-RES_hhdet_num!I126</f>
        <v>0</v>
      </c>
      <c r="J126" s="67">
        <f>RES_hhdet_num!I126+RES_hhdet_in!J126-RES_hhdet_num!J126</f>
        <v>0</v>
      </c>
      <c r="K126" s="67">
        <f>RES_hhdet_num!J126+RES_hhdet_in!K126-RES_hhdet_num!K126</f>
        <v>0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0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0</v>
      </c>
      <c r="D129" s="67">
        <f>RES_hhdet_num!C129+RES_hhdet_in!D129-RES_hhdet_num!D129</f>
        <v>0</v>
      </c>
      <c r="E129" s="67">
        <f>RES_hhdet_num!D129+RES_hhdet_in!E129-RES_hhdet_num!E129</f>
        <v>0</v>
      </c>
      <c r="F129" s="67">
        <f>RES_hhdet_num!E129+RES_hhdet_in!F129-RES_hhdet_num!F129</f>
        <v>0</v>
      </c>
      <c r="G129" s="67">
        <f>RES_hhdet_num!F129+RES_hhdet_in!G129-RES_hhdet_num!G129</f>
        <v>0</v>
      </c>
      <c r="H129" s="67">
        <f>RES_hhdet_num!G129+RES_hhdet_in!H129-RES_hhdet_num!H129</f>
        <v>0</v>
      </c>
      <c r="I129" s="67">
        <f>RES_hhdet_num!H129+RES_hhdet_in!I129-RES_hhdet_num!I129</f>
        <v>0</v>
      </c>
      <c r="J129" s="67">
        <f>RES_hhdet_num!I129+RES_hhdet_in!J129-RES_hhdet_num!J129</f>
        <v>0</v>
      </c>
      <c r="K129" s="67">
        <f>RES_hhdet_num!J129+RES_hhdet_in!K129-RES_hhdet_num!K129</f>
        <v>0</v>
      </c>
      <c r="L129" s="67">
        <f>RES_hhdet_num!K129+RES_hhdet_in!L129-RES_hhdet_num!L129</f>
        <v>0</v>
      </c>
      <c r="M129" s="67">
        <f>RES_hhdet_num!L129+RES_hhdet_in!M129-RES_hhdet_num!M129</f>
        <v>0</v>
      </c>
      <c r="N129" s="67">
        <f>RES_hhdet_num!M129+RES_hhdet_in!N129-RES_hhdet_num!N129</f>
        <v>0</v>
      </c>
      <c r="O129" s="67">
        <f>RES_hhdet_num!N129+RES_hhdet_in!O129-RES_hhdet_num!O129</f>
        <v>0</v>
      </c>
      <c r="P129" s="67">
        <f>RES_hhdet_num!O129+RES_hhdet_in!P129-RES_hhdet_num!P129</f>
        <v>0</v>
      </c>
      <c r="Q129" s="67">
        <f>RES_hhdet_num!P129+RES_hhdet_in!Q129-RES_hhdet_num!Q129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0</v>
      </c>
      <c r="D131" s="67">
        <f>RES_hhdet_num!C131+RES_hhdet_in!D131-RES_hhdet_num!D131</f>
        <v>0</v>
      </c>
      <c r="E131" s="67">
        <f>RES_hhdet_num!D131+RES_hhdet_in!E131-RES_hhdet_num!E131</f>
        <v>0</v>
      </c>
      <c r="F131" s="67">
        <f>RES_hhdet_num!E131+RES_hhdet_in!F131-RES_hhdet_num!F131</f>
        <v>0</v>
      </c>
      <c r="G131" s="67">
        <f>RES_hhdet_num!F131+RES_hhdet_in!G131-RES_hhdet_num!G131</f>
        <v>0</v>
      </c>
      <c r="H131" s="67">
        <f>RES_hhdet_num!G131+RES_hhdet_in!H131-RES_hhdet_num!H131</f>
        <v>0</v>
      </c>
      <c r="I131" s="67">
        <f>RES_hhdet_num!H131+RES_hhdet_in!I131-RES_hhdet_num!I131</f>
        <v>0</v>
      </c>
      <c r="J131" s="67">
        <f>RES_hhdet_num!I131+RES_hhdet_in!J131-RES_hhdet_num!J131</f>
        <v>0</v>
      </c>
      <c r="K131" s="67">
        <f>RES_hhdet_num!J131+RES_hhdet_in!K131-RES_hhdet_num!K131</f>
        <v>0</v>
      </c>
      <c r="L131" s="67">
        <f>RES_hhdet_num!K131+RES_hhdet_in!L131-RES_hhdet_num!L131</f>
        <v>0</v>
      </c>
      <c r="M131" s="67">
        <f>RES_hhdet_num!L131+RES_hhdet_in!M131-RES_hhdet_num!M131</f>
        <v>0</v>
      </c>
      <c r="N131" s="67">
        <f>RES_hhdet_num!M131+RES_hhdet_in!N131-RES_hhdet_num!N131</f>
        <v>0</v>
      </c>
      <c r="O131" s="67">
        <f>RES_hhdet_num!N131+RES_hhdet_in!O131-RES_hhdet_num!O131</f>
        <v>0</v>
      </c>
      <c r="P131" s="67">
        <f>RES_hhdet_num!O131+RES_hhdet_in!P131-RES_hhdet_num!P131</f>
        <v>0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0</v>
      </c>
      <c r="D135" s="67">
        <f>RES_hhdet_num!C135+RES_hhdet_in!D135-RES_hhdet_num!D135</f>
        <v>0</v>
      </c>
      <c r="E135" s="67">
        <f>RES_hhdet_num!D135+RES_hhdet_in!E135-RES_hhdet_num!E135</f>
        <v>0</v>
      </c>
      <c r="F135" s="67">
        <f>RES_hhdet_num!E135+RES_hhdet_in!F135-RES_hhdet_num!F135</f>
        <v>0</v>
      </c>
      <c r="G135" s="67">
        <f>RES_hhdet_num!F135+RES_hhdet_in!G135-RES_hhdet_num!G135</f>
        <v>0</v>
      </c>
      <c r="H135" s="67">
        <f>RES_hhdet_num!G135+RES_hhdet_in!H135-RES_hhdet_num!H135</f>
        <v>0</v>
      </c>
      <c r="I135" s="67">
        <f>RES_hhdet_num!H135+RES_hhdet_in!I135-RES_hhdet_num!I135</f>
        <v>0</v>
      </c>
      <c r="J135" s="67">
        <f>RES_hhdet_num!I135+RES_hhdet_in!J135-RES_hhdet_num!J135</f>
        <v>0</v>
      </c>
      <c r="K135" s="67">
        <f>RES_hhdet_num!J135+RES_hhdet_in!K135-RES_hhdet_num!K135</f>
        <v>0</v>
      </c>
      <c r="L135" s="67">
        <f>RES_hhdet_num!K135+RES_hhdet_in!L135-RES_hhdet_num!L135</f>
        <v>0</v>
      </c>
      <c r="M135" s="67">
        <f>RES_hhdet_num!L135+RES_hhdet_in!M135-RES_hhdet_num!M135</f>
        <v>0</v>
      </c>
      <c r="N135" s="67">
        <f>RES_hhdet_num!M135+RES_hhdet_in!N135-RES_hhdet_num!N135</f>
        <v>0</v>
      </c>
      <c r="O135" s="67">
        <f>RES_hhdet_num!N135+RES_hhdet_in!O135-RES_hhdet_num!O135</f>
        <v>0</v>
      </c>
      <c r="P135" s="67">
        <f>RES_hhdet_num!O135+RES_hhdet_in!P135-RES_hhdet_num!P135</f>
        <v>0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0</v>
      </c>
      <c r="D140" s="67">
        <f>RES_hhdet_num!C140+RES_hhdet_in!D140-RES_hhdet_num!D140</f>
        <v>0</v>
      </c>
      <c r="E140" s="67">
        <f>RES_hhdet_num!D140+RES_hhdet_in!E140-RES_hhdet_num!E140</f>
        <v>0</v>
      </c>
      <c r="F140" s="67">
        <f>RES_hhdet_num!E140+RES_hhdet_in!F140-RES_hhdet_num!F140</f>
        <v>0</v>
      </c>
      <c r="G140" s="67">
        <f>RES_hhdet_num!F140+RES_hhdet_in!G140-RES_hhdet_num!G140</f>
        <v>0</v>
      </c>
      <c r="H140" s="67">
        <f>RES_hhdet_num!G140+RES_hhdet_in!H140-RES_hhdet_num!H140</f>
        <v>0</v>
      </c>
      <c r="I140" s="67">
        <f>RES_hhdet_num!H140+RES_hhdet_in!I140-RES_hhdet_num!I140</f>
        <v>0</v>
      </c>
      <c r="J140" s="67">
        <f>RES_hhdet_num!I140+RES_hhdet_in!J140-RES_hhdet_num!J140</f>
        <v>0</v>
      </c>
      <c r="K140" s="67">
        <f>RES_hhdet_num!J140+RES_hhdet_in!K140-RES_hhdet_num!K140</f>
        <v>0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0</v>
      </c>
      <c r="O140" s="67">
        <f>RES_hhdet_num!N140+RES_hhdet_in!O140-RES_hhdet_num!O140</f>
        <v>0</v>
      </c>
      <c r="P140" s="67">
        <f>RES_hhdet_num!O140+RES_hhdet_in!P140-RES_hhdet_num!P140</f>
        <v>0</v>
      </c>
      <c r="Q140" s="67">
        <f>RES_hhdet_num!P140+RES_hhdet_in!Q140-RES_hhdet_num!Q140</f>
        <v>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0</v>
      </c>
      <c r="D141" s="83">
        <f>RES_hhdet_num!C141+RES_hhdet_in!D141-RES_hhdet_num!D141</f>
        <v>0</v>
      </c>
      <c r="E141" s="83">
        <f>RES_hhdet_num!D141+RES_hhdet_in!E141-RES_hhdet_num!E141</f>
        <v>0</v>
      </c>
      <c r="F141" s="83">
        <f>RES_hhdet_num!E141+RES_hhdet_in!F141-RES_hhdet_num!F141</f>
        <v>0</v>
      </c>
      <c r="G141" s="83">
        <f>RES_hhdet_num!F141+RES_hhdet_in!G141-RES_hhdet_num!G141</f>
        <v>0</v>
      </c>
      <c r="H141" s="83">
        <f>RES_hhdet_num!G141+RES_hhdet_in!H141-RES_hhdet_num!H141</f>
        <v>0</v>
      </c>
      <c r="I141" s="83">
        <f>RES_hhdet_num!H141+RES_hhdet_in!I141-RES_hhdet_num!I141</f>
        <v>0</v>
      </c>
      <c r="J141" s="83">
        <f>RES_hhdet_num!I141+RES_hhdet_in!J141-RES_hhdet_num!J141</f>
        <v>0</v>
      </c>
      <c r="K141" s="83">
        <f>RES_hhdet_num!J141+RES_hhdet_in!K141-RES_hhdet_num!K141</f>
        <v>0</v>
      </c>
      <c r="L141" s="83">
        <f>RES_hhdet_num!K141+RES_hhdet_in!L141-RES_hhdet_num!L141</f>
        <v>0</v>
      </c>
      <c r="M141" s="83">
        <f>RES_hhdet_num!L141+RES_hhdet_in!M141-RES_hhdet_num!M141</f>
        <v>0</v>
      </c>
      <c r="N141" s="83">
        <f>RES_hhdet_num!M141+RES_hhdet_in!N141-RES_hhdet_num!N141</f>
        <v>0</v>
      </c>
      <c r="O141" s="83">
        <f>RES_hhdet_num!N141+RES_hhdet_in!O141-RES_hhdet_num!O141</f>
        <v>0</v>
      </c>
      <c r="P141" s="83">
        <f>RES_hhdet_num!O141+RES_hhdet_in!P141-RES_hhdet_num!P141</f>
        <v>0</v>
      </c>
      <c r="Q141" s="83">
        <f>RES_hhdet_num!P141+RES_hhdet_in!Q141-RES_hhdet_num!Q141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35.875</v>
      </c>
      <c r="D145" s="67">
        <f>RES_hhdet_num!C145+RES_hhdet_in!D145-RES_hhdet_num!D145</f>
        <v>35.875</v>
      </c>
      <c r="E145" s="67">
        <f>RES_hhdet_num!D145+RES_hhdet_in!E145-RES_hhdet_num!E145</f>
        <v>35.875</v>
      </c>
      <c r="F145" s="67">
        <f>RES_hhdet_num!E145+RES_hhdet_in!F145-RES_hhdet_num!F145</f>
        <v>35.875000000000114</v>
      </c>
      <c r="G145" s="67">
        <f>RES_hhdet_num!F145+RES_hhdet_in!G145-RES_hhdet_num!G145</f>
        <v>35.874999999999773</v>
      </c>
      <c r="H145" s="67">
        <f>RES_hhdet_num!G145+RES_hhdet_in!H145-RES_hhdet_num!H145</f>
        <v>35.875</v>
      </c>
      <c r="I145" s="67">
        <f>RES_hhdet_num!H145+RES_hhdet_in!I145-RES_hhdet_num!I145</f>
        <v>35.875</v>
      </c>
      <c r="J145" s="67">
        <f>RES_hhdet_num!I145+RES_hhdet_in!J145-RES_hhdet_num!J145</f>
        <v>35.875</v>
      </c>
      <c r="K145" s="67">
        <f>RES_hhdet_num!J145+RES_hhdet_in!K145-RES_hhdet_num!K145</f>
        <v>35.874999999999773</v>
      </c>
      <c r="L145" s="67">
        <f>RES_hhdet_num!K145+RES_hhdet_in!L145-RES_hhdet_num!L145</f>
        <v>35.874999999999773</v>
      </c>
      <c r="M145" s="67">
        <f>RES_hhdet_num!L145+RES_hhdet_in!M145-RES_hhdet_num!M145</f>
        <v>35.875</v>
      </c>
      <c r="N145" s="67">
        <f>RES_hhdet_num!M145+RES_hhdet_in!N145-RES_hhdet_num!N145</f>
        <v>35.874999999999091</v>
      </c>
      <c r="O145" s="67">
        <f>RES_hhdet_num!N145+RES_hhdet_in!O145-RES_hhdet_num!O145</f>
        <v>35.874999999999091</v>
      </c>
      <c r="P145" s="67">
        <f>RES_hhdet_num!O145+RES_hhdet_in!P145-RES_hhdet_num!P145</f>
        <v>35.875</v>
      </c>
      <c r="Q145" s="67">
        <f>RES_hhdet_num!P145+RES_hhdet_in!Q145-RES_hhdet_num!Q145</f>
        <v>35.875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32.25</v>
      </c>
      <c r="D147" s="67">
        <f>RES_hhdet_num!C147+RES_hhdet_in!D147-RES_hhdet_num!D147</f>
        <v>35.5</v>
      </c>
      <c r="E147" s="67">
        <f>RES_hhdet_num!D147+RES_hhdet_in!E147-RES_hhdet_num!E147</f>
        <v>40.75</v>
      </c>
      <c r="F147" s="67">
        <f>RES_hhdet_num!E147+RES_hhdet_in!F147-RES_hhdet_num!F147</f>
        <v>45.799999999999955</v>
      </c>
      <c r="G147" s="67">
        <f>RES_hhdet_num!F147+RES_hhdet_in!G147-RES_hhdet_num!G147</f>
        <v>49.450000000000045</v>
      </c>
      <c r="H147" s="67">
        <f>RES_hhdet_num!G147+RES_hhdet_in!H147-RES_hhdet_num!H147</f>
        <v>52.100000000000023</v>
      </c>
      <c r="I147" s="67">
        <f>RES_hhdet_num!H147+RES_hhdet_in!I147-RES_hhdet_num!I147</f>
        <v>56.149999999999977</v>
      </c>
      <c r="J147" s="67">
        <f>RES_hhdet_num!I147+RES_hhdet_in!J147-RES_hhdet_num!J147</f>
        <v>62.399999999999977</v>
      </c>
      <c r="K147" s="67">
        <f>RES_hhdet_num!J147+RES_hhdet_in!K147-RES_hhdet_num!K147</f>
        <v>68.25</v>
      </c>
      <c r="L147" s="67">
        <f>RES_hhdet_num!K147+RES_hhdet_in!L147-RES_hhdet_num!L147</f>
        <v>54.299999999999727</v>
      </c>
      <c r="M147" s="67">
        <f>RES_hhdet_num!L147+RES_hhdet_in!M147-RES_hhdet_num!M147</f>
        <v>80.599999999999682</v>
      </c>
      <c r="N147" s="67">
        <f>RES_hhdet_num!M147+RES_hhdet_in!N147-RES_hhdet_num!N147</f>
        <v>75.400000000000091</v>
      </c>
      <c r="O147" s="67">
        <f>RES_hhdet_num!N147+RES_hhdet_in!O147-RES_hhdet_num!O147</f>
        <v>198.99999999999909</v>
      </c>
      <c r="P147" s="67">
        <f>RES_hhdet_num!O147+RES_hhdet_in!P147-RES_hhdet_num!P147</f>
        <v>208.39999999999964</v>
      </c>
      <c r="Q147" s="67">
        <f>RES_hhdet_num!P147+RES_hhdet_in!Q147-RES_hhdet_num!Q147</f>
        <v>81.600000000000364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59.136659279657124</v>
      </c>
      <c r="D149" s="67">
        <f>RES_hhdet_num!C149+RES_hhdet_in!D149-RES_hhdet_num!D149</f>
        <v>53.316156183378439</v>
      </c>
      <c r="E149" s="67">
        <f>RES_hhdet_num!D149+RES_hhdet_in!E149-RES_hhdet_num!E149</f>
        <v>26.590458746124966</v>
      </c>
      <c r="F149" s="67">
        <f>RES_hhdet_num!E149+RES_hhdet_in!F149-RES_hhdet_num!F149</f>
        <v>39.17353400386753</v>
      </c>
      <c r="G149" s="67">
        <f>RES_hhdet_num!F149+RES_hhdet_in!G149-RES_hhdet_num!G149</f>
        <v>51.735532626657744</v>
      </c>
      <c r="H149" s="67">
        <f>RES_hhdet_num!G149+RES_hhdet_in!H149-RES_hhdet_num!H149</f>
        <v>52.199007580076</v>
      </c>
      <c r="I149" s="67">
        <f>RES_hhdet_num!H149+RES_hhdet_in!I149-RES_hhdet_num!I149</f>
        <v>129.00000000000006</v>
      </c>
      <c r="J149" s="67">
        <f>RES_hhdet_num!I149+RES_hhdet_in!J149-RES_hhdet_num!J149</f>
        <v>48.000000000000014</v>
      </c>
      <c r="K149" s="67">
        <f>RES_hhdet_num!J149+RES_hhdet_in!K149-RES_hhdet_num!K149</f>
        <v>4</v>
      </c>
      <c r="L149" s="67">
        <f>RES_hhdet_num!K149+RES_hhdet_in!L149-RES_hhdet_num!L149</f>
        <v>8.9999999999999858</v>
      </c>
      <c r="M149" s="67">
        <f>RES_hhdet_num!L149+RES_hhdet_in!M149-RES_hhdet_num!M149</f>
        <v>36.000000000000014</v>
      </c>
      <c r="N149" s="67">
        <f>RES_hhdet_num!M149+RES_hhdet_in!N149-RES_hhdet_num!N149</f>
        <v>20.000000000000004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0.52723353467360212</v>
      </c>
      <c r="F150" s="67">
        <f>RES_hhdet_num!E150+RES_hhdet_in!F150-RES_hhdet_num!F150</f>
        <v>0</v>
      </c>
      <c r="G150" s="67">
        <f>RES_hhdet_num!F150+RES_hhdet_in!G150-RES_hhdet_num!G150</f>
        <v>1.2879806470024739</v>
      </c>
      <c r="H150" s="67">
        <f>RES_hhdet_num!G150+RES_hhdet_in!H150-RES_hhdet_num!H150</f>
        <v>0</v>
      </c>
      <c r="I150" s="67">
        <f>RES_hhdet_num!H150+RES_hhdet_in!I150-RES_hhdet_num!I150</f>
        <v>4.1552189656610743</v>
      </c>
      <c r="J150" s="67">
        <f>RES_hhdet_num!I150+RES_hhdet_in!J150-RES_hhdet_num!J150</f>
        <v>1.0189487889275943</v>
      </c>
      <c r="K150" s="67">
        <f>RES_hhdet_num!J150+RES_hhdet_in!K150-RES_hhdet_num!K150</f>
        <v>5.5467100888089149E-3</v>
      </c>
      <c r="L150" s="67">
        <f>RES_hhdet_num!K150+RES_hhdet_in!L150-RES_hhdet_num!L150</f>
        <v>0.18043961305192457</v>
      </c>
      <c r="M150" s="67">
        <f>RES_hhdet_num!L150+RES_hhdet_in!M150-RES_hhdet_num!M150</f>
        <v>3.0000000000000018</v>
      </c>
      <c r="N150" s="67">
        <f>RES_hhdet_num!M150+RES_hhdet_in!N150-RES_hhdet_num!N150</f>
        <v>3.0000000000000009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21</v>
      </c>
      <c r="D153" s="67">
        <f>RES_hhdet_num!C153+RES_hhdet_in!D153-RES_hhdet_num!D153</f>
        <v>21</v>
      </c>
      <c r="E153" s="67">
        <f>RES_hhdet_num!D153+RES_hhdet_in!E153-RES_hhdet_num!E153</f>
        <v>21</v>
      </c>
      <c r="F153" s="67">
        <f>RES_hhdet_num!E153+RES_hhdet_in!F153-RES_hhdet_num!F153</f>
        <v>21.000000000000114</v>
      </c>
      <c r="G153" s="67">
        <f>RES_hhdet_num!F153+RES_hhdet_in!G153-RES_hhdet_num!G153</f>
        <v>20.999999999999886</v>
      </c>
      <c r="H153" s="67">
        <f>RES_hhdet_num!G153+RES_hhdet_in!H153-RES_hhdet_num!H153</f>
        <v>21.000000000000114</v>
      </c>
      <c r="I153" s="67">
        <f>RES_hhdet_num!H153+RES_hhdet_in!I153-RES_hhdet_num!I153</f>
        <v>21</v>
      </c>
      <c r="J153" s="67">
        <f>RES_hhdet_num!I153+RES_hhdet_in!J153-RES_hhdet_num!J153</f>
        <v>34.856051211072554</v>
      </c>
      <c r="K153" s="67">
        <f>RES_hhdet_num!J153+RES_hhdet_in!K153-RES_hhdet_num!K153</f>
        <v>145.60779401025388</v>
      </c>
      <c r="L153" s="67">
        <f>RES_hhdet_num!K153+RES_hhdet_in!L153-RES_hhdet_num!L153</f>
        <v>121.73922493845862</v>
      </c>
      <c r="M153" s="67">
        <f>RES_hhdet_num!L153+RES_hhdet_in!M153-RES_hhdet_num!M153</f>
        <v>119.63230771920144</v>
      </c>
      <c r="N153" s="67">
        <f>RES_hhdet_num!M153+RES_hhdet_in!N153-RES_hhdet_num!N153</f>
        <v>142.15874891128351</v>
      </c>
      <c r="O153" s="67">
        <f>RES_hhdet_num!N153+RES_hhdet_in!O153-RES_hhdet_num!O153</f>
        <v>177.72648672633841</v>
      </c>
      <c r="P153" s="67">
        <f>RES_hhdet_num!O153+RES_hhdet_in!P153-RES_hhdet_num!P153</f>
        <v>155.65825702928851</v>
      </c>
      <c r="Q153" s="67">
        <f>RES_hhdet_num!P153+RES_hhdet_in!Q153-RES_hhdet_num!Q153</f>
        <v>176.74612945410081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0.72989447875562341</v>
      </c>
      <c r="F154" s="67">
        <f>RES_hhdet_num!E154+RES_hhdet_in!F154-RES_hhdet_num!F154</f>
        <v>1.5982273855049627</v>
      </c>
      <c r="G154" s="67">
        <f>RES_hhdet_num!F154+RES_hhdet_in!G154-RES_hhdet_num!G154</f>
        <v>2.3872995434185533</v>
      </c>
      <c r="H154" s="67">
        <f>RES_hhdet_num!G154+RES_hhdet_in!H154-RES_hhdet_num!H154</f>
        <v>2.7722032620794295</v>
      </c>
      <c r="I154" s="67">
        <f>RES_hhdet_num!H154+RES_hhdet_in!I154-RES_hhdet_num!I154</f>
        <v>1.2945393217223256</v>
      </c>
      <c r="J154" s="67">
        <f>RES_hhdet_num!I154+RES_hhdet_in!J154-RES_hhdet_num!J154</f>
        <v>2.236187398777929</v>
      </c>
      <c r="K154" s="67">
        <f>RES_hhdet_num!J154+RES_hhdet_in!K154-RES_hhdet_num!K154</f>
        <v>16.737847435821891</v>
      </c>
      <c r="L154" s="67">
        <f>RES_hhdet_num!K154+RES_hhdet_in!L154-RES_hhdet_num!L154</f>
        <v>0</v>
      </c>
      <c r="M154" s="67">
        <f>RES_hhdet_num!L154+RES_hhdet_in!M154-RES_hhdet_num!M154</f>
        <v>56.575383981523999</v>
      </c>
      <c r="N154" s="67">
        <f>RES_hhdet_num!M154+RES_hhdet_in!N154-RES_hhdet_num!N154</f>
        <v>76.801285060263012</v>
      </c>
      <c r="O154" s="67">
        <f>RES_hhdet_num!N154+RES_hhdet_in!O154-RES_hhdet_num!O154</f>
        <v>230.5551975688079</v>
      </c>
      <c r="P154" s="67">
        <f>RES_hhdet_num!O154+RES_hhdet_in!P154-RES_hhdet_num!P154</f>
        <v>347.04497151157193</v>
      </c>
      <c r="Q154" s="67">
        <f>RES_hhdet_num!P154+RES_hhdet_in!Q154-RES_hhdet_num!Q154</f>
        <v>103.73576327331284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41.25</v>
      </c>
      <c r="D158" s="67">
        <f>RES_hhdet_num!C158+RES_hhdet_in!D158-RES_hhdet_num!D158</f>
        <v>303.38174159445896</v>
      </c>
      <c r="E158" s="67">
        <f>RES_hhdet_num!D158+RES_hhdet_in!E158-RES_hhdet_num!E158</f>
        <v>242</v>
      </c>
      <c r="F158" s="67">
        <f>RES_hhdet_num!E158+RES_hhdet_in!F158-RES_hhdet_num!F158</f>
        <v>0</v>
      </c>
      <c r="G158" s="67">
        <f>RES_hhdet_num!F158+RES_hhdet_in!G158-RES_hhdet_num!G158</f>
        <v>8.5271309835733859</v>
      </c>
      <c r="H158" s="67">
        <f>RES_hhdet_num!G158+RES_hhdet_in!H158-RES_hhdet_num!H158</f>
        <v>41.250000000000028</v>
      </c>
      <c r="I158" s="67">
        <f>RES_hhdet_num!H158+RES_hhdet_in!I158-RES_hhdet_num!I158</f>
        <v>155.99999999999997</v>
      </c>
      <c r="J158" s="67">
        <f>RES_hhdet_num!I158+RES_hhdet_in!J158-RES_hhdet_num!J158</f>
        <v>0</v>
      </c>
      <c r="K158" s="67">
        <f>RES_hhdet_num!J158+RES_hhdet_in!K158-RES_hhdet_num!K158</f>
        <v>20.666660510456381</v>
      </c>
      <c r="L158" s="67">
        <f>RES_hhdet_num!K158+RES_hhdet_in!L158-RES_hhdet_num!L158</f>
        <v>39.220714869486414</v>
      </c>
      <c r="M158" s="67">
        <f>RES_hhdet_num!L158+RES_hhdet_in!M158-RES_hhdet_num!M158</f>
        <v>52.000000000000057</v>
      </c>
      <c r="N158" s="67">
        <f>RES_hhdet_num!M158+RES_hhdet_in!N158-RES_hhdet_num!N158</f>
        <v>266.00000000000006</v>
      </c>
      <c r="O158" s="67">
        <f>RES_hhdet_num!N158+RES_hhdet_in!O158-RES_hhdet_num!O158</f>
        <v>0</v>
      </c>
      <c r="P158" s="67">
        <f>RES_hhdet_num!O158+RES_hhdet_in!P158-RES_hhdet_num!P158</f>
        <v>0</v>
      </c>
      <c r="Q158" s="67">
        <f>RES_hhdet_num!P158+RES_hhdet_in!Q158-RES_hhdet_num!Q158</f>
        <v>0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98.685092204405464</v>
      </c>
      <c r="D159" s="83">
        <f>RES_hhdet_num!C159+RES_hhdet_in!D159-RES_hhdet_num!D159</f>
        <v>12.75</v>
      </c>
      <c r="E159" s="83">
        <f>RES_hhdet_num!D159+RES_hhdet_in!E159-RES_hhdet_num!E159</f>
        <v>12.75</v>
      </c>
      <c r="F159" s="83">
        <f>RES_hhdet_num!E159+RES_hhdet_in!F159-RES_hhdet_num!F159</f>
        <v>44.402130983573329</v>
      </c>
      <c r="G159" s="83">
        <f>RES_hhdet_num!F159+RES_hhdet_in!G159-RES_hhdet_num!G159</f>
        <v>129.87678838724298</v>
      </c>
      <c r="H159" s="83">
        <f>RES_hhdet_num!G159+RES_hhdet_in!H159-RES_hhdet_num!H159</f>
        <v>38.077277163439703</v>
      </c>
      <c r="I159" s="83">
        <f>RES_hhdet_num!H159+RES_hhdet_in!I159-RES_hhdet_num!I159</f>
        <v>12.75</v>
      </c>
      <c r="J159" s="83">
        <f>RES_hhdet_num!I159+RES_hhdet_in!J159-RES_hhdet_num!J159</f>
        <v>56.541660510456722</v>
      </c>
      <c r="K159" s="83">
        <f>RES_hhdet_num!J159+RES_hhdet_in!K159-RES_hhdet_num!K159</f>
        <v>115.38295002917971</v>
      </c>
      <c r="L159" s="83">
        <f>RES_hhdet_num!K159+RES_hhdet_in!L159-RES_hhdet_num!L159</f>
        <v>237.76060018652015</v>
      </c>
      <c r="M159" s="83">
        <f>RES_hhdet_num!L159+RES_hhdet_in!M159-RES_hhdet_num!M159</f>
        <v>190.74688299965828</v>
      </c>
      <c r="N159" s="83">
        <f>RES_hhdet_num!M159+RES_hhdet_in!N159-RES_hhdet_num!N159</f>
        <v>184.27713098357344</v>
      </c>
      <c r="O159" s="83">
        <f>RES_hhdet_num!N159+RES_hhdet_in!O159-RES_hhdet_num!O159</f>
        <v>190.75178838724241</v>
      </c>
      <c r="P159" s="83">
        <f>RES_hhdet_num!O159+RES_hhdet_in!P159-RES_hhdet_num!P159</f>
        <v>161.95227716343834</v>
      </c>
      <c r="Q159" s="83">
        <f>RES_hhdet_num!P159+RES_hhdet_in!Q159-RES_hhdet_num!Q159</f>
        <v>188.01880346574217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384.5625</v>
      </c>
      <c r="D163" s="67">
        <f>RES_hhdet_num!C163+RES_hhdet_in!D163-RES_hhdet_num!D163</f>
        <v>384.5625</v>
      </c>
      <c r="E163" s="67">
        <f>RES_hhdet_num!D163+RES_hhdet_in!E163-RES_hhdet_num!E163</f>
        <v>384.5625</v>
      </c>
      <c r="F163" s="67">
        <f>RES_hhdet_num!E163+RES_hhdet_in!F163-RES_hhdet_num!F163</f>
        <v>384.5625</v>
      </c>
      <c r="G163" s="67">
        <f>RES_hhdet_num!F163+RES_hhdet_in!G163-RES_hhdet_num!G163</f>
        <v>384.5625</v>
      </c>
      <c r="H163" s="67">
        <f>RES_hhdet_num!G163+RES_hhdet_in!H163-RES_hhdet_num!H163</f>
        <v>384.5625</v>
      </c>
      <c r="I163" s="67">
        <f>RES_hhdet_num!H163+RES_hhdet_in!I163-RES_hhdet_num!I163</f>
        <v>384.56250000000091</v>
      </c>
      <c r="J163" s="67">
        <f>RES_hhdet_num!I163+RES_hhdet_in!J163-RES_hhdet_num!J163</f>
        <v>384.5625</v>
      </c>
      <c r="K163" s="67">
        <f>RES_hhdet_num!J163+RES_hhdet_in!K163-RES_hhdet_num!K163</f>
        <v>384.56250000000091</v>
      </c>
      <c r="L163" s="67">
        <f>RES_hhdet_num!K163+RES_hhdet_in!L163-RES_hhdet_num!L163</f>
        <v>384.56249999999727</v>
      </c>
      <c r="M163" s="67">
        <f>RES_hhdet_num!L163+RES_hhdet_in!M163-RES_hhdet_num!M163</f>
        <v>384.5625</v>
      </c>
      <c r="N163" s="67">
        <f>RES_hhdet_num!M163+RES_hhdet_in!N163-RES_hhdet_num!N163</f>
        <v>384.56250000000091</v>
      </c>
      <c r="O163" s="67">
        <f>RES_hhdet_num!N163+RES_hhdet_in!O163-RES_hhdet_num!O163</f>
        <v>384.5625</v>
      </c>
      <c r="P163" s="67">
        <f>RES_hhdet_num!O163+RES_hhdet_in!P163-RES_hhdet_num!P163</f>
        <v>384.56250000000045</v>
      </c>
      <c r="Q163" s="67">
        <f>RES_hhdet_num!P163+RES_hhdet_in!Q163-RES_hhdet_num!Q163</f>
        <v>384.56250000000091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25</v>
      </c>
      <c r="D165" s="67">
        <f>RES_hhdet_num!C165+RES_hhdet_in!D165-RES_hhdet_num!D165</f>
        <v>25</v>
      </c>
      <c r="E165" s="67">
        <f>RES_hhdet_num!D165+RES_hhdet_in!E165-RES_hhdet_num!E165</f>
        <v>23</v>
      </c>
      <c r="F165" s="67">
        <f>RES_hhdet_num!E165+RES_hhdet_in!F165-RES_hhdet_num!F165</f>
        <v>36</v>
      </c>
      <c r="G165" s="67">
        <f>RES_hhdet_num!F165+RES_hhdet_in!G165-RES_hhdet_num!G165</f>
        <v>31</v>
      </c>
      <c r="H165" s="67">
        <f>RES_hhdet_num!G165+RES_hhdet_in!H165-RES_hhdet_num!H165</f>
        <v>20</v>
      </c>
      <c r="I165" s="67">
        <f>RES_hhdet_num!H165+RES_hhdet_in!I165-RES_hhdet_num!I165</f>
        <v>19</v>
      </c>
      <c r="J165" s="67">
        <f>RES_hhdet_num!I165+RES_hhdet_in!J165-RES_hhdet_num!J165</f>
        <v>22</v>
      </c>
      <c r="K165" s="67">
        <f>RES_hhdet_num!J165+RES_hhdet_in!K165-RES_hhdet_num!K165</f>
        <v>32</v>
      </c>
      <c r="L165" s="67">
        <f>RES_hhdet_num!K165+RES_hhdet_in!L165-RES_hhdet_num!L165</f>
        <v>43.999999999999943</v>
      </c>
      <c r="M165" s="67">
        <f>RES_hhdet_num!L165+RES_hhdet_in!M165-RES_hhdet_num!M165</f>
        <v>46</v>
      </c>
      <c r="N165" s="67">
        <f>RES_hhdet_num!M165+RES_hhdet_in!N165-RES_hhdet_num!N165</f>
        <v>23</v>
      </c>
      <c r="O165" s="67">
        <f>RES_hhdet_num!N165+RES_hhdet_in!O165-RES_hhdet_num!O165</f>
        <v>21</v>
      </c>
      <c r="P165" s="67">
        <f>RES_hhdet_num!O165+RES_hhdet_in!P165-RES_hhdet_num!P165</f>
        <v>41</v>
      </c>
      <c r="Q165" s="67">
        <f>RES_hhdet_num!P165+RES_hhdet_in!Q165-RES_hhdet_num!Q165</f>
        <v>37.000000000000028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360.03613318468661</v>
      </c>
      <c r="D167" s="67">
        <f>RES_hhdet_num!C167+RES_hhdet_in!D167-RES_hhdet_num!D167</f>
        <v>403.59390066471724</v>
      </c>
      <c r="E167" s="67">
        <f>RES_hhdet_num!D167+RES_hhdet_in!E167-RES_hhdet_num!E167</f>
        <v>348.88509217767796</v>
      </c>
      <c r="F167" s="67">
        <f>RES_hhdet_num!E167+RES_hhdet_in!F167-RES_hhdet_num!F167</f>
        <v>431.1522052963137</v>
      </c>
      <c r="G167" s="67">
        <f>RES_hhdet_num!F167+RES_hhdet_in!G167-RES_hhdet_num!G167</f>
        <v>408.05308014657794</v>
      </c>
      <c r="H167" s="67">
        <f>RES_hhdet_num!G167+RES_hhdet_in!H167-RES_hhdet_num!H167</f>
        <v>483.83791733286535</v>
      </c>
      <c r="I167" s="67">
        <f>RES_hhdet_num!H167+RES_hhdet_in!I167-RES_hhdet_num!I167</f>
        <v>1425.585830905</v>
      </c>
      <c r="J167" s="67">
        <f>RES_hhdet_num!I167+RES_hhdet_in!J167-RES_hhdet_num!J167</f>
        <v>518.82630377470161</v>
      </c>
      <c r="K167" s="67">
        <f>RES_hhdet_num!J167+RES_hhdet_in!K167-RES_hhdet_num!K167</f>
        <v>175.50000000000023</v>
      </c>
      <c r="L167" s="67">
        <f>RES_hhdet_num!K167+RES_hhdet_in!L167-RES_hhdet_num!L167</f>
        <v>108.14481856671296</v>
      </c>
      <c r="M167" s="67">
        <f>RES_hhdet_num!L167+RES_hhdet_in!M167-RES_hhdet_num!M167</f>
        <v>374.00000000000006</v>
      </c>
      <c r="N167" s="67">
        <f>RES_hhdet_num!M167+RES_hhdet_in!N167-RES_hhdet_num!N167</f>
        <v>218.00000000000006</v>
      </c>
      <c r="O167" s="67">
        <f>RES_hhdet_num!N167+RES_hhdet_in!O167-RES_hhdet_num!O167</f>
        <v>0</v>
      </c>
      <c r="P167" s="67">
        <f>RES_hhdet_num!O167+RES_hhdet_in!P167-RES_hhdet_num!P167</f>
        <v>0</v>
      </c>
      <c r="Q167" s="67">
        <f>RES_hhdet_num!P167+RES_hhdet_in!Q167-RES_hhdet_num!Q167</f>
        <v>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5.1366927336628478</v>
      </c>
      <c r="F168" s="67">
        <f>RES_hhdet_num!E168+RES_hhdet_in!F168-RES_hhdet_num!F168</f>
        <v>9.983278794396611</v>
      </c>
      <c r="G168" s="67">
        <f>RES_hhdet_num!F168+RES_hhdet_in!G168-RES_hhdet_num!G168</f>
        <v>4.7494780255796059</v>
      </c>
      <c r="H168" s="67">
        <f>RES_hhdet_num!G168+RES_hhdet_in!H168-RES_hhdet_num!H168</f>
        <v>0</v>
      </c>
      <c r="I168" s="67">
        <f>RES_hhdet_num!H168+RES_hhdet_in!I168-RES_hhdet_num!I168</f>
        <v>41.704183997464682</v>
      </c>
      <c r="J168" s="67">
        <f>RES_hhdet_num!I168+RES_hhdet_in!J168-RES_hhdet_num!J168</f>
        <v>18.815724704074377</v>
      </c>
      <c r="K168" s="67">
        <f>RES_hhdet_num!J168+RES_hhdet_in!K168-RES_hhdet_num!K168</f>
        <v>0</v>
      </c>
      <c r="L168" s="67">
        <f>RES_hhdet_num!K168+RES_hhdet_in!L168-RES_hhdet_num!L168</f>
        <v>0.98402863128026752</v>
      </c>
      <c r="M168" s="67">
        <f>RES_hhdet_num!L168+RES_hhdet_in!M168-RES_hhdet_num!M168</f>
        <v>36.13524733753119</v>
      </c>
      <c r="N168" s="67">
        <f>RES_hhdet_num!M168+RES_hhdet_in!N168-RES_hhdet_num!N168</f>
        <v>32.000000000000007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225.75</v>
      </c>
      <c r="D171" s="67">
        <f>RES_hhdet_num!C171+RES_hhdet_in!D171-RES_hhdet_num!D171</f>
        <v>225.75000000000045</v>
      </c>
      <c r="E171" s="67">
        <f>RES_hhdet_num!D171+RES_hhdet_in!E171-RES_hhdet_num!E171</f>
        <v>285.56422247665705</v>
      </c>
      <c r="F171" s="67">
        <f>RES_hhdet_num!E171+RES_hhdet_in!F171-RES_hhdet_num!F171</f>
        <v>329.43708744524383</v>
      </c>
      <c r="G171" s="67">
        <f>RES_hhdet_num!F171+RES_hhdet_in!G171-RES_hhdet_num!G171</f>
        <v>225.75000000000045</v>
      </c>
      <c r="H171" s="67">
        <f>RES_hhdet_num!G171+RES_hhdet_in!H171-RES_hhdet_num!H171</f>
        <v>225.75</v>
      </c>
      <c r="I171" s="67">
        <f>RES_hhdet_num!H171+RES_hhdet_in!I171-RES_hhdet_num!I171</f>
        <v>225.75000000000045</v>
      </c>
      <c r="J171" s="67">
        <f>RES_hhdet_num!I171+RES_hhdet_in!J171-RES_hhdet_num!J171</f>
        <v>225.75</v>
      </c>
      <c r="K171" s="67">
        <f>RES_hhdet_num!J171+RES_hhdet_in!K171-RES_hhdet_num!K171</f>
        <v>442.34863318468706</v>
      </c>
      <c r="L171" s="67">
        <f>RES_hhdet_num!K171+RES_hhdet_in!L171-RES_hhdet_num!L171</f>
        <v>383.4317476881447</v>
      </c>
      <c r="M171" s="67">
        <f>RES_hhdet_num!L171+RES_hhdet_in!M171-RES_hhdet_num!M171</f>
        <v>555.99147513912612</v>
      </c>
      <c r="N171" s="67">
        <f>RES_hhdet_num!M171+RES_hhdet_in!N171-RES_hhdet_num!N171</f>
        <v>405.67735819524887</v>
      </c>
      <c r="O171" s="67">
        <f>RES_hhdet_num!N171+RES_hhdet_in!O171-RES_hhdet_num!O171</f>
        <v>475.84985867001706</v>
      </c>
      <c r="P171" s="67">
        <f>RES_hhdet_num!O171+RES_hhdet_in!P171-RES_hhdet_num!P171</f>
        <v>526.81844096610212</v>
      </c>
      <c r="Q171" s="67">
        <f>RES_hhdet_num!P171+RES_hhdet_in!Q171-RES_hhdet_num!Q171</f>
        <v>1245.5573126703807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3.0200624346836165</v>
      </c>
      <c r="F172" s="67">
        <f>RES_hhdet_num!E172+RES_hhdet_in!F172-RES_hhdet_num!F172</f>
        <v>0.26089664546582725</v>
      </c>
      <c r="G172" s="67">
        <f>RES_hhdet_num!F172+RES_hhdet_in!G172-RES_hhdet_num!G172</f>
        <v>1.9913854086391183</v>
      </c>
      <c r="H172" s="67">
        <f>RES_hhdet_num!G172+RES_hhdet_in!H172-RES_hhdet_num!H172</f>
        <v>4.0557934256759438</v>
      </c>
      <c r="I172" s="67">
        <f>RES_hhdet_num!H172+RES_hhdet_in!I172-RES_hhdet_num!I172</f>
        <v>2.4674244546576176</v>
      </c>
      <c r="J172" s="67">
        <f>RES_hhdet_num!I172+RES_hhdet_in!J172-RES_hhdet_num!J172</f>
        <v>5.2600002701602193</v>
      </c>
      <c r="K172" s="67">
        <f>RES_hhdet_num!J172+RES_hhdet_in!K172-RES_hhdet_num!K172</f>
        <v>6.1026452824854687</v>
      </c>
      <c r="L172" s="67">
        <f>RES_hhdet_num!K172+RES_hhdet_in!L172-RES_hhdet_num!L172</f>
        <v>11.841792078232118</v>
      </c>
      <c r="M172" s="67">
        <f>RES_hhdet_num!L172+RES_hhdet_in!M172-RES_hhdet_num!M172</f>
        <v>2.0200624346836094</v>
      </c>
      <c r="N172" s="67">
        <f>RES_hhdet_num!M172+RES_hhdet_in!N172-RES_hhdet_num!N172</f>
        <v>24.260896645465891</v>
      </c>
      <c r="O172" s="67">
        <f>RES_hhdet_num!N172+RES_hhdet_in!O172-RES_hhdet_num!O172</f>
        <v>11.991385408639076</v>
      </c>
      <c r="P172" s="67">
        <f>RES_hhdet_num!O172+RES_hhdet_in!P172-RES_hhdet_num!P172</f>
        <v>30.055793425675915</v>
      </c>
      <c r="Q172" s="67">
        <f>RES_hhdet_num!P172+RES_hhdet_in!Q172-RES_hhdet_num!Q172</f>
        <v>295.04034613538511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442.5</v>
      </c>
      <c r="D176" s="67">
        <f>RES_hhdet_num!C176+RES_hhdet_in!D176-RES_hhdet_num!D176</f>
        <v>3629.1928061358003</v>
      </c>
      <c r="E176" s="67">
        <f>RES_hhdet_num!D176+RES_hhdet_in!E176-RES_hhdet_num!E176</f>
        <v>1877.0148270361242</v>
      </c>
      <c r="F176" s="67">
        <f>RES_hhdet_num!E176+RES_hhdet_in!F176-RES_hhdet_num!F176</f>
        <v>221.70163528795717</v>
      </c>
      <c r="G176" s="67">
        <f>RES_hhdet_num!F176+RES_hhdet_in!G176-RES_hhdet_num!G176</f>
        <v>201.95020636054949</v>
      </c>
      <c r="H176" s="67">
        <f>RES_hhdet_num!G176+RES_hhdet_in!H176-RES_hhdet_num!H176</f>
        <v>442.50000000000011</v>
      </c>
      <c r="I176" s="67">
        <f>RES_hhdet_num!H176+RES_hhdet_in!I176-RES_hhdet_num!I176</f>
        <v>667.99999999999989</v>
      </c>
      <c r="J176" s="67">
        <f>RES_hhdet_num!I176+RES_hhdet_in!J176-RES_hhdet_num!J176</f>
        <v>0</v>
      </c>
      <c r="K176" s="67">
        <f>RES_hhdet_num!J176+RES_hhdet_in!K176-RES_hhdet_num!K176</f>
        <v>217.39812996350145</v>
      </c>
      <c r="L176" s="67">
        <f>RES_hhdet_num!K176+RES_hhdet_in!L176-RES_hhdet_num!L176</f>
        <v>324.66086584715799</v>
      </c>
      <c r="M176" s="67">
        <f>RES_hhdet_num!L176+RES_hhdet_in!M176-RES_hhdet_num!M176</f>
        <v>380.99999999999983</v>
      </c>
      <c r="N176" s="67">
        <f>RES_hhdet_num!M176+RES_hhdet_in!N176-RES_hhdet_num!N176</f>
        <v>378.00000000000017</v>
      </c>
      <c r="O176" s="67">
        <f>RES_hhdet_num!N176+RES_hhdet_in!O176-RES_hhdet_num!O176</f>
        <v>0</v>
      </c>
      <c r="P176" s="67">
        <f>RES_hhdet_num!O176+RES_hhdet_in!P176-RES_hhdet_num!P176</f>
        <v>0</v>
      </c>
      <c r="Q176" s="67">
        <f>RES_hhdet_num!P176+RES_hhdet_in!Q176-RES_hhdet_num!Q176</f>
        <v>0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1390.4717684598818</v>
      </c>
      <c r="D177" s="83">
        <f>RES_hhdet_num!C177+RES_hhdet_in!D177-RES_hhdet_num!D177</f>
        <v>40.528231540117758</v>
      </c>
      <c r="E177" s="83">
        <f>RES_hhdet_num!D177+RES_hhdet_in!E177-RES_hhdet_num!E177</f>
        <v>134.25000000000091</v>
      </c>
      <c r="F177" s="83">
        <f>RES_hhdet_num!E177+RES_hhdet_in!F177-RES_hhdet_num!F177</f>
        <v>364.81107107259231</v>
      </c>
      <c r="G177" s="83">
        <f>RES_hhdet_num!F177+RES_hhdet_in!G177-RES_hhdet_num!G177</f>
        <v>864.07149394416592</v>
      </c>
      <c r="H177" s="83">
        <f>RES_hhdet_num!G177+RES_hhdet_in!H177-RES_hhdet_num!H177</f>
        <v>344.61833595217377</v>
      </c>
      <c r="I177" s="83">
        <f>RES_hhdet_num!H177+RES_hhdet_in!I177-RES_hhdet_num!I177</f>
        <v>134.25000000000091</v>
      </c>
      <c r="J177" s="83">
        <f>RES_hhdet_num!I177+RES_hhdet_in!J177-RES_hhdet_num!J177</f>
        <v>451.35486216649224</v>
      </c>
      <c r="K177" s="83">
        <f>RES_hhdet_num!J177+RES_hhdet_in!K177-RES_hhdet_num!K177</f>
        <v>747.70996600474791</v>
      </c>
      <c r="L177" s="83">
        <f>RES_hhdet_num!K177+RES_hhdet_in!L177-RES_hhdet_num!L177</f>
        <v>1099.0512022200346</v>
      </c>
      <c r="M177" s="83">
        <f>RES_hhdet_num!L177+RES_hhdet_in!M177-RES_hhdet_num!M177</f>
        <v>1702.4062499531515</v>
      </c>
      <c r="N177" s="83">
        <f>RES_hhdet_num!M177+RES_hhdet_in!N177-RES_hhdet_num!N177</f>
        <v>456.37357107259231</v>
      </c>
      <c r="O177" s="83">
        <f>RES_hhdet_num!N177+RES_hhdet_in!O177-RES_hhdet_num!O177</f>
        <v>527.63399394416592</v>
      </c>
      <c r="P177" s="83">
        <f>RES_hhdet_num!O177+RES_hhdet_in!P177-RES_hhdet_num!P177</f>
        <v>594.18083595217649</v>
      </c>
      <c r="Q177" s="83">
        <f>RES_hhdet_num!P177+RES_hhdet_in!Q177-RES_hhdet_num!Q177</f>
        <v>723.6099637431098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31.375</v>
      </c>
      <c r="E5" s="67">
        <v>0</v>
      </c>
      <c r="F5" s="67">
        <v>25.375</v>
      </c>
      <c r="G5" s="67">
        <v>34.375</v>
      </c>
      <c r="H5" s="67">
        <v>48.375</v>
      </c>
      <c r="I5" s="67">
        <v>43.375</v>
      </c>
      <c r="J5" s="67">
        <v>21.124999999999996</v>
      </c>
      <c r="K5" s="67">
        <v>9</v>
      </c>
      <c r="L5" s="67">
        <v>5.6843418860808015E-14</v>
      </c>
      <c r="M5" s="67">
        <v>32</v>
      </c>
      <c r="N5" s="67">
        <v>0</v>
      </c>
      <c r="O5" s="67">
        <v>0</v>
      </c>
      <c r="P5" s="67">
        <v>0</v>
      </c>
      <c r="Q5" s="67">
        <v>580.00000000000011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2</v>
      </c>
      <c r="D8" s="67">
        <v>3</v>
      </c>
      <c r="E8" s="67">
        <v>1</v>
      </c>
      <c r="F8" s="67">
        <v>1.5</v>
      </c>
      <c r="G8" s="67">
        <v>2</v>
      </c>
      <c r="H8" s="67">
        <v>2.5</v>
      </c>
      <c r="I8" s="67">
        <v>4</v>
      </c>
      <c r="J8" s="67">
        <v>2</v>
      </c>
      <c r="K8" s="67">
        <v>3</v>
      </c>
      <c r="L8" s="67">
        <v>4</v>
      </c>
      <c r="M8" s="67">
        <v>4</v>
      </c>
      <c r="N8" s="67">
        <v>2</v>
      </c>
      <c r="O8" s="67">
        <v>2</v>
      </c>
      <c r="P8" s="67">
        <v>0</v>
      </c>
      <c r="Q8" s="67">
        <v>40.000000000000007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25.250000000000007</v>
      </c>
      <c r="E11" s="67">
        <v>0.63156618456346014</v>
      </c>
      <c r="F11" s="67">
        <v>24.249999999999993</v>
      </c>
      <c r="G11" s="67">
        <v>31.249999999999996</v>
      </c>
      <c r="H11" s="67">
        <v>38.25</v>
      </c>
      <c r="I11" s="67">
        <v>37.042348948715016</v>
      </c>
      <c r="J11" s="67">
        <v>16.195623902547165</v>
      </c>
      <c r="K11" s="67">
        <v>2.4310661948841261</v>
      </c>
      <c r="L11" s="67">
        <v>22.974238875878232</v>
      </c>
      <c r="M11" s="67">
        <v>13.631566184563468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2.9999999999999996</v>
      </c>
      <c r="E12" s="67">
        <v>1.1563387813272492E-2</v>
      </c>
      <c r="F12" s="67">
        <v>1</v>
      </c>
      <c r="G12" s="67">
        <v>0.4363899423363074</v>
      </c>
      <c r="H12" s="67">
        <v>0.99999999999999989</v>
      </c>
      <c r="I12" s="67">
        <v>2.3326510512849747</v>
      </c>
      <c r="J12" s="67">
        <v>2.9293760974528578</v>
      </c>
      <c r="K12" s="67">
        <v>4.0000000000000018</v>
      </c>
      <c r="L12" s="67">
        <v>4.740046838407495</v>
      </c>
      <c r="M12" s="67">
        <v>5.0115633878132639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18.999999999999993</v>
      </c>
      <c r="E15" s="67">
        <v>0.35687042762326737</v>
      </c>
      <c r="F15" s="67">
        <v>17.000000000000004</v>
      </c>
      <c r="G15" s="67">
        <v>20.999999999999986</v>
      </c>
      <c r="H15" s="67">
        <v>25.868910966012759</v>
      </c>
      <c r="I15" s="67">
        <v>18.394406467733663</v>
      </c>
      <c r="J15" s="67">
        <v>9.2515979057287119</v>
      </c>
      <c r="K15" s="67">
        <v>1.6142870063343255</v>
      </c>
      <c r="L15" s="67">
        <v>1.4210854715202004E-14</v>
      </c>
      <c r="M15" s="67">
        <v>10.612730718210154</v>
      </c>
      <c r="N15" s="67">
        <v>112.80949857729101</v>
      </c>
      <c r="O15" s="67">
        <v>13.169706954276586</v>
      </c>
      <c r="P15" s="67">
        <v>0</v>
      </c>
      <c r="Q15" s="67">
        <v>452.00000000000011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2</v>
      </c>
      <c r="E16" s="67">
        <v>0</v>
      </c>
      <c r="F16" s="67">
        <v>1.2856674664224472</v>
      </c>
      <c r="G16" s="67">
        <v>0.43209874937596993</v>
      </c>
      <c r="H16" s="67">
        <v>2.0078796480264711</v>
      </c>
      <c r="I16" s="67">
        <v>1.9197203233866831</v>
      </c>
      <c r="J16" s="67">
        <v>1.571086290477081</v>
      </c>
      <c r="K16" s="67">
        <v>3.1574914152521294</v>
      </c>
      <c r="L16" s="67">
        <v>1.000000000000002</v>
      </c>
      <c r="M16" s="67">
        <v>6.632727802801563</v>
      </c>
      <c r="N16" s="67">
        <v>37</v>
      </c>
      <c r="O16" s="67">
        <v>7.1145848928881676</v>
      </c>
      <c r="P16" s="67">
        <v>0</v>
      </c>
      <c r="Q16" s="67">
        <v>128.00000000000003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6.9889107921644404</v>
      </c>
      <c r="E21" s="67">
        <v>0.62920113563168822</v>
      </c>
      <c r="F21" s="67">
        <v>13.999999999999993</v>
      </c>
      <c r="G21" s="67">
        <v>31</v>
      </c>
      <c r="H21" s="67">
        <v>33.999999999999993</v>
      </c>
      <c r="I21" s="67">
        <v>8.9999999999999876</v>
      </c>
      <c r="J21" s="67">
        <v>11.999999999999984</v>
      </c>
      <c r="K21" s="67">
        <v>29.999999999999964</v>
      </c>
      <c r="L21" s="67">
        <v>33.999999999999972</v>
      </c>
      <c r="M21" s="67">
        <v>20.999999999999979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222</v>
      </c>
      <c r="E22" s="83">
        <v>6.3597096565327513</v>
      </c>
      <c r="F22" s="83">
        <v>24.042480443715625</v>
      </c>
      <c r="G22" s="83">
        <v>29.318939084475439</v>
      </c>
      <c r="H22" s="83">
        <v>40.564317141290154</v>
      </c>
      <c r="I22" s="83">
        <v>49.203464466150493</v>
      </c>
      <c r="J22" s="83">
        <v>18.125000000000011</v>
      </c>
      <c r="K22" s="83">
        <v>4.7717784215864549</v>
      </c>
      <c r="L22" s="83">
        <v>74.971396783627071</v>
      </c>
      <c r="M22" s="83">
        <v>47.267078758946681</v>
      </c>
      <c r="N22" s="83">
        <v>29.101314647471249</v>
      </c>
      <c r="O22" s="83">
        <v>16.938552535796468</v>
      </c>
      <c r="P22" s="83">
        <v>0</v>
      </c>
      <c r="Q22" s="83">
        <v>580.00000000000011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6657.625</v>
      </c>
      <c r="D45" s="67">
        <v>3881.625</v>
      </c>
      <c r="E45" s="67">
        <v>5204.625</v>
      </c>
      <c r="F45" s="67">
        <v>5993.6249999999991</v>
      </c>
      <c r="G45" s="67">
        <v>6690.625</v>
      </c>
      <c r="H45" s="67">
        <v>11779.625</v>
      </c>
      <c r="I45" s="67">
        <v>6364.625</v>
      </c>
      <c r="J45" s="67">
        <v>4207.625</v>
      </c>
      <c r="K45" s="67">
        <v>7563.625</v>
      </c>
      <c r="L45" s="67">
        <v>0</v>
      </c>
      <c r="M45" s="67">
        <v>2566.625</v>
      </c>
      <c r="N45" s="67">
        <v>14218.625000000002</v>
      </c>
      <c r="O45" s="67">
        <v>5184.625</v>
      </c>
      <c r="P45" s="67">
        <v>4577.6249999999991</v>
      </c>
      <c r="Q45" s="67">
        <v>4884.875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524</v>
      </c>
      <c r="D48" s="67">
        <v>691</v>
      </c>
      <c r="E48" s="67">
        <v>737</v>
      </c>
      <c r="F48" s="67">
        <v>353</v>
      </c>
      <c r="G48" s="67">
        <v>374</v>
      </c>
      <c r="H48" s="67">
        <v>774</v>
      </c>
      <c r="I48" s="67">
        <v>789</v>
      </c>
      <c r="J48" s="67">
        <v>906</v>
      </c>
      <c r="K48" s="67">
        <v>1035</v>
      </c>
      <c r="L48" s="67">
        <v>346</v>
      </c>
      <c r="M48" s="67">
        <v>933</v>
      </c>
      <c r="N48" s="67">
        <v>1597</v>
      </c>
      <c r="O48" s="67">
        <v>579</v>
      </c>
      <c r="P48" s="67">
        <v>58</v>
      </c>
      <c r="Q48" s="67">
        <v>784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5972.3518174010569</v>
      </c>
      <c r="D50" s="67">
        <v>3831.9999999999982</v>
      </c>
      <c r="E50" s="67">
        <v>4866.7379458005817</v>
      </c>
      <c r="F50" s="67">
        <v>4104.6919646499118</v>
      </c>
      <c r="G50" s="67">
        <v>4836.803452848797</v>
      </c>
      <c r="H50" s="67">
        <v>11320.000000000004</v>
      </c>
      <c r="I50" s="67">
        <v>4249.2390518102366</v>
      </c>
      <c r="J50" s="67">
        <v>3923.880304219123</v>
      </c>
      <c r="K50" s="67">
        <v>6375.625</v>
      </c>
      <c r="L50" s="67">
        <v>1.4551915228366761E-11</v>
      </c>
      <c r="M50" s="67">
        <v>1931.3485465560307</v>
      </c>
      <c r="N50" s="67">
        <v>9792.9014534439702</v>
      </c>
      <c r="O50" s="67">
        <v>3681.6250000000014</v>
      </c>
      <c r="P50" s="67">
        <v>3244.6249999999977</v>
      </c>
      <c r="Q50" s="67">
        <v>3475.8749999999995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1141</v>
      </c>
      <c r="E51" s="67">
        <v>49.576031796014668</v>
      </c>
      <c r="F51" s="67">
        <v>1127.5390558834301</v>
      </c>
      <c r="G51" s="67">
        <v>442.50252337752624</v>
      </c>
      <c r="H51" s="67">
        <v>1147.0302939616695</v>
      </c>
      <c r="I51" s="67">
        <v>1197.2344652434369</v>
      </c>
      <c r="J51" s="67">
        <v>1220.8426639585509</v>
      </c>
      <c r="K51" s="67">
        <v>2483.6404985653448</v>
      </c>
      <c r="L51" s="67">
        <v>139.00000000000182</v>
      </c>
      <c r="M51" s="67">
        <v>1940.2764534439705</v>
      </c>
      <c r="N51" s="67">
        <v>4535.9842291798996</v>
      </c>
      <c r="O51" s="67">
        <v>2573.7742838072199</v>
      </c>
      <c r="P51" s="67">
        <v>1793.050239550792</v>
      </c>
      <c r="Q51" s="67">
        <v>2244.3926908904373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685.27318259894321</v>
      </c>
      <c r="D54" s="67">
        <v>241.62573541300799</v>
      </c>
      <c r="E54" s="67">
        <v>329.85915113645143</v>
      </c>
      <c r="F54" s="67">
        <v>685.25000000000739</v>
      </c>
      <c r="G54" s="67">
        <v>2146.2499999999945</v>
      </c>
      <c r="H54" s="67">
        <v>225.71064231358542</v>
      </c>
      <c r="I54" s="67">
        <v>1044.2499999999936</v>
      </c>
      <c r="J54" s="67">
        <v>0</v>
      </c>
      <c r="K54" s="67">
        <v>0</v>
      </c>
      <c r="L54" s="67">
        <v>882.99999999999864</v>
      </c>
      <c r="M54" s="67">
        <v>0</v>
      </c>
      <c r="N54" s="67">
        <v>504.00000000000182</v>
      </c>
      <c r="O54" s="67">
        <v>0</v>
      </c>
      <c r="P54" s="67">
        <v>218.71969423842197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145.0000000000006</v>
      </c>
      <c r="E55" s="67">
        <v>5.0279030629667085</v>
      </c>
      <c r="F55" s="67">
        <v>112.82722507447311</v>
      </c>
      <c r="G55" s="67">
        <v>100.4847660467865</v>
      </c>
      <c r="H55" s="67">
        <v>1.9042787611862642</v>
      </c>
      <c r="I55" s="67">
        <v>100.00290429528293</v>
      </c>
      <c r="J55" s="67">
        <v>0</v>
      </c>
      <c r="K55" s="67">
        <v>0</v>
      </c>
      <c r="L55" s="67">
        <v>293.69250645994828</v>
      </c>
      <c r="M55" s="67">
        <v>0</v>
      </c>
      <c r="N55" s="67">
        <v>194.86498532190114</v>
      </c>
      <c r="O55" s="67">
        <v>0</v>
      </c>
      <c r="P55" s="67">
        <v>57.05731154045791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24820</v>
      </c>
      <c r="D59" s="67">
        <v>822.42517268233462</v>
      </c>
      <c r="E59" s="67">
        <v>93.86805778109931</v>
      </c>
      <c r="F59" s="67">
        <v>2526.4255193935119</v>
      </c>
      <c r="G59" s="67">
        <v>11305.411036212719</v>
      </c>
      <c r="H59" s="67">
        <v>7756.0000000000027</v>
      </c>
      <c r="I59" s="67">
        <v>0</v>
      </c>
      <c r="J59" s="67">
        <v>1354.0000000000009</v>
      </c>
      <c r="K59" s="67">
        <v>11156.005467635992</v>
      </c>
      <c r="L59" s="67">
        <v>5954.009825227804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3043.3437498569419</v>
      </c>
      <c r="D60" s="83">
        <v>52266.656250143053</v>
      </c>
      <c r="E60" s="83">
        <v>30239.000000000004</v>
      </c>
      <c r="F60" s="83">
        <v>5879.6105168192134</v>
      </c>
      <c r="G60" s="83">
        <v>6085.155545494953</v>
      </c>
      <c r="H60" s="83">
        <v>10834.263273026303</v>
      </c>
      <c r="I60" s="83">
        <v>15202</v>
      </c>
      <c r="J60" s="83">
        <v>4151.7693627589679</v>
      </c>
      <c r="K60" s="83">
        <v>6814.4090396434476</v>
      </c>
      <c r="L60" s="83">
        <v>10234.881905469112</v>
      </c>
      <c r="M60" s="83">
        <v>29267.899477388957</v>
      </c>
      <c r="N60" s="83">
        <v>26952.235516819215</v>
      </c>
      <c r="O60" s="83">
        <v>11269.780545494952</v>
      </c>
      <c r="P60" s="83">
        <v>15411.888273026301</v>
      </c>
      <c r="Q60" s="83">
        <v>12942.920145266022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6201.1874999999991</v>
      </c>
      <c r="D64" s="67">
        <v>8875.1874999999982</v>
      </c>
      <c r="E64" s="67">
        <v>7284.1875000000009</v>
      </c>
      <c r="F64" s="67">
        <v>6664.1875</v>
      </c>
      <c r="G64" s="67">
        <v>5978.1875</v>
      </c>
      <c r="H64" s="67">
        <v>4238.1874999999991</v>
      </c>
      <c r="I64" s="67">
        <v>6022.1875000000009</v>
      </c>
      <c r="J64" s="67">
        <v>8793.1875000000018</v>
      </c>
      <c r="K64" s="67">
        <v>4990.1875</v>
      </c>
      <c r="L64" s="67">
        <v>19721.1875</v>
      </c>
      <c r="M64" s="67">
        <v>10323.1875</v>
      </c>
      <c r="N64" s="67">
        <v>4291.1875</v>
      </c>
      <c r="O64" s="67">
        <v>4638.1874999999991</v>
      </c>
      <c r="P64" s="67">
        <v>10368.1875</v>
      </c>
      <c r="Q64" s="67">
        <v>8403.1875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426</v>
      </c>
      <c r="D67" s="67">
        <v>741</v>
      </c>
      <c r="E67" s="67">
        <v>745</v>
      </c>
      <c r="F67" s="67">
        <v>394</v>
      </c>
      <c r="G67" s="67">
        <v>368</v>
      </c>
      <c r="H67" s="67">
        <v>454</v>
      </c>
      <c r="I67" s="67">
        <v>718</v>
      </c>
      <c r="J67" s="67">
        <v>803</v>
      </c>
      <c r="K67" s="67">
        <v>841</v>
      </c>
      <c r="L67" s="67">
        <v>2195</v>
      </c>
      <c r="M67" s="67">
        <v>1658</v>
      </c>
      <c r="N67" s="67">
        <v>1238</v>
      </c>
      <c r="O67" s="67">
        <v>710</v>
      </c>
      <c r="P67" s="67">
        <v>96</v>
      </c>
      <c r="Q67" s="67">
        <v>808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5419.4717971844493</v>
      </c>
      <c r="D69" s="67">
        <v>8738.7500000000018</v>
      </c>
      <c r="E69" s="67">
        <v>6666.8766177698817</v>
      </c>
      <c r="F69" s="67">
        <v>4998.4281772874328</v>
      </c>
      <c r="G69" s="67">
        <v>4981.009675276815</v>
      </c>
      <c r="H69" s="67">
        <v>3648.4997499236169</v>
      </c>
      <c r="I69" s="67">
        <v>5560.6214782015832</v>
      </c>
      <c r="J69" s="67">
        <v>7761.1874999999964</v>
      </c>
      <c r="K69" s="67">
        <v>3286.1875000000014</v>
      </c>
      <c r="L69" s="67">
        <v>17223.1875</v>
      </c>
      <c r="M69" s="67">
        <v>5409.5999952823886</v>
      </c>
      <c r="N69" s="67">
        <v>1210.2386060191398</v>
      </c>
      <c r="O69" s="67">
        <v>1815.7946748426471</v>
      </c>
      <c r="P69" s="67">
        <v>8384.1167238558446</v>
      </c>
      <c r="Q69" s="67">
        <v>5066.1875000000109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976</v>
      </c>
      <c r="E70" s="67">
        <v>78.938632442063522</v>
      </c>
      <c r="F70" s="67">
        <v>1062.5956560768145</v>
      </c>
      <c r="G70" s="67">
        <v>470.55100751798892</v>
      </c>
      <c r="H70" s="67">
        <v>648.52556703519917</v>
      </c>
      <c r="I70" s="67">
        <v>1145.7308120104312</v>
      </c>
      <c r="J70" s="67">
        <v>1460.7498846001849</v>
      </c>
      <c r="K70" s="67">
        <v>2069.8192988137503</v>
      </c>
      <c r="L70" s="67">
        <v>3433.2532323284595</v>
      </c>
      <c r="M70" s="67">
        <v>3070.4079070561165</v>
      </c>
      <c r="N70" s="67">
        <v>3259.999999999995</v>
      </c>
      <c r="O70" s="67">
        <v>3124.0000000000036</v>
      </c>
      <c r="P70" s="67">
        <v>4714.9544349310836</v>
      </c>
      <c r="Q70" s="67">
        <v>3248.1885575559991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781.71570281555</v>
      </c>
      <c r="D73" s="67">
        <v>277.00954169783546</v>
      </c>
      <c r="E73" s="67">
        <v>568.81377640245341</v>
      </c>
      <c r="F73" s="67">
        <v>578.24867994471833</v>
      </c>
      <c r="G73" s="67">
        <v>553.2732985590286</v>
      </c>
      <c r="H73" s="67">
        <v>13.331937589854068</v>
      </c>
      <c r="I73" s="67">
        <v>354.98065639922726</v>
      </c>
      <c r="J73" s="67">
        <v>350.66792990484419</v>
      </c>
      <c r="K73" s="67">
        <v>0</v>
      </c>
      <c r="L73" s="67">
        <v>0</v>
      </c>
      <c r="M73" s="67">
        <v>3379.0000000000155</v>
      </c>
      <c r="N73" s="67">
        <v>121.06601951676608</v>
      </c>
      <c r="O73" s="67">
        <v>125.76176524002366</v>
      </c>
      <c r="P73" s="67">
        <v>0</v>
      </c>
      <c r="Q73" s="67">
        <v>678.99999999999272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62.999999999999773</v>
      </c>
      <c r="E74" s="67">
        <v>8.4971058276671627</v>
      </c>
      <c r="F74" s="67">
        <v>65.51064276784868</v>
      </c>
      <c r="G74" s="67">
        <v>32.904526164155165</v>
      </c>
      <c r="H74" s="67">
        <v>0.35581248652948527</v>
      </c>
      <c r="I74" s="67">
        <v>19.0814439955099</v>
      </c>
      <c r="J74" s="67">
        <v>34.476450763265788</v>
      </c>
      <c r="K74" s="67">
        <v>19.000000000000171</v>
      </c>
      <c r="L74" s="67">
        <v>58.712019748872081</v>
      </c>
      <c r="M74" s="67">
        <v>626.00000000000011</v>
      </c>
      <c r="N74" s="67">
        <v>72.999999999999346</v>
      </c>
      <c r="O74" s="67">
        <v>9.9565725157643499</v>
      </c>
      <c r="P74" s="67">
        <v>0</v>
      </c>
      <c r="Q74" s="67">
        <v>205.58630250073142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10247.000000000002</v>
      </c>
      <c r="D78" s="67">
        <v>7956</v>
      </c>
      <c r="E78" s="67">
        <v>14323.999999999996</v>
      </c>
      <c r="F78" s="67">
        <v>7439.0000000000018</v>
      </c>
      <c r="G78" s="67">
        <v>9101</v>
      </c>
      <c r="H78" s="67">
        <v>5340</v>
      </c>
      <c r="I78" s="67">
        <v>5652.0000000000009</v>
      </c>
      <c r="J78" s="67">
        <v>10220</v>
      </c>
      <c r="K78" s="67">
        <v>11235.487546201157</v>
      </c>
      <c r="L78" s="67">
        <v>25927.090551428701</v>
      </c>
      <c r="M78" s="67">
        <v>15735.209970171447</v>
      </c>
      <c r="N78" s="67">
        <v>11527.961932198697</v>
      </c>
      <c r="O78" s="67">
        <v>14031.187499999998</v>
      </c>
      <c r="P78" s="67">
        <v>15662.1875</v>
      </c>
      <c r="Q78" s="67">
        <v>12524.187500000002</v>
      </c>
    </row>
    <row r="79" spans="1:17" ht="12" customHeight="1" x14ac:dyDescent="0.25">
      <c r="A79" s="29" t="s">
        <v>140</v>
      </c>
      <c r="B79" s="83"/>
      <c r="C79" s="83">
        <v>1641.699953798842</v>
      </c>
      <c r="D79" s="83">
        <v>3925.0969485712994</v>
      </c>
      <c r="E79" s="83">
        <v>1246.9775298285567</v>
      </c>
      <c r="F79" s="83">
        <v>760.44080716595363</v>
      </c>
      <c r="G79" s="83">
        <v>617.27791368478847</v>
      </c>
      <c r="H79" s="83">
        <v>2.1835039586917446</v>
      </c>
      <c r="I79" s="83">
        <v>1222.2689914431792</v>
      </c>
      <c r="J79" s="83">
        <v>1057.2318279960173</v>
      </c>
      <c r="K79" s="83">
        <v>0</v>
      </c>
      <c r="L79" s="83">
        <v>0</v>
      </c>
      <c r="M79" s="83">
        <v>3930.9783956805331</v>
      </c>
      <c r="N79" s="83">
        <v>0</v>
      </c>
      <c r="O79" s="83">
        <v>0</v>
      </c>
      <c r="P79" s="83">
        <v>46.000000000000455</v>
      </c>
      <c r="Q79" s="83">
        <v>3067.5329631976761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323.6875</v>
      </c>
      <c r="D83" s="67">
        <v>279.6875</v>
      </c>
      <c r="E83" s="67">
        <v>313.68750000000006</v>
      </c>
      <c r="F83" s="67">
        <v>329.6875</v>
      </c>
      <c r="G83" s="67">
        <v>330.68750000000006</v>
      </c>
      <c r="H83" s="67">
        <v>319.68749999999994</v>
      </c>
      <c r="I83" s="67">
        <v>287.68750000000006</v>
      </c>
      <c r="J83" s="67">
        <v>743.68750000000011</v>
      </c>
      <c r="K83" s="67">
        <v>1172.6874999999998</v>
      </c>
      <c r="L83" s="67">
        <v>416.6875</v>
      </c>
      <c r="M83" s="67">
        <v>379.68750000000006</v>
      </c>
      <c r="N83" s="67">
        <v>1158.6875</v>
      </c>
      <c r="O83" s="67">
        <v>1137.6875</v>
      </c>
      <c r="P83" s="67">
        <v>2523.6875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29</v>
      </c>
      <c r="D86" s="67">
        <v>42</v>
      </c>
      <c r="E86" s="67">
        <v>43</v>
      </c>
      <c r="F86" s="67">
        <v>20</v>
      </c>
      <c r="G86" s="67">
        <v>20</v>
      </c>
      <c r="H86" s="67">
        <v>29</v>
      </c>
      <c r="I86" s="67">
        <v>38</v>
      </c>
      <c r="J86" s="67">
        <v>76</v>
      </c>
      <c r="K86" s="67">
        <v>101</v>
      </c>
      <c r="L86" s="67">
        <v>83</v>
      </c>
      <c r="M86" s="67">
        <v>78</v>
      </c>
      <c r="N86" s="67">
        <v>131</v>
      </c>
      <c r="O86" s="67">
        <v>103</v>
      </c>
      <c r="P86" s="67">
        <v>123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274.24999999999989</v>
      </c>
      <c r="D88" s="67">
        <v>220.25000000000006</v>
      </c>
      <c r="E88" s="67">
        <v>239.25000000000028</v>
      </c>
      <c r="F88" s="67">
        <v>185.62202267911141</v>
      </c>
      <c r="G88" s="67">
        <v>209.606579380113</v>
      </c>
      <c r="H88" s="67">
        <v>336.24999999999955</v>
      </c>
      <c r="I88" s="67">
        <v>160.16545628526188</v>
      </c>
      <c r="J88" s="67">
        <v>484.91091853161811</v>
      </c>
      <c r="K88" s="67">
        <v>854.38605439483786</v>
      </c>
      <c r="L88" s="67">
        <v>451.24999999999989</v>
      </c>
      <c r="M88" s="67">
        <v>199.77403650018439</v>
      </c>
      <c r="N88" s="67">
        <v>1155.9665334867245</v>
      </c>
      <c r="O88" s="67">
        <v>955.68750000000045</v>
      </c>
      <c r="P88" s="67">
        <v>1966.6874999999998</v>
      </c>
      <c r="Q88" s="67">
        <v>60.999999999999638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52</v>
      </c>
      <c r="E89" s="67">
        <v>2.4871806440634074</v>
      </c>
      <c r="F89" s="67">
        <v>52.604302226622181</v>
      </c>
      <c r="G89" s="67">
        <v>21.662242841465563</v>
      </c>
      <c r="H89" s="67">
        <v>41.77545629715064</v>
      </c>
      <c r="I89" s="67">
        <v>52.034741428344567</v>
      </c>
      <c r="J89" s="67">
        <v>83.646719176402868</v>
      </c>
      <c r="K89" s="67">
        <v>197.59004025727552</v>
      </c>
      <c r="L89" s="67">
        <v>138.00000000000023</v>
      </c>
      <c r="M89" s="67">
        <v>163.57989928018918</v>
      </c>
      <c r="N89" s="67">
        <v>438.72746048695035</v>
      </c>
      <c r="O89" s="67">
        <v>427.96143880323234</v>
      </c>
      <c r="P89" s="67">
        <v>851.77939381328861</v>
      </c>
      <c r="Q89" s="67">
        <v>2.2737367544323403E-13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62.999999999999815</v>
      </c>
      <c r="D92" s="67">
        <v>43.584669636458983</v>
      </c>
      <c r="E92" s="67">
        <v>113.00000000000058</v>
      </c>
      <c r="F92" s="67">
        <v>84.999999999999275</v>
      </c>
      <c r="G92" s="67">
        <v>36.49011463703188</v>
      </c>
      <c r="H92" s="67">
        <v>24.27189226028705</v>
      </c>
      <c r="I92" s="67">
        <v>8.2967421280542055</v>
      </c>
      <c r="J92" s="67">
        <v>1.0028084473047698</v>
      </c>
      <c r="K92" s="67">
        <v>31.495690705004865</v>
      </c>
      <c r="L92" s="67">
        <v>12.573322011447148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14.999999999999879</v>
      </c>
      <c r="E93" s="67">
        <v>1.5482785880791923</v>
      </c>
      <c r="F93" s="67">
        <v>16.147694844471442</v>
      </c>
      <c r="G93" s="67">
        <v>2.7560732955506091</v>
      </c>
      <c r="H93" s="67">
        <v>2.000000000000004</v>
      </c>
      <c r="I93" s="67">
        <v>0.76860776716149259</v>
      </c>
      <c r="J93" s="67">
        <v>1.0779909450493455</v>
      </c>
      <c r="K93" s="67">
        <v>5.0000000000000036</v>
      </c>
      <c r="L93" s="67">
        <v>1.4966560666986235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37.31503194351653</v>
      </c>
      <c r="D96" s="67">
        <v>16.076422154169325</v>
      </c>
      <c r="E96" s="67">
        <v>38.361280048966037</v>
      </c>
      <c r="F96" s="67">
        <v>45.079121577543397</v>
      </c>
      <c r="G96" s="67">
        <v>102.74999999999994</v>
      </c>
      <c r="H96" s="67">
        <v>5.0223391078594348</v>
      </c>
      <c r="I96" s="67">
        <v>416.75</v>
      </c>
      <c r="J96" s="67">
        <v>264.74999999999966</v>
      </c>
      <c r="K96" s="67">
        <v>234.06503194351691</v>
      </c>
      <c r="L96" s="67">
        <v>26.389946442451865</v>
      </c>
      <c r="M96" s="67">
        <v>149.11128004896594</v>
      </c>
      <c r="N96" s="67">
        <v>0</v>
      </c>
      <c r="O96" s="67">
        <v>0</v>
      </c>
      <c r="P96" s="67">
        <v>0</v>
      </c>
      <c r="Q96" s="67">
        <v>11.000000000000094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7.9999999999999662</v>
      </c>
      <c r="E97" s="67">
        <v>0.39348590359678648</v>
      </c>
      <c r="F97" s="67">
        <v>6.0090940151645142</v>
      </c>
      <c r="G97" s="67">
        <v>4.5601455990166393</v>
      </c>
      <c r="H97" s="67">
        <v>0</v>
      </c>
      <c r="I97" s="67">
        <v>24.113262258202017</v>
      </c>
      <c r="J97" s="67">
        <v>27.470788455252272</v>
      </c>
      <c r="K97" s="67">
        <v>39.936307900401644</v>
      </c>
      <c r="L97" s="67">
        <v>2.2247453103812598</v>
      </c>
      <c r="M97" s="67">
        <v>30.764303322183917</v>
      </c>
      <c r="N97" s="67">
        <v>0</v>
      </c>
      <c r="O97" s="67">
        <v>0</v>
      </c>
      <c r="P97" s="67">
        <v>0</v>
      </c>
      <c r="Q97" s="67">
        <v>12.727663867408193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1380</v>
      </c>
      <c r="D102" s="67">
        <v>59.894511668747491</v>
      </c>
      <c r="E102" s="67">
        <v>12.823762607475045</v>
      </c>
      <c r="F102" s="67">
        <v>401.82376260747503</v>
      </c>
      <c r="G102" s="67">
        <v>912.99999999999977</v>
      </c>
      <c r="H102" s="67">
        <v>456.59757439726565</v>
      </c>
      <c r="I102" s="67">
        <v>9.6791207488251914</v>
      </c>
      <c r="J102" s="67">
        <v>339.00000000000017</v>
      </c>
      <c r="K102" s="67">
        <v>901</v>
      </c>
      <c r="L102" s="67">
        <v>888.74583008846105</v>
      </c>
      <c r="M102" s="67">
        <v>556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148.85033304826806</v>
      </c>
      <c r="D103" s="83">
        <v>3056.1496669517319</v>
      </c>
      <c r="E103" s="83">
        <v>1763.2500000000002</v>
      </c>
      <c r="F103" s="83">
        <v>312.98398620083526</v>
      </c>
      <c r="G103" s="83">
        <v>289.61720200937418</v>
      </c>
      <c r="H103" s="83">
        <v>285.88119761685903</v>
      </c>
      <c r="I103" s="83">
        <v>747.24999999999955</v>
      </c>
      <c r="J103" s="83">
        <v>705.60807312187717</v>
      </c>
      <c r="K103" s="83">
        <v>1008.5505505867551</v>
      </c>
      <c r="L103" s="83">
        <v>1386.8436368737587</v>
      </c>
      <c r="M103" s="83">
        <v>1844.9367877048444</v>
      </c>
      <c r="N103" s="83">
        <v>1992.4979431481488</v>
      </c>
      <c r="O103" s="83">
        <v>1427.3047020093741</v>
      </c>
      <c r="P103" s="83">
        <v>2809.568697616859</v>
      </c>
      <c r="Q103" s="83">
        <v>382.41225603158136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155.875</v>
      </c>
      <c r="D145" s="67">
        <v>125.875</v>
      </c>
      <c r="E145" s="67">
        <v>113.875</v>
      </c>
      <c r="F145" s="67">
        <v>149.875</v>
      </c>
      <c r="G145" s="67">
        <v>179.87499999999997</v>
      </c>
      <c r="H145" s="67">
        <v>143.87500000000003</v>
      </c>
      <c r="I145" s="67">
        <v>100.875</v>
      </c>
      <c r="J145" s="67">
        <v>111.87500000000001</v>
      </c>
      <c r="K145" s="67">
        <v>498.875</v>
      </c>
      <c r="L145" s="67">
        <v>186.875</v>
      </c>
      <c r="M145" s="67">
        <v>1189.875</v>
      </c>
      <c r="N145" s="67">
        <v>1096.875</v>
      </c>
      <c r="O145" s="67">
        <v>3565.875</v>
      </c>
      <c r="P145" s="67">
        <v>3756.875</v>
      </c>
      <c r="Q145" s="67">
        <v>1204.875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104.25</v>
      </c>
      <c r="D147" s="67">
        <v>89.5</v>
      </c>
      <c r="E147" s="67">
        <v>87.549999999999955</v>
      </c>
      <c r="F147" s="67">
        <v>114.20000000000005</v>
      </c>
      <c r="G147" s="67">
        <v>135.85000000000002</v>
      </c>
      <c r="H147" s="67">
        <v>116.89999999999998</v>
      </c>
      <c r="I147" s="67">
        <v>95.149999999999977</v>
      </c>
      <c r="J147" s="67">
        <v>108</v>
      </c>
      <c r="K147" s="67">
        <v>346.04999999999995</v>
      </c>
      <c r="L147" s="67">
        <v>144.89999999999986</v>
      </c>
      <c r="M147" s="67">
        <v>773</v>
      </c>
      <c r="N147" s="67">
        <v>712</v>
      </c>
      <c r="O147" s="67">
        <v>2317</v>
      </c>
      <c r="P147" s="67">
        <v>2441</v>
      </c>
      <c r="Q147" s="67">
        <v>783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46.136659279657131</v>
      </c>
      <c r="D149" s="67">
        <v>32.316156183378439</v>
      </c>
      <c r="E149" s="67">
        <v>28.590458746124952</v>
      </c>
      <c r="F149" s="67">
        <v>32.173534003867523</v>
      </c>
      <c r="G149" s="67">
        <v>28.735532626657765</v>
      </c>
      <c r="H149" s="67">
        <v>11.199007580076071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5.0000000000000044</v>
      </c>
      <c r="E150" s="67">
        <v>0.52723353467359735</v>
      </c>
      <c r="F150" s="67">
        <v>3.9999999999999982</v>
      </c>
      <c r="G150" s="67">
        <v>1.2879806470024764</v>
      </c>
      <c r="H150" s="67">
        <v>1</v>
      </c>
      <c r="I150" s="67">
        <v>0.15521896566107518</v>
      </c>
      <c r="J150" s="67">
        <v>1.8948788927594058E-2</v>
      </c>
      <c r="K150" s="67">
        <v>1.0055467100888102</v>
      </c>
      <c r="L150" s="67">
        <v>0.18043961305192635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154</v>
      </c>
      <c r="D153" s="67">
        <v>120</v>
      </c>
      <c r="E153" s="67">
        <v>96.000000000000014</v>
      </c>
      <c r="F153" s="67">
        <v>127.99999999999994</v>
      </c>
      <c r="G153" s="67">
        <v>179.99999999999997</v>
      </c>
      <c r="H153" s="67">
        <v>157.00000000000006</v>
      </c>
      <c r="I153" s="67">
        <v>197.00000000000009</v>
      </c>
      <c r="J153" s="67">
        <v>137.85605121107244</v>
      </c>
      <c r="K153" s="67">
        <v>543.60779401025411</v>
      </c>
      <c r="L153" s="67">
        <v>232.73922493845885</v>
      </c>
      <c r="M153" s="67">
        <v>1109.6323077192012</v>
      </c>
      <c r="N153" s="67">
        <v>959.15874891128396</v>
      </c>
      <c r="O153" s="67">
        <v>2932.7264867263398</v>
      </c>
      <c r="P153" s="67">
        <v>2957.6582570292885</v>
      </c>
      <c r="Q153" s="67">
        <v>917.74612945410104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7</v>
      </c>
      <c r="E154" s="67">
        <v>1.7298944787556236</v>
      </c>
      <c r="F154" s="67">
        <v>11.598227385504963</v>
      </c>
      <c r="G154" s="67">
        <v>10.387299543418553</v>
      </c>
      <c r="H154" s="67">
        <v>14.772203262079433</v>
      </c>
      <c r="I154" s="67">
        <v>23.294539321722326</v>
      </c>
      <c r="J154" s="67">
        <v>24.236187398777925</v>
      </c>
      <c r="K154" s="67">
        <v>84.737847435821905</v>
      </c>
      <c r="L154" s="67">
        <v>49.000000000000057</v>
      </c>
      <c r="M154" s="67">
        <v>259.57538398152406</v>
      </c>
      <c r="N154" s="67">
        <v>343.80128506026296</v>
      </c>
      <c r="O154" s="67">
        <v>1005.5551975688079</v>
      </c>
      <c r="P154" s="67">
        <v>1266.0449715115722</v>
      </c>
      <c r="Q154" s="67">
        <v>531.73576327331273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184.25</v>
      </c>
      <c r="D158" s="67">
        <v>27.381741594458983</v>
      </c>
      <c r="E158" s="67">
        <v>0</v>
      </c>
      <c r="F158" s="67">
        <v>9.9999999999999769</v>
      </c>
      <c r="G158" s="67">
        <v>127.52713098357334</v>
      </c>
      <c r="H158" s="67">
        <v>61.250000000000028</v>
      </c>
      <c r="I158" s="67">
        <v>0</v>
      </c>
      <c r="J158" s="67">
        <v>23.999999999999801</v>
      </c>
      <c r="K158" s="67">
        <v>193.6666605104565</v>
      </c>
      <c r="L158" s="67">
        <v>101.22071486948664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75.685092204405464</v>
      </c>
      <c r="D159" s="83">
        <v>378.74999999999994</v>
      </c>
      <c r="E159" s="83">
        <v>332.75000000000006</v>
      </c>
      <c r="F159" s="83">
        <v>148.40213098357339</v>
      </c>
      <c r="G159" s="83">
        <v>154.87678838724298</v>
      </c>
      <c r="H159" s="83">
        <v>126.07727716343969</v>
      </c>
      <c r="I159" s="83">
        <v>233.74999999999994</v>
      </c>
      <c r="J159" s="83">
        <v>108.54166051045681</v>
      </c>
      <c r="K159" s="83">
        <v>405.38295002917948</v>
      </c>
      <c r="L159" s="83">
        <v>326.76060018652038</v>
      </c>
      <c r="M159" s="83">
        <v>1396.7468829996583</v>
      </c>
      <c r="N159" s="83">
        <v>1511.2771309835734</v>
      </c>
      <c r="O159" s="83">
        <v>3720.7517883872433</v>
      </c>
      <c r="P159" s="83">
        <v>3882.9522771634392</v>
      </c>
      <c r="Q159" s="83">
        <v>1357.018803465744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324.5625</v>
      </c>
      <c r="D163" s="67">
        <v>198.5625</v>
      </c>
      <c r="E163" s="67">
        <v>323.5625</v>
      </c>
      <c r="F163" s="67">
        <v>73.5625</v>
      </c>
      <c r="G163" s="67">
        <v>156.5625</v>
      </c>
      <c r="H163" s="67">
        <v>225.5625</v>
      </c>
      <c r="I163" s="67">
        <v>312.5625</v>
      </c>
      <c r="J163" s="67">
        <v>305.5625</v>
      </c>
      <c r="K163" s="67">
        <v>304.5625</v>
      </c>
      <c r="L163" s="67">
        <v>201.5625</v>
      </c>
      <c r="M163" s="67">
        <v>111.5625</v>
      </c>
      <c r="N163" s="67">
        <v>249.5625</v>
      </c>
      <c r="O163" s="67">
        <v>263.56249999999989</v>
      </c>
      <c r="P163" s="67">
        <v>229.5625</v>
      </c>
      <c r="Q163" s="67">
        <v>64.562500000000014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31</v>
      </c>
      <c r="D165" s="67">
        <v>43</v>
      </c>
      <c r="E165" s="67">
        <v>46</v>
      </c>
      <c r="F165" s="67">
        <v>23</v>
      </c>
      <c r="G165" s="67">
        <v>21</v>
      </c>
      <c r="H165" s="67">
        <v>22</v>
      </c>
      <c r="I165" s="67">
        <v>37</v>
      </c>
      <c r="J165" s="67">
        <v>42</v>
      </c>
      <c r="K165" s="67">
        <v>48</v>
      </c>
      <c r="L165" s="67">
        <v>59</v>
      </c>
      <c r="M165" s="67">
        <v>50</v>
      </c>
      <c r="N165" s="67">
        <v>47</v>
      </c>
      <c r="O165" s="67">
        <v>24</v>
      </c>
      <c r="P165" s="67">
        <v>0</v>
      </c>
      <c r="Q165" s="67">
        <v>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216.03613318468666</v>
      </c>
      <c r="D167" s="67">
        <v>179.59390066471786</v>
      </c>
      <c r="E167" s="67">
        <v>366.88509217767813</v>
      </c>
      <c r="F167" s="67">
        <v>358.15220529631324</v>
      </c>
      <c r="G167" s="67">
        <v>148.05308014657862</v>
      </c>
      <c r="H167" s="67">
        <v>54.837917332865203</v>
      </c>
      <c r="I167" s="67">
        <v>37.585830904999433</v>
      </c>
      <c r="J167" s="67">
        <v>12.826303774701698</v>
      </c>
      <c r="K167" s="67">
        <v>131.49999999999969</v>
      </c>
      <c r="L167" s="67">
        <v>6.144818566713484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47.999999999999844</v>
      </c>
      <c r="E168" s="67">
        <v>5.1366927336630068</v>
      </c>
      <c r="F168" s="67">
        <v>54.983278794396533</v>
      </c>
      <c r="G168" s="67">
        <v>12.749478025579679</v>
      </c>
      <c r="H168" s="67">
        <v>5.0000000000000053</v>
      </c>
      <c r="I168" s="67">
        <v>2.7041839974646944</v>
      </c>
      <c r="J168" s="67">
        <v>1.81572470407439</v>
      </c>
      <c r="K168" s="67">
        <v>14.999999999999964</v>
      </c>
      <c r="L168" s="67">
        <v>3.9840286312803146</v>
      </c>
      <c r="M168" s="67">
        <v>0.13524733753117735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309.7499999999996</v>
      </c>
      <c r="D171" s="67">
        <v>180.75000000000034</v>
      </c>
      <c r="E171" s="67">
        <v>207.56422247665751</v>
      </c>
      <c r="F171" s="67">
        <v>22.437087445243939</v>
      </c>
      <c r="G171" s="67">
        <v>239.74999999999986</v>
      </c>
      <c r="H171" s="67">
        <v>464.75000000000057</v>
      </c>
      <c r="I171" s="67">
        <v>1482.7499999999995</v>
      </c>
      <c r="J171" s="67">
        <v>596.75000000000023</v>
      </c>
      <c r="K171" s="67">
        <v>301.34863318468695</v>
      </c>
      <c r="L171" s="67">
        <v>232.43174768814586</v>
      </c>
      <c r="M171" s="67">
        <v>570.99147513912624</v>
      </c>
      <c r="N171" s="67">
        <v>375.67735819524796</v>
      </c>
      <c r="O171" s="67">
        <v>257.84985867001683</v>
      </c>
      <c r="P171" s="67">
        <v>321.81844096610166</v>
      </c>
      <c r="Q171" s="67">
        <v>936.5573126703797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35</v>
      </c>
      <c r="E172" s="67">
        <v>2.0200624346836173</v>
      </c>
      <c r="F172" s="67">
        <v>24.260896645465827</v>
      </c>
      <c r="G172" s="67">
        <v>11.991385408639118</v>
      </c>
      <c r="H172" s="67">
        <v>30.055793425675937</v>
      </c>
      <c r="I172" s="67">
        <v>100.46742445465762</v>
      </c>
      <c r="J172" s="67">
        <v>78.260000270160219</v>
      </c>
      <c r="K172" s="67">
        <v>96.102645282485454</v>
      </c>
      <c r="L172" s="67">
        <v>78.841792078232217</v>
      </c>
      <c r="M172" s="67">
        <v>124.02006243468358</v>
      </c>
      <c r="N172" s="67">
        <v>169.26089664546578</v>
      </c>
      <c r="O172" s="67">
        <v>108.99138540863932</v>
      </c>
      <c r="P172" s="67">
        <v>80.05579342567583</v>
      </c>
      <c r="Q172" s="67">
        <v>284.04034613538533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1625.5</v>
      </c>
      <c r="D176" s="67">
        <v>42.19280613580073</v>
      </c>
      <c r="E176" s="67">
        <v>8.0148270361240108</v>
      </c>
      <c r="F176" s="67">
        <v>203.70163528795715</v>
      </c>
      <c r="G176" s="67">
        <v>694.95020636054983</v>
      </c>
      <c r="H176" s="67">
        <v>418.49999999999955</v>
      </c>
      <c r="I176" s="67">
        <v>0</v>
      </c>
      <c r="J176" s="67">
        <v>70.000000000000171</v>
      </c>
      <c r="K176" s="67">
        <v>603.39812996350088</v>
      </c>
      <c r="L176" s="67">
        <v>395.66086584715833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147.47176845988187</v>
      </c>
      <c r="D177" s="83">
        <v>3441.5282315401182</v>
      </c>
      <c r="E177" s="83">
        <v>1942.2499999999998</v>
      </c>
      <c r="F177" s="83">
        <v>71.811071072592441</v>
      </c>
      <c r="G177" s="83">
        <v>143.07149394416575</v>
      </c>
      <c r="H177" s="83">
        <v>209.61833595217513</v>
      </c>
      <c r="I177" s="83">
        <v>730.24999999999977</v>
      </c>
      <c r="J177" s="83">
        <v>302.35486216649258</v>
      </c>
      <c r="K177" s="83">
        <v>281.70996600474717</v>
      </c>
      <c r="L177" s="83">
        <v>845.05120222003654</v>
      </c>
      <c r="M177" s="83">
        <v>1810.406249953151</v>
      </c>
      <c r="N177" s="83">
        <v>699.37357107259243</v>
      </c>
      <c r="O177" s="83">
        <v>406.63399394416581</v>
      </c>
      <c r="P177" s="83">
        <v>439.18083595217513</v>
      </c>
      <c r="Q177" s="83">
        <v>403.60996374310952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14.272243541825603</v>
      </c>
      <c r="E5" s="67">
        <v>0</v>
      </c>
      <c r="F5" s="67">
        <v>11.569696257630547</v>
      </c>
      <c r="G5" s="67">
        <v>15.987653726910887</v>
      </c>
      <c r="H5" s="67">
        <v>27.87679061403923</v>
      </c>
      <c r="I5" s="67">
        <v>20.314126791120348</v>
      </c>
      <c r="J5" s="67">
        <v>10.822684196205794</v>
      </c>
      <c r="K5" s="67">
        <v>4.7717784215864549</v>
      </c>
      <c r="L5" s="67">
        <v>0</v>
      </c>
      <c r="M5" s="67">
        <v>17.245458521011717</v>
      </c>
      <c r="N5" s="67">
        <v>0</v>
      </c>
      <c r="O5" s="67">
        <v>0</v>
      </c>
      <c r="P5" s="67">
        <v>0</v>
      </c>
      <c r="Q5" s="67">
        <v>431.78873399070619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1</v>
      </c>
      <c r="E8" s="67">
        <v>0</v>
      </c>
      <c r="F8" s="67">
        <v>0</v>
      </c>
      <c r="G8" s="67">
        <v>0</v>
      </c>
      <c r="H8" s="67">
        <v>1</v>
      </c>
      <c r="I8" s="67">
        <v>1</v>
      </c>
      <c r="J8" s="67">
        <v>1</v>
      </c>
      <c r="K8" s="67">
        <v>2</v>
      </c>
      <c r="L8" s="67">
        <v>0</v>
      </c>
      <c r="M8" s="67">
        <v>2.0000000000000004</v>
      </c>
      <c r="N8" s="67">
        <v>0</v>
      </c>
      <c r="O8" s="67">
        <v>0</v>
      </c>
      <c r="P8" s="67">
        <v>0</v>
      </c>
      <c r="Q8" s="67">
        <v>30.000000000000007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12.272243541825603</v>
      </c>
      <c r="E15" s="67">
        <v>0</v>
      </c>
      <c r="F15" s="67">
        <v>10.284028791208099</v>
      </c>
      <c r="G15" s="67">
        <v>15.555554977534918</v>
      </c>
      <c r="H15" s="67">
        <v>25.868910966012759</v>
      </c>
      <c r="I15" s="67">
        <v>18.394406467733663</v>
      </c>
      <c r="J15" s="67">
        <v>9.2515979057287119</v>
      </c>
      <c r="K15" s="67">
        <v>1.6142870063343255</v>
      </c>
      <c r="L15" s="67">
        <v>0</v>
      </c>
      <c r="M15" s="67">
        <v>10.612730718210154</v>
      </c>
      <c r="N15" s="67">
        <v>0</v>
      </c>
      <c r="O15" s="67">
        <v>0</v>
      </c>
      <c r="P15" s="67">
        <v>0</v>
      </c>
      <c r="Q15" s="67">
        <v>303.78873399070613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2</v>
      </c>
      <c r="E16" s="67">
        <v>0</v>
      </c>
      <c r="F16" s="67">
        <v>1.2856674664224472</v>
      </c>
      <c r="G16" s="67">
        <v>0.43209874937596993</v>
      </c>
      <c r="H16" s="67">
        <v>2.0078796480264711</v>
      </c>
      <c r="I16" s="67">
        <v>1.9197203233866831</v>
      </c>
      <c r="J16" s="67">
        <v>1.571086290477081</v>
      </c>
      <c r="K16" s="67">
        <v>3.1574914152521294</v>
      </c>
      <c r="L16" s="67">
        <v>0</v>
      </c>
      <c r="M16" s="67">
        <v>6.632727802801563</v>
      </c>
      <c r="N16" s="67">
        <v>0</v>
      </c>
      <c r="O16" s="67">
        <v>0</v>
      </c>
      <c r="P16" s="67">
        <v>0</v>
      </c>
      <c r="Q16" s="67">
        <v>128.00000000000003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14.272243541825603</v>
      </c>
      <c r="E22" s="83">
        <v>0</v>
      </c>
      <c r="F22" s="83">
        <v>11.569696257630547</v>
      </c>
      <c r="G22" s="83">
        <v>15.987653726910887</v>
      </c>
      <c r="H22" s="83">
        <v>27.87679061403923</v>
      </c>
      <c r="I22" s="83">
        <v>20.314126791120348</v>
      </c>
      <c r="J22" s="83">
        <v>10.822684196205794</v>
      </c>
      <c r="K22" s="83">
        <v>4.7717784215864549</v>
      </c>
      <c r="L22" s="83">
        <v>0</v>
      </c>
      <c r="M22" s="83">
        <v>17.245458521011717</v>
      </c>
      <c r="N22" s="83">
        <v>0</v>
      </c>
      <c r="O22" s="83">
        <v>0</v>
      </c>
      <c r="P22" s="83">
        <v>0</v>
      </c>
      <c r="Q22" s="83">
        <v>431.78873399070619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2999.3286582771821</v>
      </c>
      <c r="D45" s="67">
        <v>1765.7210306944639</v>
      </c>
      <c r="E45" s="67">
        <v>2297.4792621366446</v>
      </c>
      <c r="F45" s="67">
        <v>2732.7850534833838</v>
      </c>
      <c r="G45" s="67">
        <v>3111.7787844832915</v>
      </c>
      <c r="H45" s="67">
        <v>6788.1785971452573</v>
      </c>
      <c r="I45" s="67">
        <v>2980.7907602981986</v>
      </c>
      <c r="J45" s="67">
        <v>2155.6353415886579</v>
      </c>
      <c r="K45" s="67">
        <v>4010.2158404413167</v>
      </c>
      <c r="L45" s="67">
        <v>0</v>
      </c>
      <c r="M45" s="67">
        <v>1383.2070305153654</v>
      </c>
      <c r="N45" s="67">
        <v>9708.2786078459958</v>
      </c>
      <c r="O45" s="67">
        <v>2920.8308321710188</v>
      </c>
      <c r="P45" s="67">
        <v>3168.5868583271299</v>
      </c>
      <c r="Q45" s="67">
        <v>3636.6103309531909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236</v>
      </c>
      <c r="D48" s="67">
        <v>314</v>
      </c>
      <c r="E48" s="67">
        <v>325</v>
      </c>
      <c r="F48" s="67">
        <v>161</v>
      </c>
      <c r="G48" s="67">
        <v>174</v>
      </c>
      <c r="H48" s="67">
        <v>446</v>
      </c>
      <c r="I48" s="67">
        <v>370</v>
      </c>
      <c r="J48" s="67">
        <v>464</v>
      </c>
      <c r="K48" s="67">
        <v>549</v>
      </c>
      <c r="L48" s="67">
        <v>0</v>
      </c>
      <c r="M48" s="67">
        <v>503.00000000000011</v>
      </c>
      <c r="N48" s="67">
        <v>1090.0000000000002</v>
      </c>
      <c r="O48" s="67">
        <v>326.00000000000006</v>
      </c>
      <c r="P48" s="67">
        <v>40.000000000000007</v>
      </c>
      <c r="Q48" s="67">
        <v>584.00000000000011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2857.3310245112325</v>
      </c>
      <c r="D50" s="67">
        <v>624.72103069446393</v>
      </c>
      <c r="E50" s="67">
        <v>2221.7708698638726</v>
      </c>
      <c r="F50" s="67">
        <v>1131.6607489173268</v>
      </c>
      <c r="G50" s="67">
        <v>1568.2528156089456</v>
      </c>
      <c r="H50" s="67">
        <v>5641.1483031835878</v>
      </c>
      <c r="I50" s="67">
        <v>955.58387410810678</v>
      </c>
      <c r="J50" s="67">
        <v>934.79267763010694</v>
      </c>
      <c r="K50" s="67">
        <v>1526.5753418759718</v>
      </c>
      <c r="L50" s="67">
        <v>0</v>
      </c>
      <c r="M50" s="67">
        <v>0</v>
      </c>
      <c r="N50" s="67">
        <v>4714.0991776473657</v>
      </c>
      <c r="O50" s="67">
        <v>347.05654836379887</v>
      </c>
      <c r="P50" s="67">
        <v>1099.7596129974584</v>
      </c>
      <c r="Q50" s="67">
        <v>1392.2176400627538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1141</v>
      </c>
      <c r="E51" s="67">
        <v>34.53129148264177</v>
      </c>
      <c r="F51" s="67">
        <v>1127.5390558834299</v>
      </c>
      <c r="G51" s="67">
        <v>442.50252337752624</v>
      </c>
      <c r="H51" s="67">
        <v>1147.0302939616695</v>
      </c>
      <c r="I51" s="67">
        <v>1197.2344652434369</v>
      </c>
      <c r="J51" s="67">
        <v>1220.8426639585509</v>
      </c>
      <c r="K51" s="67">
        <v>2483.6404985653448</v>
      </c>
      <c r="L51" s="67">
        <v>0</v>
      </c>
      <c r="M51" s="67">
        <v>1383.2070305153654</v>
      </c>
      <c r="N51" s="67">
        <v>4535.9842291798996</v>
      </c>
      <c r="O51" s="67">
        <v>2573.7742838072199</v>
      </c>
      <c r="P51" s="67">
        <v>1793.050239550792</v>
      </c>
      <c r="Q51" s="67">
        <v>2244.3926908904373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141.99763376594956</v>
      </c>
      <c r="D54" s="67">
        <v>0</v>
      </c>
      <c r="E54" s="67">
        <v>40.602054281843152</v>
      </c>
      <c r="F54" s="67">
        <v>365.40804031827491</v>
      </c>
      <c r="G54" s="67">
        <v>1004.0393869772656</v>
      </c>
      <c r="H54" s="67">
        <v>0</v>
      </c>
      <c r="I54" s="67">
        <v>727.96951665137192</v>
      </c>
      <c r="J54" s="67">
        <v>0</v>
      </c>
      <c r="K54" s="67">
        <v>0</v>
      </c>
      <c r="L54" s="67">
        <v>0</v>
      </c>
      <c r="M54" s="67">
        <v>0</v>
      </c>
      <c r="N54" s="67">
        <v>263.33021569682955</v>
      </c>
      <c r="O54" s="67">
        <v>0</v>
      </c>
      <c r="P54" s="67">
        <v>218.71969423842197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0.57504650828707504</v>
      </c>
      <c r="F55" s="67">
        <v>108.1772083643525</v>
      </c>
      <c r="G55" s="67">
        <v>96.984058519553898</v>
      </c>
      <c r="H55" s="67">
        <v>0</v>
      </c>
      <c r="I55" s="67">
        <v>100.00290429528293</v>
      </c>
      <c r="J55" s="67">
        <v>0</v>
      </c>
      <c r="K55" s="67">
        <v>0</v>
      </c>
      <c r="L55" s="67">
        <v>0</v>
      </c>
      <c r="M55" s="67">
        <v>0</v>
      </c>
      <c r="N55" s="67">
        <v>194.86498532190114</v>
      </c>
      <c r="O55" s="67">
        <v>0</v>
      </c>
      <c r="P55" s="67">
        <v>57.05731154045791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2999.3286582771821</v>
      </c>
      <c r="D60" s="83">
        <v>1765.7210306944639</v>
      </c>
      <c r="E60" s="83">
        <v>2297.4792621366446</v>
      </c>
      <c r="F60" s="83">
        <v>2732.7850534833847</v>
      </c>
      <c r="G60" s="83">
        <v>3111.7787844832915</v>
      </c>
      <c r="H60" s="83">
        <v>6788.1785971452573</v>
      </c>
      <c r="I60" s="83">
        <v>2980.7907602981986</v>
      </c>
      <c r="J60" s="83">
        <v>2155.6353415886579</v>
      </c>
      <c r="K60" s="83">
        <v>4010.2158404413167</v>
      </c>
      <c r="L60" s="83">
        <v>0</v>
      </c>
      <c r="M60" s="83">
        <v>1383.2070305153654</v>
      </c>
      <c r="N60" s="83">
        <v>9708.2786078459958</v>
      </c>
      <c r="O60" s="83">
        <v>2920.8308321710188</v>
      </c>
      <c r="P60" s="83">
        <v>3168.5868583271304</v>
      </c>
      <c r="Q60" s="83">
        <v>3636.6103309531914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2793.6988616962108</v>
      </c>
      <c r="D64" s="67">
        <v>4037.2537842029101</v>
      </c>
      <c r="E64" s="67">
        <v>3215.4611951418151</v>
      </c>
      <c r="F64" s="67">
        <v>3038.5271006462376</v>
      </c>
      <c r="G64" s="67">
        <v>2780.4273938777333</v>
      </c>
      <c r="H64" s="67">
        <v>2442.3165999077701</v>
      </c>
      <c r="I64" s="67">
        <v>2820.4145345221923</v>
      </c>
      <c r="J64" s="67">
        <v>4504.8942670070674</v>
      </c>
      <c r="K64" s="67">
        <v>2645.7854480189394</v>
      </c>
      <c r="L64" s="67">
        <v>4835.7172539956637</v>
      </c>
      <c r="M64" s="67">
        <v>5563.3781823711452</v>
      </c>
      <c r="N64" s="67">
        <v>2929.9629048875076</v>
      </c>
      <c r="O64" s="67">
        <v>2612.9876423830492</v>
      </c>
      <c r="P64" s="67">
        <v>7176.7570862994708</v>
      </c>
      <c r="Q64" s="67">
        <v>6255.864986399185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192</v>
      </c>
      <c r="D67" s="67">
        <v>337</v>
      </c>
      <c r="E67" s="67">
        <v>329</v>
      </c>
      <c r="F67" s="67">
        <v>180</v>
      </c>
      <c r="G67" s="67">
        <v>171</v>
      </c>
      <c r="H67" s="67">
        <v>262</v>
      </c>
      <c r="I67" s="67">
        <v>336</v>
      </c>
      <c r="J67" s="67">
        <v>411</v>
      </c>
      <c r="K67" s="67">
        <v>446</v>
      </c>
      <c r="L67" s="67">
        <v>538.00000000000011</v>
      </c>
      <c r="M67" s="67">
        <v>894.00000000000023</v>
      </c>
      <c r="N67" s="67">
        <v>845.00000000000023</v>
      </c>
      <c r="O67" s="67">
        <v>400.00000000000011</v>
      </c>
      <c r="P67" s="67">
        <v>66.000000000000014</v>
      </c>
      <c r="Q67" s="67">
        <v>602.00000000000011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2332.1805224567238</v>
      </c>
      <c r="D69" s="67">
        <v>3056.9658039517822</v>
      </c>
      <c r="E69" s="67">
        <v>2743.3722921607769</v>
      </c>
      <c r="F69" s="67">
        <v>1456.7625691195644</v>
      </c>
      <c r="G69" s="67">
        <v>1813.6430770637833</v>
      </c>
      <c r="H69" s="67">
        <v>1793.7910328725709</v>
      </c>
      <c r="I69" s="67">
        <v>1300.6216221170239</v>
      </c>
      <c r="J69" s="67">
        <v>2659.0000017387733</v>
      </c>
      <c r="K69" s="67">
        <v>575.96614920518914</v>
      </c>
      <c r="L69" s="67">
        <v>1402.4640216672044</v>
      </c>
      <c r="M69" s="67">
        <v>1115.6352095806917</v>
      </c>
      <c r="N69" s="67">
        <v>0</v>
      </c>
      <c r="O69" s="67">
        <v>0</v>
      </c>
      <c r="P69" s="67">
        <v>2474.9934299664951</v>
      </c>
      <c r="Q69" s="67">
        <v>2782.388966989342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976</v>
      </c>
      <c r="E70" s="67">
        <v>78.938632442063522</v>
      </c>
      <c r="F70" s="67">
        <v>1062.5956560768145</v>
      </c>
      <c r="G70" s="67">
        <v>470.55100751798892</v>
      </c>
      <c r="H70" s="67">
        <v>648.52556703519917</v>
      </c>
      <c r="I70" s="67">
        <v>1145.7308120104312</v>
      </c>
      <c r="J70" s="67">
        <v>1460.7498846001849</v>
      </c>
      <c r="K70" s="67">
        <v>2069.8192988137503</v>
      </c>
      <c r="L70" s="67">
        <v>3433.2532323284595</v>
      </c>
      <c r="M70" s="67">
        <v>3070.4079070561152</v>
      </c>
      <c r="N70" s="67">
        <v>2929.9629048875076</v>
      </c>
      <c r="O70" s="67">
        <v>2612.9876423830492</v>
      </c>
      <c r="P70" s="67">
        <v>4701.7636563329761</v>
      </c>
      <c r="Q70" s="67">
        <v>3248.1885575559991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461.51833923948698</v>
      </c>
      <c r="D73" s="67">
        <v>0</v>
      </c>
      <c r="E73" s="67">
        <v>387.65772999468032</v>
      </c>
      <c r="F73" s="67">
        <v>455.50298402987249</v>
      </c>
      <c r="G73" s="67">
        <v>463.98664000046733</v>
      </c>
      <c r="H73" s="67">
        <v>0</v>
      </c>
      <c r="I73" s="67">
        <v>354.98065639922726</v>
      </c>
      <c r="J73" s="67">
        <v>350.66792990484419</v>
      </c>
      <c r="K73" s="67">
        <v>0</v>
      </c>
      <c r="L73" s="67">
        <v>0</v>
      </c>
      <c r="M73" s="67">
        <v>751.33506573433817</v>
      </c>
      <c r="N73" s="67">
        <v>0</v>
      </c>
      <c r="O73" s="67">
        <v>0</v>
      </c>
      <c r="P73" s="67">
        <v>0</v>
      </c>
      <c r="Q73" s="67">
        <v>19.701159353113074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4.2879802511279195</v>
      </c>
      <c r="E74" s="67">
        <v>5.4925405442945019</v>
      </c>
      <c r="F74" s="67">
        <v>63.665891419986153</v>
      </c>
      <c r="G74" s="67">
        <v>32.246669295493803</v>
      </c>
      <c r="H74" s="67">
        <v>0</v>
      </c>
      <c r="I74" s="67">
        <v>19.0814439955099</v>
      </c>
      <c r="J74" s="67">
        <v>34.476450763265788</v>
      </c>
      <c r="K74" s="67">
        <v>0</v>
      </c>
      <c r="L74" s="67">
        <v>0</v>
      </c>
      <c r="M74" s="67">
        <v>626.00000000000011</v>
      </c>
      <c r="N74" s="67">
        <v>0</v>
      </c>
      <c r="O74" s="67">
        <v>0</v>
      </c>
      <c r="P74" s="67">
        <v>0</v>
      </c>
      <c r="Q74" s="67">
        <v>205.58630250073142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1722.8404608845256</v>
      </c>
      <c r="D78" s="67">
        <v>784.08790758919065</v>
      </c>
      <c r="E78" s="67">
        <v>2003.5574251547487</v>
      </c>
      <c r="F78" s="67">
        <v>2278.086293480284</v>
      </c>
      <c r="G78" s="67">
        <v>2163.1494801929448</v>
      </c>
      <c r="H78" s="67">
        <v>2440.1330959490783</v>
      </c>
      <c r="I78" s="67">
        <v>1598.1455430790131</v>
      </c>
      <c r="J78" s="67">
        <v>3447.662439011051</v>
      </c>
      <c r="K78" s="67">
        <v>2645.7854480189394</v>
      </c>
      <c r="L78" s="67">
        <v>4835.7172539956637</v>
      </c>
      <c r="M78" s="67">
        <v>1632.3997866906122</v>
      </c>
      <c r="N78" s="67">
        <v>2929.9629048875076</v>
      </c>
      <c r="O78" s="67">
        <v>2612.9876423830492</v>
      </c>
      <c r="P78" s="67">
        <v>7176.7570862994717</v>
      </c>
      <c r="Q78" s="67">
        <v>3188.3320232015094</v>
      </c>
    </row>
    <row r="79" spans="1:17" ht="12" customHeight="1" x14ac:dyDescent="0.25">
      <c r="A79" s="29" t="s">
        <v>140</v>
      </c>
      <c r="B79" s="83"/>
      <c r="C79" s="83">
        <v>1070.8584008116852</v>
      </c>
      <c r="D79" s="83">
        <v>3253.1658766137193</v>
      </c>
      <c r="E79" s="83">
        <v>1211.9037699870664</v>
      </c>
      <c r="F79" s="83">
        <v>760.44080716595363</v>
      </c>
      <c r="G79" s="83">
        <v>617.27791368478847</v>
      </c>
      <c r="H79" s="83">
        <v>2.1835039586917446</v>
      </c>
      <c r="I79" s="83">
        <v>1222.2689914431792</v>
      </c>
      <c r="J79" s="83">
        <v>1057.2318279960173</v>
      </c>
      <c r="K79" s="83">
        <v>0</v>
      </c>
      <c r="L79" s="83">
        <v>0</v>
      </c>
      <c r="M79" s="83">
        <v>3930.9783956805331</v>
      </c>
      <c r="N79" s="83">
        <v>0</v>
      </c>
      <c r="O79" s="83">
        <v>0</v>
      </c>
      <c r="P79" s="83">
        <v>0</v>
      </c>
      <c r="Q79" s="83">
        <v>3067.5329631976761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145.82455381252254</v>
      </c>
      <c r="D83" s="67">
        <v>127.22766902324616</v>
      </c>
      <c r="E83" s="67">
        <v>138.47117247476788</v>
      </c>
      <c r="F83" s="67">
        <v>150.32056098276141</v>
      </c>
      <c r="G83" s="67">
        <v>153.80122885288276</v>
      </c>
      <c r="H83" s="67">
        <v>184.22452711991039</v>
      </c>
      <c r="I83" s="67">
        <v>134.73476314052877</v>
      </c>
      <c r="J83" s="67">
        <v>381.00331139246367</v>
      </c>
      <c r="K83" s="67">
        <v>621.75610086268512</v>
      </c>
      <c r="L83" s="67">
        <v>102.17350924097845</v>
      </c>
      <c r="M83" s="67">
        <v>204.62140725614486</v>
      </c>
      <c r="N83" s="67">
        <v>791.13564563581622</v>
      </c>
      <c r="O83" s="67">
        <v>640.93212669683271</v>
      </c>
      <c r="P83" s="67">
        <v>1746.8715866905764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13</v>
      </c>
      <c r="D86" s="67">
        <v>19</v>
      </c>
      <c r="E86" s="67">
        <v>19</v>
      </c>
      <c r="F86" s="67">
        <v>9</v>
      </c>
      <c r="G86" s="67">
        <v>9</v>
      </c>
      <c r="H86" s="67">
        <v>17</v>
      </c>
      <c r="I86" s="67">
        <v>18</v>
      </c>
      <c r="J86" s="67">
        <v>39</v>
      </c>
      <c r="K86" s="67">
        <v>54</v>
      </c>
      <c r="L86" s="67">
        <v>20.000000000000004</v>
      </c>
      <c r="M86" s="67">
        <v>42.000000000000007</v>
      </c>
      <c r="N86" s="67">
        <v>89.000000000000014</v>
      </c>
      <c r="O86" s="67">
        <v>58.000000000000014</v>
      </c>
      <c r="P86" s="67">
        <v>85.000000000000014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130.81420268486292</v>
      </c>
      <c r="D88" s="67">
        <v>71.452825644544816</v>
      </c>
      <c r="E88" s="67">
        <v>112.46399371594249</v>
      </c>
      <c r="F88" s="67">
        <v>57.677001409533403</v>
      </c>
      <c r="G88" s="67">
        <v>81.220228327334667</v>
      </c>
      <c r="H88" s="67">
        <v>142.44907082275975</v>
      </c>
      <c r="I88" s="67">
        <v>37.86771187077796</v>
      </c>
      <c r="J88" s="67">
        <v>188.29559662644272</v>
      </c>
      <c r="K88" s="67">
        <v>424.1660606054096</v>
      </c>
      <c r="L88" s="67">
        <v>0</v>
      </c>
      <c r="M88" s="67">
        <v>43.21014578765179</v>
      </c>
      <c r="N88" s="67">
        <v>352.40818514886593</v>
      </c>
      <c r="O88" s="67">
        <v>212.97068789360043</v>
      </c>
      <c r="P88" s="67">
        <v>895.09219287728774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52</v>
      </c>
      <c r="E89" s="67">
        <v>1.5839999114921479</v>
      </c>
      <c r="F89" s="67">
        <v>52.604302226622181</v>
      </c>
      <c r="G89" s="67">
        <v>21.662242841465563</v>
      </c>
      <c r="H89" s="67">
        <v>41.77545629715064</v>
      </c>
      <c r="I89" s="67">
        <v>52.034741428344567</v>
      </c>
      <c r="J89" s="67">
        <v>83.646719176402868</v>
      </c>
      <c r="K89" s="67">
        <v>197.59004025727552</v>
      </c>
      <c r="L89" s="67">
        <v>102.17350924097845</v>
      </c>
      <c r="M89" s="67">
        <v>161.41126146849308</v>
      </c>
      <c r="N89" s="67">
        <v>438.72746048695035</v>
      </c>
      <c r="O89" s="67">
        <v>427.96143880323234</v>
      </c>
      <c r="P89" s="67">
        <v>851.77939381328861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15.010351127659618</v>
      </c>
      <c r="D96" s="67">
        <v>0</v>
      </c>
      <c r="E96" s="67">
        <v>24.098258507900876</v>
      </c>
      <c r="F96" s="67">
        <v>34.061003968908707</v>
      </c>
      <c r="G96" s="67">
        <v>46.358612085065872</v>
      </c>
      <c r="H96" s="67">
        <v>0</v>
      </c>
      <c r="I96" s="67">
        <v>20.719047583204226</v>
      </c>
      <c r="J96" s="67">
        <v>81.590207134365798</v>
      </c>
      <c r="K96" s="67">
        <v>0</v>
      </c>
      <c r="L96" s="67">
        <v>0</v>
      </c>
      <c r="M96" s="67">
        <v>0</v>
      </c>
      <c r="N96" s="67">
        <v>0</v>
      </c>
      <c r="O96" s="67">
        <v>0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3.7748433787013482</v>
      </c>
      <c r="E97" s="67">
        <v>0.32492033943237136</v>
      </c>
      <c r="F97" s="67">
        <v>5.9782533776971167</v>
      </c>
      <c r="G97" s="67">
        <v>4.5601455990166393</v>
      </c>
      <c r="H97" s="67">
        <v>0</v>
      </c>
      <c r="I97" s="67">
        <v>24.113262258202017</v>
      </c>
      <c r="J97" s="67">
        <v>27.470788455252272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145.82455381252254</v>
      </c>
      <c r="D103" s="83">
        <v>127.22766902324616</v>
      </c>
      <c r="E103" s="83">
        <v>138.47117247476788</v>
      </c>
      <c r="F103" s="83">
        <v>150.32056098276141</v>
      </c>
      <c r="G103" s="83">
        <v>153.80122885288273</v>
      </c>
      <c r="H103" s="83">
        <v>184.22452711991039</v>
      </c>
      <c r="I103" s="83">
        <v>134.73476314052877</v>
      </c>
      <c r="J103" s="83">
        <v>381.00331139246367</v>
      </c>
      <c r="K103" s="83">
        <v>621.75610086268512</v>
      </c>
      <c r="L103" s="83">
        <v>102.17350924097845</v>
      </c>
      <c r="M103" s="83">
        <v>204.62140725614489</v>
      </c>
      <c r="N103" s="83">
        <v>791.13564563581633</v>
      </c>
      <c r="O103" s="83">
        <v>640.93212669683271</v>
      </c>
      <c r="P103" s="83">
        <v>1746.8715866905764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70.223293533197761</v>
      </c>
      <c r="D145" s="67">
        <v>57.259558751467658</v>
      </c>
      <c r="E145" s="67">
        <v>50.267877316004594</v>
      </c>
      <c r="F145" s="67">
        <v>68.335299570931156</v>
      </c>
      <c r="G145" s="67">
        <v>83.659031683726425</v>
      </c>
      <c r="H145" s="67">
        <v>82.910041335294963</v>
      </c>
      <c r="I145" s="67">
        <v>47.243516773585363</v>
      </c>
      <c r="J145" s="67">
        <v>57.315398553870921</v>
      </c>
      <c r="K145" s="67">
        <v>264.50232889654916</v>
      </c>
      <c r="L145" s="67">
        <v>45.822527768190412</v>
      </c>
      <c r="M145" s="67">
        <v>641.24812367777542</v>
      </c>
      <c r="N145" s="67">
        <v>748.93093375632861</v>
      </c>
      <c r="O145" s="67">
        <v>2008.8854340801568</v>
      </c>
      <c r="P145" s="67">
        <v>2600.4718065323691</v>
      </c>
      <c r="Q145" s="67">
        <v>896.98526011560716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46</v>
      </c>
      <c r="D147" s="67">
        <v>37</v>
      </c>
      <c r="E147" s="67">
        <v>33</v>
      </c>
      <c r="F147" s="67">
        <v>44</v>
      </c>
      <c r="G147" s="67">
        <v>54</v>
      </c>
      <c r="H147" s="67">
        <v>54</v>
      </c>
      <c r="I147" s="67">
        <v>30</v>
      </c>
      <c r="J147" s="67">
        <v>37</v>
      </c>
      <c r="K147" s="67">
        <v>172</v>
      </c>
      <c r="L147" s="67">
        <v>30.000000000000007</v>
      </c>
      <c r="M147" s="67">
        <v>417.00000000000011</v>
      </c>
      <c r="N147" s="67">
        <v>486.00000000000011</v>
      </c>
      <c r="O147" s="67">
        <v>1305.0000000000002</v>
      </c>
      <c r="P147" s="67">
        <v>1690.0000000000005</v>
      </c>
      <c r="Q147" s="67">
        <v>583.00000000000011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70.223293533197761</v>
      </c>
      <c r="D153" s="67">
        <v>50.259558751467658</v>
      </c>
      <c r="E153" s="67">
        <v>48.537982837248968</v>
      </c>
      <c r="F153" s="67">
        <v>56.737072185426193</v>
      </c>
      <c r="G153" s="67">
        <v>73.271732140307876</v>
      </c>
      <c r="H153" s="67">
        <v>68.137838073215534</v>
      </c>
      <c r="I153" s="67">
        <v>23.948977451863037</v>
      </c>
      <c r="J153" s="67">
        <v>33.079211155092992</v>
      </c>
      <c r="K153" s="67">
        <v>179.76448146072727</v>
      </c>
      <c r="L153" s="67">
        <v>0</v>
      </c>
      <c r="M153" s="67">
        <v>381.67273969625137</v>
      </c>
      <c r="N153" s="67">
        <v>405.1296486960656</v>
      </c>
      <c r="O153" s="67">
        <v>1003.3302365113489</v>
      </c>
      <c r="P153" s="67">
        <v>1334.4268350207969</v>
      </c>
      <c r="Q153" s="67">
        <v>365.24949684229438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7</v>
      </c>
      <c r="E154" s="67">
        <v>1.7298944787556236</v>
      </c>
      <c r="F154" s="67">
        <v>11.598227385504963</v>
      </c>
      <c r="G154" s="67">
        <v>10.387299543418553</v>
      </c>
      <c r="H154" s="67">
        <v>14.772203262079433</v>
      </c>
      <c r="I154" s="67">
        <v>23.294539321722326</v>
      </c>
      <c r="J154" s="67">
        <v>24.236187398777925</v>
      </c>
      <c r="K154" s="67">
        <v>84.737847435821905</v>
      </c>
      <c r="L154" s="67">
        <v>45.822527768190412</v>
      </c>
      <c r="M154" s="67">
        <v>259.57538398152406</v>
      </c>
      <c r="N154" s="67">
        <v>343.80128506026296</v>
      </c>
      <c r="O154" s="67">
        <v>1005.5551975688079</v>
      </c>
      <c r="P154" s="67">
        <v>1266.0449715115722</v>
      </c>
      <c r="Q154" s="67">
        <v>531.73576327331273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70.223293533197761</v>
      </c>
      <c r="D159" s="83">
        <v>57.259558751467658</v>
      </c>
      <c r="E159" s="83">
        <v>50.267877316004594</v>
      </c>
      <c r="F159" s="83">
        <v>68.335299570931156</v>
      </c>
      <c r="G159" s="83">
        <v>83.659031683726425</v>
      </c>
      <c r="H159" s="83">
        <v>82.910041335294963</v>
      </c>
      <c r="I159" s="83">
        <v>47.243516773585363</v>
      </c>
      <c r="J159" s="83">
        <v>57.315398553870914</v>
      </c>
      <c r="K159" s="83">
        <v>264.50232889654916</v>
      </c>
      <c r="L159" s="83">
        <v>45.822527768190412</v>
      </c>
      <c r="M159" s="83">
        <v>641.24812367777542</v>
      </c>
      <c r="N159" s="83">
        <v>748.9309337563285</v>
      </c>
      <c r="O159" s="83">
        <v>2008.8854340801568</v>
      </c>
      <c r="P159" s="83">
        <v>2600.4718065323691</v>
      </c>
      <c r="Q159" s="83">
        <v>896.98526011560716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146.21875032794546</v>
      </c>
      <c r="D163" s="67">
        <v>90.324537315497892</v>
      </c>
      <c r="E163" s="67">
        <v>142.83029685233578</v>
      </c>
      <c r="F163" s="67">
        <v>33.540720431603823</v>
      </c>
      <c r="G163" s="67">
        <v>72.816495610748674</v>
      </c>
      <c r="H163" s="67">
        <v>129.98363995615966</v>
      </c>
      <c r="I163" s="67">
        <v>146.38465141555167</v>
      </c>
      <c r="J163" s="67">
        <v>156.54468353624296</v>
      </c>
      <c r="K163" s="67">
        <v>161.47830728049163</v>
      </c>
      <c r="L163" s="67">
        <v>49.423963897128466</v>
      </c>
      <c r="M163" s="67">
        <v>60.123327070324052</v>
      </c>
      <c r="N163" s="67">
        <v>170.39779022729459</v>
      </c>
      <c r="O163" s="67">
        <v>148.48161172776693</v>
      </c>
      <c r="P163" s="67">
        <v>158.90089744457481</v>
      </c>
      <c r="Q163" s="67">
        <v>48.064414031508569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14</v>
      </c>
      <c r="D165" s="67">
        <v>20</v>
      </c>
      <c r="E165" s="67">
        <v>20</v>
      </c>
      <c r="F165" s="67">
        <v>10</v>
      </c>
      <c r="G165" s="67">
        <v>10</v>
      </c>
      <c r="H165" s="67">
        <v>13</v>
      </c>
      <c r="I165" s="67">
        <v>17</v>
      </c>
      <c r="J165" s="67">
        <v>22</v>
      </c>
      <c r="K165" s="67">
        <v>25</v>
      </c>
      <c r="L165" s="67">
        <v>14.000000000000004</v>
      </c>
      <c r="M165" s="67">
        <v>27.000000000000007</v>
      </c>
      <c r="N165" s="67">
        <v>32.000000000000007</v>
      </c>
      <c r="O165" s="67">
        <v>14.000000000000004</v>
      </c>
      <c r="P165" s="67">
        <v>0</v>
      </c>
      <c r="Q165" s="67">
        <v>6.0000000000000018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146.21875032794546</v>
      </c>
      <c r="D171" s="67">
        <v>55.324537315497892</v>
      </c>
      <c r="E171" s="67">
        <v>140.81023441765217</v>
      </c>
      <c r="F171" s="67">
        <v>9.279823786137996</v>
      </c>
      <c r="G171" s="67">
        <v>60.825110202109556</v>
      </c>
      <c r="H171" s="67">
        <v>99.92784653048372</v>
      </c>
      <c r="I171" s="67">
        <v>45.917226960894055</v>
      </c>
      <c r="J171" s="67">
        <v>78.284683266082737</v>
      </c>
      <c r="K171" s="67">
        <v>65.37566199800618</v>
      </c>
      <c r="L171" s="67">
        <v>0</v>
      </c>
      <c r="M171" s="67">
        <v>0</v>
      </c>
      <c r="N171" s="67">
        <v>21.352696037140621</v>
      </c>
      <c r="O171" s="67">
        <v>41.858651723480399</v>
      </c>
      <c r="P171" s="67">
        <v>86.421601083176157</v>
      </c>
      <c r="Q171" s="67">
        <v>37.433544976282143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35</v>
      </c>
      <c r="E172" s="67">
        <v>2.0200624346836173</v>
      </c>
      <c r="F172" s="67">
        <v>24.260896645465827</v>
      </c>
      <c r="G172" s="67">
        <v>11.991385408639118</v>
      </c>
      <c r="H172" s="67">
        <v>30.055793425675937</v>
      </c>
      <c r="I172" s="67">
        <v>100.46742445465762</v>
      </c>
      <c r="J172" s="67">
        <v>78.260000270160219</v>
      </c>
      <c r="K172" s="67">
        <v>96.102645282485454</v>
      </c>
      <c r="L172" s="67">
        <v>49.423963897128466</v>
      </c>
      <c r="M172" s="67">
        <v>60.123327070324052</v>
      </c>
      <c r="N172" s="67">
        <v>149.04509419015397</v>
      </c>
      <c r="O172" s="67">
        <v>106.62296000428654</v>
      </c>
      <c r="P172" s="67">
        <v>72.479296361398653</v>
      </c>
      <c r="Q172" s="67">
        <v>10.630869055226425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146.21875032794546</v>
      </c>
      <c r="D177" s="83">
        <v>90.324537315497892</v>
      </c>
      <c r="E177" s="83">
        <v>142.83029685233578</v>
      </c>
      <c r="F177" s="83">
        <v>33.540720431603823</v>
      </c>
      <c r="G177" s="83">
        <v>72.816495610748674</v>
      </c>
      <c r="H177" s="83">
        <v>129.98363995615966</v>
      </c>
      <c r="I177" s="83">
        <v>146.38465141555167</v>
      </c>
      <c r="J177" s="83">
        <v>156.54468353624296</v>
      </c>
      <c r="K177" s="83">
        <v>161.47830728049163</v>
      </c>
      <c r="L177" s="83">
        <v>49.423963897128466</v>
      </c>
      <c r="M177" s="83">
        <v>60.123327070324052</v>
      </c>
      <c r="N177" s="83">
        <v>170.39779022729459</v>
      </c>
      <c r="O177" s="83">
        <v>148.48161172776705</v>
      </c>
      <c r="P177" s="83">
        <v>158.90089744457481</v>
      </c>
      <c r="Q177" s="83">
        <v>48.064414031508569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17.102756458174397</v>
      </c>
      <c r="E5" s="67">
        <f>RES_hhdet_in!E5-RES_hhdet_in_new!E5</f>
        <v>0</v>
      </c>
      <c r="F5" s="67">
        <f>RES_hhdet_in!F5-RES_hhdet_in_new!F5</f>
        <v>13.805303742369453</v>
      </c>
      <c r="G5" s="67">
        <f>RES_hhdet_in!G5-RES_hhdet_in_new!G5</f>
        <v>18.387346273089115</v>
      </c>
      <c r="H5" s="67">
        <f>RES_hhdet_in!H5-RES_hhdet_in_new!H5</f>
        <v>20.49820938596077</v>
      </c>
      <c r="I5" s="67">
        <f>RES_hhdet_in!I5-RES_hhdet_in_new!I5</f>
        <v>23.060873208879652</v>
      </c>
      <c r="J5" s="67">
        <f>RES_hhdet_in!J5-RES_hhdet_in_new!J5</f>
        <v>10.302315803794203</v>
      </c>
      <c r="K5" s="67">
        <f>RES_hhdet_in!K5-RES_hhdet_in_new!K5</f>
        <v>4.2282215784135451</v>
      </c>
      <c r="L5" s="67">
        <f>RES_hhdet_in!L5-RES_hhdet_in_new!L5</f>
        <v>5.6843418860808015E-14</v>
      </c>
      <c r="M5" s="67">
        <f>RES_hhdet_in!M5-RES_hhdet_in_new!M5</f>
        <v>14.754541478988283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148.21126600929392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2</v>
      </c>
      <c r="D8" s="67">
        <f>RES_hhdet_in!D8-RES_hhdet_in_new!D8</f>
        <v>2</v>
      </c>
      <c r="E8" s="67">
        <f>RES_hhdet_in!E8-RES_hhdet_in_new!E8</f>
        <v>1</v>
      </c>
      <c r="F8" s="67">
        <f>RES_hhdet_in!F8-RES_hhdet_in_new!F8</f>
        <v>1.5</v>
      </c>
      <c r="G8" s="67">
        <f>RES_hhdet_in!G8-RES_hhdet_in_new!G8</f>
        <v>2</v>
      </c>
      <c r="H8" s="67">
        <f>RES_hhdet_in!H8-RES_hhdet_in_new!H8</f>
        <v>1.5</v>
      </c>
      <c r="I8" s="67">
        <f>RES_hhdet_in!I8-RES_hhdet_in_new!I8</f>
        <v>3</v>
      </c>
      <c r="J8" s="67">
        <f>RES_hhdet_in!J8-RES_hhdet_in_new!J8</f>
        <v>1</v>
      </c>
      <c r="K8" s="67">
        <f>RES_hhdet_in!K8-RES_hhdet_in_new!K8</f>
        <v>1</v>
      </c>
      <c r="L8" s="67">
        <f>RES_hhdet_in!L8-RES_hhdet_in_new!L8</f>
        <v>4</v>
      </c>
      <c r="M8" s="67">
        <f>RES_hhdet_in!M8-RES_hhdet_in_new!M8</f>
        <v>1.9999999999999996</v>
      </c>
      <c r="N8" s="67">
        <f>RES_hhdet_in!N8-RES_hhdet_in_new!N8</f>
        <v>2</v>
      </c>
      <c r="O8" s="67">
        <f>RES_hhdet_in!O8-RES_hhdet_in_new!O8</f>
        <v>2</v>
      </c>
      <c r="P8" s="67">
        <f>RES_hhdet_in!P8-RES_hhdet_in_new!P8</f>
        <v>0</v>
      </c>
      <c r="Q8" s="67">
        <f>RES_hhdet_in!Q8-RES_hhdet_in_new!Q8</f>
        <v>10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25.250000000000007</v>
      </c>
      <c r="E11" s="67">
        <f>RES_hhdet_in!E11-RES_hhdet_in_new!E11</f>
        <v>0.63156618456346014</v>
      </c>
      <c r="F11" s="67">
        <f>RES_hhdet_in!F11-RES_hhdet_in_new!F11</f>
        <v>24.249999999999993</v>
      </c>
      <c r="G11" s="67">
        <f>RES_hhdet_in!G11-RES_hhdet_in_new!G11</f>
        <v>31.249999999999996</v>
      </c>
      <c r="H11" s="67">
        <f>RES_hhdet_in!H11-RES_hhdet_in_new!H11</f>
        <v>38.25</v>
      </c>
      <c r="I11" s="67">
        <f>RES_hhdet_in!I11-RES_hhdet_in_new!I11</f>
        <v>37.042348948715016</v>
      </c>
      <c r="J11" s="67">
        <f>RES_hhdet_in!J11-RES_hhdet_in_new!J11</f>
        <v>16.195623902547165</v>
      </c>
      <c r="K11" s="67">
        <f>RES_hhdet_in!K11-RES_hhdet_in_new!K11</f>
        <v>2.4310661948841261</v>
      </c>
      <c r="L11" s="67">
        <f>RES_hhdet_in!L11-RES_hhdet_in_new!L11</f>
        <v>22.974238875878232</v>
      </c>
      <c r="M11" s="67">
        <f>RES_hhdet_in!M11-RES_hhdet_in_new!M11</f>
        <v>13.631566184563468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2.9999999999999996</v>
      </c>
      <c r="E12" s="67">
        <f>RES_hhdet_in!E12-RES_hhdet_in_new!E12</f>
        <v>1.1563387813272492E-2</v>
      </c>
      <c r="F12" s="67">
        <f>RES_hhdet_in!F12-RES_hhdet_in_new!F12</f>
        <v>1</v>
      </c>
      <c r="G12" s="67">
        <f>RES_hhdet_in!G12-RES_hhdet_in_new!G12</f>
        <v>0.4363899423363074</v>
      </c>
      <c r="H12" s="67">
        <f>RES_hhdet_in!H12-RES_hhdet_in_new!H12</f>
        <v>0.99999999999999989</v>
      </c>
      <c r="I12" s="67">
        <f>RES_hhdet_in!I12-RES_hhdet_in_new!I12</f>
        <v>2.3326510512849747</v>
      </c>
      <c r="J12" s="67">
        <f>RES_hhdet_in!J12-RES_hhdet_in_new!J12</f>
        <v>2.9293760974528578</v>
      </c>
      <c r="K12" s="67">
        <f>RES_hhdet_in!K12-RES_hhdet_in_new!K12</f>
        <v>4.0000000000000018</v>
      </c>
      <c r="L12" s="67">
        <f>RES_hhdet_in!L12-RES_hhdet_in_new!L12</f>
        <v>4.740046838407495</v>
      </c>
      <c r="M12" s="67">
        <f>RES_hhdet_in!M12-RES_hhdet_in_new!M12</f>
        <v>5.0115633878132639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6.7277564581743903</v>
      </c>
      <c r="E15" s="67">
        <f>RES_hhdet_in!E15-RES_hhdet_in_new!E15</f>
        <v>0.35687042762326737</v>
      </c>
      <c r="F15" s="67">
        <f>RES_hhdet_in!F15-RES_hhdet_in_new!F15</f>
        <v>6.7159712087919043</v>
      </c>
      <c r="G15" s="67">
        <f>RES_hhdet_in!G15-RES_hhdet_in_new!G15</f>
        <v>5.444445022465068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1.4210854715202004E-14</v>
      </c>
      <c r="M15" s="67">
        <f>RES_hhdet_in!M15-RES_hhdet_in_new!M15</f>
        <v>0</v>
      </c>
      <c r="N15" s="67">
        <f>RES_hhdet_in!N15-RES_hhdet_in_new!N15</f>
        <v>112.80949857729101</v>
      </c>
      <c r="O15" s="67">
        <f>RES_hhdet_in!O15-RES_hhdet_in_new!O15</f>
        <v>13.169706954276586</v>
      </c>
      <c r="P15" s="67">
        <f>RES_hhdet_in!P15-RES_hhdet_in_new!P15</f>
        <v>0</v>
      </c>
      <c r="Q15" s="67">
        <f>RES_hhdet_in!Q15-RES_hhdet_in_new!Q15</f>
        <v>148.21126600929398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1.000000000000002</v>
      </c>
      <c r="M16" s="67">
        <f>RES_hhdet_in!M16-RES_hhdet_in_new!M16</f>
        <v>0</v>
      </c>
      <c r="N16" s="67">
        <f>RES_hhdet_in!N16-RES_hhdet_in_new!N16</f>
        <v>37</v>
      </c>
      <c r="O16" s="67">
        <f>RES_hhdet_in!O16-RES_hhdet_in_new!O16</f>
        <v>7.1145848928881676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6.9889107921644404</v>
      </c>
      <c r="E21" s="67">
        <f>RES_hhdet_in!E21-RES_hhdet_in_new!E21</f>
        <v>0.62920113563168822</v>
      </c>
      <c r="F21" s="67">
        <f>RES_hhdet_in!F21-RES_hhdet_in_new!F21</f>
        <v>13.999999999999993</v>
      </c>
      <c r="G21" s="67">
        <f>RES_hhdet_in!G21-RES_hhdet_in_new!G21</f>
        <v>31</v>
      </c>
      <c r="H21" s="67">
        <f>RES_hhdet_in!H21-RES_hhdet_in_new!H21</f>
        <v>33.999999999999993</v>
      </c>
      <c r="I21" s="67">
        <f>RES_hhdet_in!I21-RES_hhdet_in_new!I21</f>
        <v>8.9999999999999876</v>
      </c>
      <c r="J21" s="67">
        <f>RES_hhdet_in!J21-RES_hhdet_in_new!J21</f>
        <v>11.999999999999984</v>
      </c>
      <c r="K21" s="67">
        <f>RES_hhdet_in!K21-RES_hhdet_in_new!K21</f>
        <v>29.999999999999964</v>
      </c>
      <c r="L21" s="67">
        <f>RES_hhdet_in!L21-RES_hhdet_in_new!L21</f>
        <v>33.999999999999972</v>
      </c>
      <c r="M21" s="67">
        <f>RES_hhdet_in!M21-RES_hhdet_in_new!M21</f>
        <v>20.999999999999979</v>
      </c>
      <c r="N21" s="67">
        <f>RES_hhdet_in!N21-RES_hhdet_in_new!N21</f>
        <v>0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207.72775645817438</v>
      </c>
      <c r="E22" s="83">
        <f>RES_hhdet_in!E22-RES_hhdet_in_new!E22</f>
        <v>6.3597096565327513</v>
      </c>
      <c r="F22" s="83">
        <f>RES_hhdet_in!F22-RES_hhdet_in_new!F22</f>
        <v>12.472784186085079</v>
      </c>
      <c r="G22" s="83">
        <f>RES_hhdet_in!G22-RES_hhdet_in_new!G22</f>
        <v>13.331285357564552</v>
      </c>
      <c r="H22" s="83">
        <f>RES_hhdet_in!H22-RES_hhdet_in_new!H22</f>
        <v>12.687526527250924</v>
      </c>
      <c r="I22" s="83">
        <f>RES_hhdet_in!I22-RES_hhdet_in_new!I22</f>
        <v>28.889337675030145</v>
      </c>
      <c r="J22" s="83">
        <f>RES_hhdet_in!J22-RES_hhdet_in_new!J22</f>
        <v>7.3023158037942171</v>
      </c>
      <c r="K22" s="83">
        <f>RES_hhdet_in!K22-RES_hhdet_in_new!K22</f>
        <v>0</v>
      </c>
      <c r="L22" s="83">
        <f>RES_hhdet_in!L22-RES_hhdet_in_new!L22</f>
        <v>74.971396783627071</v>
      </c>
      <c r="M22" s="83">
        <f>RES_hhdet_in!M22-RES_hhdet_in_new!M22</f>
        <v>30.021620237934965</v>
      </c>
      <c r="N22" s="83">
        <f>RES_hhdet_in!N22-RES_hhdet_in_new!N22</f>
        <v>29.101314647471249</v>
      </c>
      <c r="O22" s="83">
        <f>RES_hhdet_in!O22-RES_hhdet_in_new!O22</f>
        <v>16.938552535796468</v>
      </c>
      <c r="P22" s="83">
        <f>RES_hhdet_in!P22-RES_hhdet_in_new!P22</f>
        <v>0</v>
      </c>
      <c r="Q22" s="83">
        <f>RES_hhdet_in!Q22-RES_hhdet_in_new!Q22</f>
        <v>148.21126600929392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3658.2963417228179</v>
      </c>
      <c r="D45" s="67">
        <f>RES_hhdet_in!D45-RES_hhdet_in_new!D45</f>
        <v>2115.9039693055361</v>
      </c>
      <c r="E45" s="67">
        <f>RES_hhdet_in!E45-RES_hhdet_in_new!E45</f>
        <v>2907.1457378633554</v>
      </c>
      <c r="F45" s="67">
        <f>RES_hhdet_in!F45-RES_hhdet_in_new!F45</f>
        <v>3260.8399465166153</v>
      </c>
      <c r="G45" s="67">
        <f>RES_hhdet_in!G45-RES_hhdet_in_new!G45</f>
        <v>3578.8462155167085</v>
      </c>
      <c r="H45" s="67">
        <f>RES_hhdet_in!H45-RES_hhdet_in_new!H45</f>
        <v>4991.4464028547427</v>
      </c>
      <c r="I45" s="67">
        <f>RES_hhdet_in!I45-RES_hhdet_in_new!I45</f>
        <v>3383.8342397018014</v>
      </c>
      <c r="J45" s="67">
        <f>RES_hhdet_in!J45-RES_hhdet_in_new!J45</f>
        <v>2051.9896584113421</v>
      </c>
      <c r="K45" s="67">
        <f>RES_hhdet_in!K45-RES_hhdet_in_new!K45</f>
        <v>3553.4091595586833</v>
      </c>
      <c r="L45" s="67">
        <f>RES_hhdet_in!L45-RES_hhdet_in_new!L45</f>
        <v>0</v>
      </c>
      <c r="M45" s="67">
        <f>RES_hhdet_in!M45-RES_hhdet_in_new!M45</f>
        <v>1183.4179694846346</v>
      </c>
      <c r="N45" s="67">
        <f>RES_hhdet_in!N45-RES_hhdet_in_new!N45</f>
        <v>4510.346392154006</v>
      </c>
      <c r="O45" s="67">
        <f>RES_hhdet_in!O45-RES_hhdet_in_new!O45</f>
        <v>2263.7941678289812</v>
      </c>
      <c r="P45" s="67">
        <f>RES_hhdet_in!P45-RES_hhdet_in_new!P45</f>
        <v>1409.0381416728692</v>
      </c>
      <c r="Q45" s="67">
        <f>RES_hhdet_in!Q45-RES_hhdet_in_new!Q45</f>
        <v>1248.2646690468091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288</v>
      </c>
      <c r="D48" s="67">
        <f>RES_hhdet_in!D48-RES_hhdet_in_new!D48</f>
        <v>377</v>
      </c>
      <c r="E48" s="67">
        <f>RES_hhdet_in!E48-RES_hhdet_in_new!E48</f>
        <v>412</v>
      </c>
      <c r="F48" s="67">
        <f>RES_hhdet_in!F48-RES_hhdet_in_new!F48</f>
        <v>192</v>
      </c>
      <c r="G48" s="67">
        <f>RES_hhdet_in!G48-RES_hhdet_in_new!G48</f>
        <v>200</v>
      </c>
      <c r="H48" s="67">
        <f>RES_hhdet_in!H48-RES_hhdet_in_new!H48</f>
        <v>328</v>
      </c>
      <c r="I48" s="67">
        <f>RES_hhdet_in!I48-RES_hhdet_in_new!I48</f>
        <v>419</v>
      </c>
      <c r="J48" s="67">
        <f>RES_hhdet_in!J48-RES_hhdet_in_new!J48</f>
        <v>442</v>
      </c>
      <c r="K48" s="67">
        <f>RES_hhdet_in!K48-RES_hhdet_in_new!K48</f>
        <v>486</v>
      </c>
      <c r="L48" s="67">
        <f>RES_hhdet_in!L48-RES_hhdet_in_new!L48</f>
        <v>346</v>
      </c>
      <c r="M48" s="67">
        <f>RES_hhdet_in!M48-RES_hhdet_in_new!M48</f>
        <v>429.99999999999989</v>
      </c>
      <c r="N48" s="67">
        <f>RES_hhdet_in!N48-RES_hhdet_in_new!N48</f>
        <v>506.99999999999977</v>
      </c>
      <c r="O48" s="67">
        <f>RES_hhdet_in!O48-RES_hhdet_in_new!O48</f>
        <v>252.99999999999994</v>
      </c>
      <c r="P48" s="67">
        <f>RES_hhdet_in!P48-RES_hhdet_in_new!P48</f>
        <v>17.999999999999993</v>
      </c>
      <c r="Q48" s="67">
        <f>RES_hhdet_in!Q48-RES_hhdet_in_new!Q48</f>
        <v>199.99999999999989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3115.0207928898244</v>
      </c>
      <c r="D50" s="67">
        <f>RES_hhdet_in!D50-RES_hhdet_in_new!D50</f>
        <v>3207.2789693055342</v>
      </c>
      <c r="E50" s="67">
        <f>RES_hhdet_in!E50-RES_hhdet_in_new!E50</f>
        <v>2644.9670759367091</v>
      </c>
      <c r="F50" s="67">
        <f>RES_hhdet_in!F50-RES_hhdet_in_new!F50</f>
        <v>2973.0312157325852</v>
      </c>
      <c r="G50" s="67">
        <f>RES_hhdet_in!G50-RES_hhdet_in_new!G50</f>
        <v>3268.5506372398513</v>
      </c>
      <c r="H50" s="67">
        <f>RES_hhdet_in!H50-RES_hhdet_in_new!H50</f>
        <v>5678.8516968164158</v>
      </c>
      <c r="I50" s="67">
        <f>RES_hhdet_in!I50-RES_hhdet_in_new!I50</f>
        <v>3293.6551777021295</v>
      </c>
      <c r="J50" s="67">
        <f>RES_hhdet_in!J50-RES_hhdet_in_new!J50</f>
        <v>2989.0876265890161</v>
      </c>
      <c r="K50" s="67">
        <f>RES_hhdet_in!K50-RES_hhdet_in_new!K50</f>
        <v>4849.0496581240277</v>
      </c>
      <c r="L50" s="67">
        <f>RES_hhdet_in!L50-RES_hhdet_in_new!L50</f>
        <v>1.4551915228366761E-11</v>
      </c>
      <c r="M50" s="67">
        <f>RES_hhdet_in!M50-RES_hhdet_in_new!M50</f>
        <v>1931.3485465560307</v>
      </c>
      <c r="N50" s="67">
        <f>RES_hhdet_in!N50-RES_hhdet_in_new!N50</f>
        <v>5078.8022757966046</v>
      </c>
      <c r="O50" s="67">
        <f>RES_hhdet_in!O50-RES_hhdet_in_new!O50</f>
        <v>3334.5684516362026</v>
      </c>
      <c r="P50" s="67">
        <f>RES_hhdet_in!P50-RES_hhdet_in_new!P50</f>
        <v>2144.8653870025391</v>
      </c>
      <c r="Q50" s="67">
        <f>RES_hhdet_in!Q50-RES_hhdet_in_new!Q50</f>
        <v>2083.6573599372459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15.044740313372898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139.00000000000182</v>
      </c>
      <c r="M51" s="67">
        <f>RES_hhdet_in!M51-RES_hhdet_in_new!M51</f>
        <v>557.06942292860504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543.27554883299365</v>
      </c>
      <c r="D54" s="67">
        <f>RES_hhdet_in!D54-RES_hhdet_in_new!D54</f>
        <v>241.62573541300799</v>
      </c>
      <c r="E54" s="67">
        <f>RES_hhdet_in!E54-RES_hhdet_in_new!E54</f>
        <v>289.25709685460828</v>
      </c>
      <c r="F54" s="67">
        <f>RES_hhdet_in!F54-RES_hhdet_in_new!F54</f>
        <v>319.84195968173248</v>
      </c>
      <c r="G54" s="67">
        <f>RES_hhdet_in!G54-RES_hhdet_in_new!G54</f>
        <v>1142.2106130227289</v>
      </c>
      <c r="H54" s="67">
        <f>RES_hhdet_in!H54-RES_hhdet_in_new!H54</f>
        <v>225.71064231358542</v>
      </c>
      <c r="I54" s="67">
        <f>RES_hhdet_in!I54-RES_hhdet_in_new!I54</f>
        <v>316.28048334862171</v>
      </c>
      <c r="J54" s="67">
        <f>RES_hhdet_in!J54-RES_hhdet_in_new!J54</f>
        <v>0</v>
      </c>
      <c r="K54" s="67">
        <f>RES_hhdet_in!K54-RES_hhdet_in_new!K54</f>
        <v>0</v>
      </c>
      <c r="L54" s="67">
        <f>RES_hhdet_in!L54-RES_hhdet_in_new!L54</f>
        <v>882.99999999999864</v>
      </c>
      <c r="M54" s="67">
        <f>RES_hhdet_in!M54-RES_hhdet_in_new!M54</f>
        <v>0</v>
      </c>
      <c r="N54" s="67">
        <f>RES_hhdet_in!N54-RES_hhdet_in_new!N54</f>
        <v>240.66978430317226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145.0000000000006</v>
      </c>
      <c r="E55" s="67">
        <f>RES_hhdet_in!E55-RES_hhdet_in_new!E55</f>
        <v>4.4528565546796335</v>
      </c>
      <c r="F55" s="67">
        <f>RES_hhdet_in!F55-RES_hhdet_in_new!F55</f>
        <v>4.6500167101206102</v>
      </c>
      <c r="G55" s="67">
        <f>RES_hhdet_in!G55-RES_hhdet_in_new!G55</f>
        <v>3.5007075272326063</v>
      </c>
      <c r="H55" s="67">
        <f>RES_hhdet_in!H55-RES_hhdet_in_new!H55</f>
        <v>1.9042787611862642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293.69250645994828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24820</v>
      </c>
      <c r="D59" s="67">
        <f>RES_hhdet_in!D59-RES_hhdet_in_new!D59</f>
        <v>822.42517268233462</v>
      </c>
      <c r="E59" s="67">
        <f>RES_hhdet_in!E59-RES_hhdet_in_new!E59</f>
        <v>93.86805778109931</v>
      </c>
      <c r="F59" s="67">
        <f>RES_hhdet_in!F59-RES_hhdet_in_new!F59</f>
        <v>2526.4255193935119</v>
      </c>
      <c r="G59" s="67">
        <f>RES_hhdet_in!G59-RES_hhdet_in_new!G59</f>
        <v>11305.411036212719</v>
      </c>
      <c r="H59" s="67">
        <f>RES_hhdet_in!H59-RES_hhdet_in_new!H59</f>
        <v>7756.0000000000027</v>
      </c>
      <c r="I59" s="67">
        <f>RES_hhdet_in!I59-RES_hhdet_in_new!I59</f>
        <v>0</v>
      </c>
      <c r="J59" s="67">
        <f>RES_hhdet_in!J59-RES_hhdet_in_new!J59</f>
        <v>1354.0000000000009</v>
      </c>
      <c r="K59" s="67">
        <f>RES_hhdet_in!K59-RES_hhdet_in_new!K59</f>
        <v>11156.005467635992</v>
      </c>
      <c r="L59" s="67">
        <f>RES_hhdet_in!L59-RES_hhdet_in_new!L59</f>
        <v>5954.009825227804</v>
      </c>
      <c r="M59" s="67">
        <f>RES_hhdet_in!M59-RES_hhdet_in_new!M59</f>
        <v>0</v>
      </c>
      <c r="N59" s="67">
        <f>RES_hhdet_in!N59-RES_hhdet_in_new!N59</f>
        <v>0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44.015091579759883</v>
      </c>
      <c r="D60" s="83">
        <f>RES_hhdet_in!D60-RES_hhdet_in_new!D60</f>
        <v>50500.935219448591</v>
      </c>
      <c r="E60" s="83">
        <f>RES_hhdet_in!E60-RES_hhdet_in_new!E60</f>
        <v>27941.52073786336</v>
      </c>
      <c r="F60" s="83">
        <f>RES_hhdet_in!F60-RES_hhdet_in_new!F60</f>
        <v>3146.8254633358288</v>
      </c>
      <c r="G60" s="83">
        <f>RES_hhdet_in!G60-RES_hhdet_in_new!G60</f>
        <v>2973.3767610116615</v>
      </c>
      <c r="H60" s="83">
        <f>RES_hhdet_in!H60-RES_hhdet_in_new!H60</f>
        <v>4046.0846758810458</v>
      </c>
      <c r="I60" s="83">
        <f>RES_hhdet_in!I60-RES_hhdet_in_new!I60</f>
        <v>12221.209239701802</v>
      </c>
      <c r="J60" s="83">
        <f>RES_hhdet_in!J60-RES_hhdet_in_new!J60</f>
        <v>1996.13402117031</v>
      </c>
      <c r="K60" s="83">
        <f>RES_hhdet_in!K60-RES_hhdet_in_new!K60</f>
        <v>2804.1931992021309</v>
      </c>
      <c r="L60" s="83">
        <f>RES_hhdet_in!L60-RES_hhdet_in_new!L60</f>
        <v>10234.881905469112</v>
      </c>
      <c r="M60" s="83">
        <f>RES_hhdet_in!M60-RES_hhdet_in_new!M60</f>
        <v>27884.692446873592</v>
      </c>
      <c r="N60" s="83">
        <f>RES_hhdet_in!N60-RES_hhdet_in_new!N60</f>
        <v>17243.956908973218</v>
      </c>
      <c r="O60" s="83">
        <f>RES_hhdet_in!O60-RES_hhdet_in_new!O60</f>
        <v>8348.9497133239329</v>
      </c>
      <c r="P60" s="83">
        <f>RES_hhdet_in!P60-RES_hhdet_in_new!P60</f>
        <v>12243.30141469917</v>
      </c>
      <c r="Q60" s="83">
        <f>RES_hhdet_in!Q60-RES_hhdet_in_new!Q60</f>
        <v>9306.30981431283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3407.4886383037883</v>
      </c>
      <c r="D64" s="67">
        <f>RES_hhdet_in!D64-RES_hhdet_in_new!D64</f>
        <v>4837.9337157970876</v>
      </c>
      <c r="E64" s="67">
        <f>RES_hhdet_in!E64-RES_hhdet_in_new!E64</f>
        <v>4068.7263048581858</v>
      </c>
      <c r="F64" s="67">
        <f>RES_hhdet_in!F64-RES_hhdet_in_new!F64</f>
        <v>3625.6603993537624</v>
      </c>
      <c r="G64" s="67">
        <f>RES_hhdet_in!G64-RES_hhdet_in_new!G64</f>
        <v>3197.7601061222667</v>
      </c>
      <c r="H64" s="67">
        <f>RES_hhdet_in!H64-RES_hhdet_in_new!H64</f>
        <v>1795.870900092229</v>
      </c>
      <c r="I64" s="67">
        <f>RES_hhdet_in!I64-RES_hhdet_in_new!I64</f>
        <v>3201.7729654778086</v>
      </c>
      <c r="J64" s="67">
        <f>RES_hhdet_in!J64-RES_hhdet_in_new!J64</f>
        <v>4288.2932329929345</v>
      </c>
      <c r="K64" s="67">
        <f>RES_hhdet_in!K64-RES_hhdet_in_new!K64</f>
        <v>2344.4020519810606</v>
      </c>
      <c r="L64" s="67">
        <f>RES_hhdet_in!L64-RES_hhdet_in_new!L64</f>
        <v>14885.470246004337</v>
      </c>
      <c r="M64" s="67">
        <f>RES_hhdet_in!M64-RES_hhdet_in_new!M64</f>
        <v>4759.8093176288548</v>
      </c>
      <c r="N64" s="67">
        <f>RES_hhdet_in!N64-RES_hhdet_in_new!N64</f>
        <v>1361.2245951124924</v>
      </c>
      <c r="O64" s="67">
        <f>RES_hhdet_in!O64-RES_hhdet_in_new!O64</f>
        <v>2025.1998576169499</v>
      </c>
      <c r="P64" s="67">
        <f>RES_hhdet_in!P64-RES_hhdet_in_new!P64</f>
        <v>3191.4304137005292</v>
      </c>
      <c r="Q64" s="67">
        <f>RES_hhdet_in!Q64-RES_hhdet_in_new!Q64</f>
        <v>2147.322513600815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234</v>
      </c>
      <c r="D67" s="67">
        <f>RES_hhdet_in!D67-RES_hhdet_in_new!D67</f>
        <v>404</v>
      </c>
      <c r="E67" s="67">
        <f>RES_hhdet_in!E67-RES_hhdet_in_new!E67</f>
        <v>416</v>
      </c>
      <c r="F67" s="67">
        <f>RES_hhdet_in!F67-RES_hhdet_in_new!F67</f>
        <v>214</v>
      </c>
      <c r="G67" s="67">
        <f>RES_hhdet_in!G67-RES_hhdet_in_new!G67</f>
        <v>197</v>
      </c>
      <c r="H67" s="67">
        <f>RES_hhdet_in!H67-RES_hhdet_in_new!H67</f>
        <v>192</v>
      </c>
      <c r="I67" s="67">
        <f>RES_hhdet_in!I67-RES_hhdet_in_new!I67</f>
        <v>382</v>
      </c>
      <c r="J67" s="67">
        <f>RES_hhdet_in!J67-RES_hhdet_in_new!J67</f>
        <v>392</v>
      </c>
      <c r="K67" s="67">
        <f>RES_hhdet_in!K67-RES_hhdet_in_new!K67</f>
        <v>395</v>
      </c>
      <c r="L67" s="67">
        <f>RES_hhdet_in!L67-RES_hhdet_in_new!L67</f>
        <v>1657</v>
      </c>
      <c r="M67" s="67">
        <f>RES_hhdet_in!M67-RES_hhdet_in_new!M67</f>
        <v>763.99999999999977</v>
      </c>
      <c r="N67" s="67">
        <f>RES_hhdet_in!N67-RES_hhdet_in_new!N67</f>
        <v>392.99999999999977</v>
      </c>
      <c r="O67" s="67">
        <f>RES_hhdet_in!O67-RES_hhdet_in_new!O67</f>
        <v>309.99999999999989</v>
      </c>
      <c r="P67" s="67">
        <f>RES_hhdet_in!P67-RES_hhdet_in_new!P67</f>
        <v>29.999999999999986</v>
      </c>
      <c r="Q67" s="67">
        <f>RES_hhdet_in!Q67-RES_hhdet_in_new!Q67</f>
        <v>205.99999999999989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3087.2912747277255</v>
      </c>
      <c r="D69" s="67">
        <f>RES_hhdet_in!D69-RES_hhdet_in_new!D69</f>
        <v>5681.7841960482201</v>
      </c>
      <c r="E69" s="67">
        <f>RES_hhdet_in!E69-RES_hhdet_in_new!E69</f>
        <v>3923.5043256091049</v>
      </c>
      <c r="F69" s="67">
        <f>RES_hhdet_in!F69-RES_hhdet_in_new!F69</f>
        <v>3541.6656081678684</v>
      </c>
      <c r="G69" s="67">
        <f>RES_hhdet_in!G69-RES_hhdet_in_new!G69</f>
        <v>3167.3665982130315</v>
      </c>
      <c r="H69" s="67">
        <f>RES_hhdet_in!H69-RES_hhdet_in_new!H69</f>
        <v>1854.7087170510461</v>
      </c>
      <c r="I69" s="67">
        <f>RES_hhdet_in!I69-RES_hhdet_in_new!I69</f>
        <v>4259.9998560845597</v>
      </c>
      <c r="J69" s="67">
        <f>RES_hhdet_in!J69-RES_hhdet_in_new!J69</f>
        <v>5102.1874982612226</v>
      </c>
      <c r="K69" s="67">
        <f>RES_hhdet_in!K69-RES_hhdet_in_new!K69</f>
        <v>2710.2213507948122</v>
      </c>
      <c r="L69" s="67">
        <f>RES_hhdet_in!L69-RES_hhdet_in_new!L69</f>
        <v>15820.723478332795</v>
      </c>
      <c r="M69" s="67">
        <f>RES_hhdet_in!M69-RES_hhdet_in_new!M69</f>
        <v>4293.9647857016971</v>
      </c>
      <c r="N69" s="67">
        <f>RES_hhdet_in!N69-RES_hhdet_in_new!N69</f>
        <v>1210.2386060191398</v>
      </c>
      <c r="O69" s="67">
        <f>RES_hhdet_in!O69-RES_hhdet_in_new!O69</f>
        <v>1815.7946748426471</v>
      </c>
      <c r="P69" s="67">
        <f>RES_hhdet_in!P69-RES_hhdet_in_new!P69</f>
        <v>5909.12329388935</v>
      </c>
      <c r="Q69" s="67">
        <f>RES_hhdet_in!Q69-RES_hhdet_in_new!Q69</f>
        <v>2283.798533010669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330.03709511248735</v>
      </c>
      <c r="O70" s="67">
        <f>RES_hhdet_in!O70-RES_hhdet_in_new!O70</f>
        <v>511.01235761695443</v>
      </c>
      <c r="P70" s="67">
        <f>RES_hhdet_in!P70-RES_hhdet_in_new!P70</f>
        <v>13.190778598107499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320.19736357606303</v>
      </c>
      <c r="D73" s="67">
        <f>RES_hhdet_in!D73-RES_hhdet_in_new!D73</f>
        <v>277.00954169783546</v>
      </c>
      <c r="E73" s="67">
        <f>RES_hhdet_in!E73-RES_hhdet_in_new!E73</f>
        <v>181.15604640777309</v>
      </c>
      <c r="F73" s="67">
        <f>RES_hhdet_in!F73-RES_hhdet_in_new!F73</f>
        <v>122.74569591484584</v>
      </c>
      <c r="G73" s="67">
        <f>RES_hhdet_in!G73-RES_hhdet_in_new!G73</f>
        <v>89.286658558561271</v>
      </c>
      <c r="H73" s="67">
        <f>RES_hhdet_in!H73-RES_hhdet_in_new!H73</f>
        <v>13.331937589854068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2627.6649342656774</v>
      </c>
      <c r="N73" s="67">
        <f>RES_hhdet_in!N73-RES_hhdet_in_new!N73</f>
        <v>121.06601951676608</v>
      </c>
      <c r="O73" s="67">
        <f>RES_hhdet_in!O73-RES_hhdet_in_new!O73</f>
        <v>125.76176524002366</v>
      </c>
      <c r="P73" s="67">
        <f>RES_hhdet_in!P73-RES_hhdet_in_new!P73</f>
        <v>0</v>
      </c>
      <c r="Q73" s="67">
        <f>RES_hhdet_in!Q73-RES_hhdet_in_new!Q73</f>
        <v>659.29884064687963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58.712019748871853</v>
      </c>
      <c r="E74" s="67">
        <f>RES_hhdet_in!E74-RES_hhdet_in_new!E74</f>
        <v>3.0045652833726608</v>
      </c>
      <c r="F74" s="67">
        <f>RES_hhdet_in!F74-RES_hhdet_in_new!F74</f>
        <v>1.8447513478625268</v>
      </c>
      <c r="G74" s="67">
        <f>RES_hhdet_in!G74-RES_hhdet_in_new!G74</f>
        <v>0.65785686866136217</v>
      </c>
      <c r="H74" s="67">
        <f>RES_hhdet_in!H74-RES_hhdet_in_new!H74</f>
        <v>0.35581248652948527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19.000000000000171</v>
      </c>
      <c r="L74" s="67">
        <f>RES_hhdet_in!L74-RES_hhdet_in_new!L74</f>
        <v>58.712019748872081</v>
      </c>
      <c r="M74" s="67">
        <f>RES_hhdet_in!M74-RES_hhdet_in_new!M74</f>
        <v>0</v>
      </c>
      <c r="N74" s="67">
        <f>RES_hhdet_in!N74-RES_hhdet_in_new!N74</f>
        <v>72.999999999999346</v>
      </c>
      <c r="O74" s="67">
        <f>RES_hhdet_in!O74-RES_hhdet_in_new!O74</f>
        <v>9.9565725157643499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8524.1595391154769</v>
      </c>
      <c r="D78" s="67">
        <f>RES_hhdet_in!D78-RES_hhdet_in_new!D78</f>
        <v>7171.9120924108092</v>
      </c>
      <c r="E78" s="67">
        <f>RES_hhdet_in!E78-RES_hhdet_in_new!E78</f>
        <v>12320.442574845249</v>
      </c>
      <c r="F78" s="67">
        <f>RES_hhdet_in!F78-RES_hhdet_in_new!F78</f>
        <v>5160.9137065197174</v>
      </c>
      <c r="G78" s="67">
        <f>RES_hhdet_in!G78-RES_hhdet_in_new!G78</f>
        <v>6937.8505198070552</v>
      </c>
      <c r="H78" s="67">
        <f>RES_hhdet_in!H78-RES_hhdet_in_new!H78</f>
        <v>2899.8669040509217</v>
      </c>
      <c r="I78" s="67">
        <f>RES_hhdet_in!I78-RES_hhdet_in_new!I78</f>
        <v>4053.854456920988</v>
      </c>
      <c r="J78" s="67">
        <f>RES_hhdet_in!J78-RES_hhdet_in_new!J78</f>
        <v>6772.337560988949</v>
      </c>
      <c r="K78" s="67">
        <f>RES_hhdet_in!K78-RES_hhdet_in_new!K78</f>
        <v>8589.702098182217</v>
      </c>
      <c r="L78" s="67">
        <f>RES_hhdet_in!L78-RES_hhdet_in_new!L78</f>
        <v>21091.373297433038</v>
      </c>
      <c r="M78" s="67">
        <f>RES_hhdet_in!M78-RES_hhdet_in_new!M78</f>
        <v>14102.810183480835</v>
      </c>
      <c r="N78" s="67">
        <f>RES_hhdet_in!N78-RES_hhdet_in_new!N78</f>
        <v>8597.9990273111907</v>
      </c>
      <c r="O78" s="67">
        <f>RES_hhdet_in!O78-RES_hhdet_in_new!O78</f>
        <v>11418.19985761695</v>
      </c>
      <c r="P78" s="67">
        <f>RES_hhdet_in!P78-RES_hhdet_in_new!P78</f>
        <v>8485.4304137005274</v>
      </c>
      <c r="Q78" s="67">
        <f>RES_hhdet_in!Q78-RES_hhdet_in_new!Q78</f>
        <v>9335.8554767984933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570.84155298715677</v>
      </c>
      <c r="D79" s="83">
        <f>RES_hhdet_in!D79-RES_hhdet_in_new!D79</f>
        <v>671.93107195758012</v>
      </c>
      <c r="E79" s="83">
        <f>RES_hhdet_in!E79-RES_hhdet_in_new!E79</f>
        <v>35.0737598414903</v>
      </c>
      <c r="F79" s="83">
        <f>RES_hhdet_in!F79-RES_hhdet_in_new!F79</f>
        <v>0</v>
      </c>
      <c r="G79" s="83">
        <f>RES_hhdet_in!G79-RES_hhdet_in_new!G79</f>
        <v>0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0</v>
      </c>
      <c r="O79" s="83">
        <f>RES_hhdet_in!O79-RES_hhdet_in_new!O79</f>
        <v>0</v>
      </c>
      <c r="P79" s="83">
        <f>RES_hhdet_in!P79-RES_hhdet_in_new!P79</f>
        <v>46.000000000000455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177.86294618747746</v>
      </c>
      <c r="D83" s="67">
        <f>RES_hhdet_in!D83-RES_hhdet_in_new!D83</f>
        <v>152.45983097675384</v>
      </c>
      <c r="E83" s="67">
        <f>RES_hhdet_in!E83-RES_hhdet_in_new!E83</f>
        <v>175.21632752523217</v>
      </c>
      <c r="F83" s="67">
        <f>RES_hhdet_in!F83-RES_hhdet_in_new!F83</f>
        <v>179.36693901723859</v>
      </c>
      <c r="G83" s="67">
        <f>RES_hhdet_in!G83-RES_hhdet_in_new!G83</f>
        <v>176.8862711471173</v>
      </c>
      <c r="H83" s="67">
        <f>RES_hhdet_in!H83-RES_hhdet_in_new!H83</f>
        <v>135.46297288008955</v>
      </c>
      <c r="I83" s="67">
        <f>RES_hhdet_in!I83-RES_hhdet_in_new!I83</f>
        <v>152.95273685947129</v>
      </c>
      <c r="J83" s="67">
        <f>RES_hhdet_in!J83-RES_hhdet_in_new!J83</f>
        <v>362.68418860753644</v>
      </c>
      <c r="K83" s="67">
        <f>RES_hhdet_in!K83-RES_hhdet_in_new!K83</f>
        <v>550.93139913731466</v>
      </c>
      <c r="L83" s="67">
        <f>RES_hhdet_in!L83-RES_hhdet_in_new!L83</f>
        <v>314.51399075902157</v>
      </c>
      <c r="M83" s="67">
        <f>RES_hhdet_in!M83-RES_hhdet_in_new!M83</f>
        <v>175.06609274385519</v>
      </c>
      <c r="N83" s="67">
        <f>RES_hhdet_in!N83-RES_hhdet_in_new!N83</f>
        <v>367.55185436418378</v>
      </c>
      <c r="O83" s="67">
        <f>RES_hhdet_in!O83-RES_hhdet_in_new!O83</f>
        <v>496.75537330316729</v>
      </c>
      <c r="P83" s="67">
        <f>RES_hhdet_in!P83-RES_hhdet_in_new!P83</f>
        <v>776.81591330942365</v>
      </c>
      <c r="Q83" s="67">
        <f>RES_hhdet_in!Q83-RES_hhdet_in_new!Q83</f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16</v>
      </c>
      <c r="D86" s="67">
        <f>RES_hhdet_in!D86-RES_hhdet_in_new!D86</f>
        <v>23</v>
      </c>
      <c r="E86" s="67">
        <f>RES_hhdet_in!E86-RES_hhdet_in_new!E86</f>
        <v>24</v>
      </c>
      <c r="F86" s="67">
        <f>RES_hhdet_in!F86-RES_hhdet_in_new!F86</f>
        <v>11</v>
      </c>
      <c r="G86" s="67">
        <f>RES_hhdet_in!G86-RES_hhdet_in_new!G86</f>
        <v>11</v>
      </c>
      <c r="H86" s="67">
        <f>RES_hhdet_in!H86-RES_hhdet_in_new!H86</f>
        <v>12</v>
      </c>
      <c r="I86" s="67">
        <f>RES_hhdet_in!I86-RES_hhdet_in_new!I86</f>
        <v>20</v>
      </c>
      <c r="J86" s="67">
        <f>RES_hhdet_in!J86-RES_hhdet_in_new!J86</f>
        <v>37</v>
      </c>
      <c r="K86" s="67">
        <f>RES_hhdet_in!K86-RES_hhdet_in_new!K86</f>
        <v>47</v>
      </c>
      <c r="L86" s="67">
        <f>RES_hhdet_in!L86-RES_hhdet_in_new!L86</f>
        <v>63</v>
      </c>
      <c r="M86" s="67">
        <f>RES_hhdet_in!M86-RES_hhdet_in_new!M86</f>
        <v>35.999999999999993</v>
      </c>
      <c r="N86" s="67">
        <f>RES_hhdet_in!N86-RES_hhdet_in_new!N86</f>
        <v>41.999999999999986</v>
      </c>
      <c r="O86" s="67">
        <f>RES_hhdet_in!O86-RES_hhdet_in_new!O86</f>
        <v>44.999999999999986</v>
      </c>
      <c r="P86" s="67">
        <f>RES_hhdet_in!P86-RES_hhdet_in_new!P86</f>
        <v>37.999999999999986</v>
      </c>
      <c r="Q86" s="67">
        <f>RES_hhdet_in!Q86-RES_hhdet_in_new!Q86</f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143.43579731513697</v>
      </c>
      <c r="D88" s="67">
        <f>RES_hhdet_in!D88-RES_hhdet_in_new!D88</f>
        <v>148.79717435545524</v>
      </c>
      <c r="E88" s="67">
        <f>RES_hhdet_in!E88-RES_hhdet_in_new!E88</f>
        <v>126.78600628405779</v>
      </c>
      <c r="F88" s="67">
        <f>RES_hhdet_in!F88-RES_hhdet_in_new!F88</f>
        <v>127.94502126957801</v>
      </c>
      <c r="G88" s="67">
        <f>RES_hhdet_in!G88-RES_hhdet_in_new!G88</f>
        <v>128.38635105277834</v>
      </c>
      <c r="H88" s="67">
        <f>RES_hhdet_in!H88-RES_hhdet_in_new!H88</f>
        <v>193.80092917723979</v>
      </c>
      <c r="I88" s="67">
        <f>RES_hhdet_in!I88-RES_hhdet_in_new!I88</f>
        <v>122.29774441448393</v>
      </c>
      <c r="J88" s="67">
        <f>RES_hhdet_in!J88-RES_hhdet_in_new!J88</f>
        <v>296.61532190517539</v>
      </c>
      <c r="K88" s="67">
        <f>RES_hhdet_in!K88-RES_hhdet_in_new!K88</f>
        <v>430.21999378942826</v>
      </c>
      <c r="L88" s="67">
        <f>RES_hhdet_in!L88-RES_hhdet_in_new!L88</f>
        <v>451.24999999999989</v>
      </c>
      <c r="M88" s="67">
        <f>RES_hhdet_in!M88-RES_hhdet_in_new!M88</f>
        <v>156.56389071253261</v>
      </c>
      <c r="N88" s="67">
        <f>RES_hhdet_in!N88-RES_hhdet_in_new!N88</f>
        <v>803.55834833785866</v>
      </c>
      <c r="O88" s="67">
        <f>RES_hhdet_in!O88-RES_hhdet_in_new!O88</f>
        <v>742.71681210640008</v>
      </c>
      <c r="P88" s="67">
        <f>RES_hhdet_in!P88-RES_hhdet_in_new!P88</f>
        <v>1071.595307122712</v>
      </c>
      <c r="Q88" s="67">
        <f>RES_hhdet_in!Q88-RES_hhdet_in_new!Q88</f>
        <v>60.999999999999638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0.90318073257125953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35.82649075902178</v>
      </c>
      <c r="M89" s="67">
        <f>RES_hhdet_in!M89-RES_hhdet_in_new!M89</f>
        <v>2.1686378116961009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2.2737367544323403E-13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62.999999999999815</v>
      </c>
      <c r="D92" s="67">
        <f>RES_hhdet_in!D92-RES_hhdet_in_new!D92</f>
        <v>43.584669636458983</v>
      </c>
      <c r="E92" s="67">
        <f>RES_hhdet_in!E92-RES_hhdet_in_new!E92</f>
        <v>113.00000000000058</v>
      </c>
      <c r="F92" s="67">
        <f>RES_hhdet_in!F92-RES_hhdet_in_new!F92</f>
        <v>84.999999999999275</v>
      </c>
      <c r="G92" s="67">
        <f>RES_hhdet_in!G92-RES_hhdet_in_new!G92</f>
        <v>36.49011463703188</v>
      </c>
      <c r="H92" s="67">
        <f>RES_hhdet_in!H92-RES_hhdet_in_new!H92</f>
        <v>24.27189226028705</v>
      </c>
      <c r="I92" s="67">
        <f>RES_hhdet_in!I92-RES_hhdet_in_new!I92</f>
        <v>8.2967421280542055</v>
      </c>
      <c r="J92" s="67">
        <f>RES_hhdet_in!J92-RES_hhdet_in_new!J92</f>
        <v>1.0028084473047698</v>
      </c>
      <c r="K92" s="67">
        <f>RES_hhdet_in!K92-RES_hhdet_in_new!K92</f>
        <v>31.495690705004865</v>
      </c>
      <c r="L92" s="67">
        <f>RES_hhdet_in!L92-RES_hhdet_in_new!L92</f>
        <v>12.573322011447148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0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14.999999999999879</v>
      </c>
      <c r="E93" s="67">
        <f>RES_hhdet_in!E93-RES_hhdet_in_new!E93</f>
        <v>1.5482785880791923</v>
      </c>
      <c r="F93" s="67">
        <f>RES_hhdet_in!F93-RES_hhdet_in_new!F93</f>
        <v>16.147694844471442</v>
      </c>
      <c r="G93" s="67">
        <f>RES_hhdet_in!G93-RES_hhdet_in_new!G93</f>
        <v>2.7560732955506091</v>
      </c>
      <c r="H93" s="67">
        <f>RES_hhdet_in!H93-RES_hhdet_in_new!H93</f>
        <v>2.000000000000004</v>
      </c>
      <c r="I93" s="67">
        <f>RES_hhdet_in!I93-RES_hhdet_in_new!I93</f>
        <v>0.76860776716149259</v>
      </c>
      <c r="J93" s="67">
        <f>RES_hhdet_in!J93-RES_hhdet_in_new!J93</f>
        <v>1.0779909450493455</v>
      </c>
      <c r="K93" s="67">
        <f>RES_hhdet_in!K93-RES_hhdet_in_new!K93</f>
        <v>5.0000000000000036</v>
      </c>
      <c r="L93" s="67">
        <f>RES_hhdet_in!L93-RES_hhdet_in_new!L93</f>
        <v>1.4966560666986235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22.304680815856912</v>
      </c>
      <c r="D96" s="67">
        <f>RES_hhdet_in!D96-RES_hhdet_in_new!D96</f>
        <v>16.076422154169325</v>
      </c>
      <c r="E96" s="67">
        <f>RES_hhdet_in!E96-RES_hhdet_in_new!E96</f>
        <v>14.263021541065161</v>
      </c>
      <c r="F96" s="67">
        <f>RES_hhdet_in!F96-RES_hhdet_in_new!F96</f>
        <v>11.018117608634689</v>
      </c>
      <c r="G96" s="67">
        <f>RES_hhdet_in!G96-RES_hhdet_in_new!G96</f>
        <v>56.391387914934072</v>
      </c>
      <c r="H96" s="67">
        <f>RES_hhdet_in!H96-RES_hhdet_in_new!H96</f>
        <v>5.0223391078594348</v>
      </c>
      <c r="I96" s="67">
        <f>RES_hhdet_in!I96-RES_hhdet_in_new!I96</f>
        <v>396.0309524167958</v>
      </c>
      <c r="J96" s="67">
        <f>RES_hhdet_in!J96-RES_hhdet_in_new!J96</f>
        <v>183.15979286563385</v>
      </c>
      <c r="K96" s="67">
        <f>RES_hhdet_in!K96-RES_hhdet_in_new!K96</f>
        <v>234.06503194351691</v>
      </c>
      <c r="L96" s="67">
        <f>RES_hhdet_in!L96-RES_hhdet_in_new!L96</f>
        <v>26.389946442451865</v>
      </c>
      <c r="M96" s="67">
        <f>RES_hhdet_in!M96-RES_hhdet_in_new!M96</f>
        <v>149.11128004896594</v>
      </c>
      <c r="N96" s="67">
        <f>RES_hhdet_in!N96-RES_hhdet_in_new!N96</f>
        <v>0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11.000000000000094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4.225156621298618</v>
      </c>
      <c r="E97" s="67">
        <f>RES_hhdet_in!E97-RES_hhdet_in_new!E97</f>
        <v>6.8565564164415116E-2</v>
      </c>
      <c r="F97" s="67">
        <f>RES_hhdet_in!F97-RES_hhdet_in_new!F97</f>
        <v>3.0840637467397514E-2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39.936307900401644</v>
      </c>
      <c r="L97" s="67">
        <f>RES_hhdet_in!L97-RES_hhdet_in_new!L97</f>
        <v>2.2247453103812598</v>
      </c>
      <c r="M97" s="67">
        <f>RES_hhdet_in!M97-RES_hhdet_in_new!M97</f>
        <v>30.764303322183917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12.727663867408193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1380</v>
      </c>
      <c r="D102" s="67">
        <f>RES_hhdet_in!D102-RES_hhdet_in_new!D102</f>
        <v>59.894511668747491</v>
      </c>
      <c r="E102" s="67">
        <f>RES_hhdet_in!E102-RES_hhdet_in_new!E102</f>
        <v>12.823762607475045</v>
      </c>
      <c r="F102" s="67">
        <f>RES_hhdet_in!F102-RES_hhdet_in_new!F102</f>
        <v>401.82376260747503</v>
      </c>
      <c r="G102" s="67">
        <f>RES_hhdet_in!G102-RES_hhdet_in_new!G102</f>
        <v>912.99999999999977</v>
      </c>
      <c r="H102" s="67">
        <f>RES_hhdet_in!H102-RES_hhdet_in_new!H102</f>
        <v>456.59757439726565</v>
      </c>
      <c r="I102" s="67">
        <f>RES_hhdet_in!I102-RES_hhdet_in_new!I102</f>
        <v>9.6791207488251914</v>
      </c>
      <c r="J102" s="67">
        <f>RES_hhdet_in!J102-RES_hhdet_in_new!J102</f>
        <v>339.00000000000017</v>
      </c>
      <c r="K102" s="67">
        <f>RES_hhdet_in!K102-RES_hhdet_in_new!K102</f>
        <v>901</v>
      </c>
      <c r="L102" s="67">
        <f>RES_hhdet_in!L102-RES_hhdet_in_new!L102</f>
        <v>888.74583008846105</v>
      </c>
      <c r="M102" s="67">
        <f>RES_hhdet_in!M102-RES_hhdet_in_new!M102</f>
        <v>556</v>
      </c>
      <c r="N102" s="67">
        <f>RES_hhdet_in!N102-RES_hhdet_in_new!N102</f>
        <v>0</v>
      </c>
      <c r="O102" s="67">
        <f>RES_hhdet_in!O102-RES_hhdet_in_new!O102</f>
        <v>0</v>
      </c>
      <c r="P102" s="67">
        <f>RES_hhdet_in!P102-RES_hhdet_in_new!P102</f>
        <v>0</v>
      </c>
      <c r="Q102" s="67">
        <f>RES_hhdet_in!Q102-RES_hhdet_in_new!Q102</f>
        <v>0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3.0257792357455173</v>
      </c>
      <c r="D103" s="83">
        <f>RES_hhdet_in!D103-RES_hhdet_in_new!D103</f>
        <v>2928.9219979284858</v>
      </c>
      <c r="E103" s="83">
        <f>RES_hhdet_in!E103-RES_hhdet_in_new!E103</f>
        <v>1624.7788275252324</v>
      </c>
      <c r="F103" s="83">
        <f>RES_hhdet_in!F103-RES_hhdet_in_new!F103</f>
        <v>162.66342521807385</v>
      </c>
      <c r="G103" s="83">
        <f>RES_hhdet_in!G103-RES_hhdet_in_new!G103</f>
        <v>135.81597315649145</v>
      </c>
      <c r="H103" s="83">
        <f>RES_hhdet_in!H103-RES_hhdet_in_new!H103</f>
        <v>101.65667049694864</v>
      </c>
      <c r="I103" s="83">
        <f>RES_hhdet_in!I103-RES_hhdet_in_new!I103</f>
        <v>612.51523685947075</v>
      </c>
      <c r="J103" s="83">
        <f>RES_hhdet_in!J103-RES_hhdet_in_new!J103</f>
        <v>324.6047617294135</v>
      </c>
      <c r="K103" s="83">
        <f>RES_hhdet_in!K103-RES_hhdet_in_new!K103</f>
        <v>386.79444972406998</v>
      </c>
      <c r="L103" s="83">
        <f>RES_hhdet_in!L103-RES_hhdet_in_new!L103</f>
        <v>1284.6701276327801</v>
      </c>
      <c r="M103" s="83">
        <f>RES_hhdet_in!M103-RES_hhdet_in_new!M103</f>
        <v>1640.3153804486994</v>
      </c>
      <c r="N103" s="83">
        <f>RES_hhdet_in!N103-RES_hhdet_in_new!N103</f>
        <v>1201.3622975123326</v>
      </c>
      <c r="O103" s="83">
        <f>RES_hhdet_in!O103-RES_hhdet_in_new!O103</f>
        <v>786.37257531254136</v>
      </c>
      <c r="P103" s="83">
        <f>RES_hhdet_in!P103-RES_hhdet_in_new!P103</f>
        <v>1062.6971109262827</v>
      </c>
      <c r="Q103" s="83">
        <f>RES_hhdet_in!Q103-RES_hhdet_in_new!Q103</f>
        <v>382.41225603158136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0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0</v>
      </c>
      <c r="G126" s="67">
        <f>RES_hhdet_in!G126-RES_hhdet_in_new!G126</f>
        <v>0</v>
      </c>
      <c r="H126" s="67">
        <f>RES_hhdet_in!H126-RES_hhdet_in_new!H126</f>
        <v>0</v>
      </c>
      <c r="I126" s="67">
        <f>RES_hhdet_in!I126-RES_hhdet_in_new!I126</f>
        <v>0</v>
      </c>
      <c r="J126" s="67">
        <f>RES_hhdet_in!J126-RES_hhdet_in_new!J126</f>
        <v>0</v>
      </c>
      <c r="K126" s="67">
        <f>RES_hhdet_in!K126-RES_hhdet_in_new!K126</f>
        <v>0</v>
      </c>
      <c r="L126" s="67">
        <f>RES_hhdet_in!L126-RES_hhdet_in_new!L126</f>
        <v>0</v>
      </c>
      <c r="M126" s="67">
        <f>RES_hhdet_in!M126-RES_hhdet_in_new!M126</f>
        <v>0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0</v>
      </c>
      <c r="D129" s="67">
        <f>RES_hhdet_in!D129-RES_hhdet_in_new!D129</f>
        <v>0</v>
      </c>
      <c r="E129" s="67">
        <f>RES_hhdet_in!E129-RES_hhdet_in_new!E129</f>
        <v>0</v>
      </c>
      <c r="F129" s="67">
        <f>RES_hhdet_in!F129-RES_hhdet_in_new!F129</f>
        <v>0</v>
      </c>
      <c r="G129" s="67">
        <f>RES_hhdet_in!G129-RES_hhdet_in_new!G129</f>
        <v>0</v>
      </c>
      <c r="H129" s="67">
        <f>RES_hhdet_in!H129-RES_hhdet_in_new!H129</f>
        <v>0</v>
      </c>
      <c r="I129" s="67">
        <f>RES_hhdet_in!I129-RES_hhdet_in_new!I129</f>
        <v>0</v>
      </c>
      <c r="J129" s="67">
        <f>RES_hhdet_in!J129-RES_hhdet_in_new!J129</f>
        <v>0</v>
      </c>
      <c r="K129" s="67">
        <f>RES_hhdet_in!K129-RES_hhdet_in_new!K129</f>
        <v>0</v>
      </c>
      <c r="L129" s="67">
        <f>RES_hhdet_in!L129-RES_hhdet_in_new!L129</f>
        <v>0</v>
      </c>
      <c r="M129" s="67">
        <f>RES_hhdet_in!M129-RES_hhdet_in_new!M129</f>
        <v>0</v>
      </c>
      <c r="N129" s="67">
        <f>RES_hhdet_in!N129-RES_hhdet_in_new!N129</f>
        <v>0</v>
      </c>
      <c r="O129" s="67">
        <f>RES_hhdet_in!O129-RES_hhdet_in_new!O129</f>
        <v>0</v>
      </c>
      <c r="P129" s="67">
        <f>RES_hhdet_in!P129-RES_hhdet_in_new!P129</f>
        <v>0</v>
      </c>
      <c r="Q129" s="67">
        <f>RES_hhdet_in!Q129-RES_hhdet_in_new!Q129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0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0</v>
      </c>
      <c r="G131" s="67">
        <f>RES_hhdet_in!G131-RES_hhdet_in_new!G131</f>
        <v>0</v>
      </c>
      <c r="H131" s="67">
        <f>RES_hhdet_in!H131-RES_hhdet_in_new!H131</f>
        <v>0</v>
      </c>
      <c r="I131" s="67">
        <f>RES_hhdet_in!I131-RES_hhdet_in_new!I131</f>
        <v>0</v>
      </c>
      <c r="J131" s="67">
        <f>RES_hhdet_in!J131-RES_hhdet_in_new!J131</f>
        <v>0</v>
      </c>
      <c r="K131" s="67">
        <f>RES_hhdet_in!K131-RES_hhdet_in_new!K131</f>
        <v>0</v>
      </c>
      <c r="L131" s="67">
        <f>RES_hhdet_in!L131-RES_hhdet_in_new!L131</f>
        <v>0</v>
      </c>
      <c r="M131" s="67">
        <f>RES_hhdet_in!M131-RES_hhdet_in_new!M131</f>
        <v>0</v>
      </c>
      <c r="N131" s="67">
        <f>RES_hhdet_in!N131-RES_hhdet_in_new!N131</f>
        <v>0</v>
      </c>
      <c r="O131" s="67">
        <f>RES_hhdet_in!O131-RES_hhdet_in_new!O131</f>
        <v>0</v>
      </c>
      <c r="P131" s="67">
        <f>RES_hhdet_in!P131-RES_hhdet_in_new!P131</f>
        <v>0</v>
      </c>
      <c r="Q131" s="67">
        <f>RES_hhdet_in!Q131-RES_hhdet_in_new!Q131</f>
        <v>0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0</v>
      </c>
      <c r="D135" s="67">
        <f>RES_hhdet_in!D135-RES_hhdet_in_new!D135</f>
        <v>0</v>
      </c>
      <c r="E135" s="67">
        <f>RES_hhdet_in!E135-RES_hhdet_in_new!E135</f>
        <v>0</v>
      </c>
      <c r="F135" s="67">
        <f>RES_hhdet_in!F135-RES_hhdet_in_new!F135</f>
        <v>0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0</v>
      </c>
      <c r="D140" s="67">
        <f>RES_hhdet_in!D140-RES_hhdet_in_new!D140</f>
        <v>0</v>
      </c>
      <c r="E140" s="67">
        <f>RES_hhdet_in!E140-RES_hhdet_in_new!E140</f>
        <v>0</v>
      </c>
      <c r="F140" s="67">
        <f>RES_hhdet_in!F140-RES_hhdet_in_new!F140</f>
        <v>0</v>
      </c>
      <c r="G140" s="67">
        <f>RES_hhdet_in!G140-RES_hhdet_in_new!G140</f>
        <v>0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0</v>
      </c>
      <c r="K140" s="67">
        <f>RES_hhdet_in!K140-RES_hhdet_in_new!K140</f>
        <v>0</v>
      </c>
      <c r="L140" s="67">
        <f>RES_hhdet_in!L140-RES_hhdet_in_new!L140</f>
        <v>0</v>
      </c>
      <c r="M140" s="67">
        <f>RES_hhdet_in!M140-RES_hhdet_in_new!M140</f>
        <v>0</v>
      </c>
      <c r="N140" s="67">
        <f>RES_hhdet_in!N140-RES_hhdet_in_new!N140</f>
        <v>0</v>
      </c>
      <c r="O140" s="67">
        <f>RES_hhdet_in!O140-RES_hhdet_in_new!O140</f>
        <v>0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0</v>
      </c>
      <c r="D141" s="83">
        <f>RES_hhdet_in!D141-RES_hhdet_in_new!D141</f>
        <v>0</v>
      </c>
      <c r="E141" s="83">
        <f>RES_hhdet_in!E141-RES_hhdet_in_new!E141</f>
        <v>0</v>
      </c>
      <c r="F141" s="83">
        <f>RES_hhdet_in!F141-RES_hhdet_in_new!F141</f>
        <v>0</v>
      </c>
      <c r="G141" s="83">
        <f>RES_hhdet_in!G141-RES_hhdet_in_new!G141</f>
        <v>0</v>
      </c>
      <c r="H141" s="83">
        <f>RES_hhdet_in!H141-RES_hhdet_in_new!H141</f>
        <v>0</v>
      </c>
      <c r="I141" s="83">
        <f>RES_hhdet_in!I141-RES_hhdet_in_new!I141</f>
        <v>0</v>
      </c>
      <c r="J141" s="83">
        <f>RES_hhdet_in!J141-RES_hhdet_in_new!J141</f>
        <v>0</v>
      </c>
      <c r="K141" s="83">
        <f>RES_hhdet_in!K141-RES_hhdet_in_new!K141</f>
        <v>0</v>
      </c>
      <c r="L141" s="83">
        <f>RES_hhdet_in!L141-RES_hhdet_in_new!L141</f>
        <v>0</v>
      </c>
      <c r="M141" s="83">
        <f>RES_hhdet_in!M141-RES_hhdet_in_new!M141</f>
        <v>0</v>
      </c>
      <c r="N141" s="83">
        <f>RES_hhdet_in!N141-RES_hhdet_in_new!N141</f>
        <v>0</v>
      </c>
      <c r="O141" s="83">
        <f>RES_hhdet_in!O141-RES_hhdet_in_new!O141</f>
        <v>0</v>
      </c>
      <c r="P141" s="83">
        <f>RES_hhdet_in!P141-RES_hhdet_in_new!P141</f>
        <v>0</v>
      </c>
      <c r="Q141" s="83">
        <f>RES_hhdet_in!Q141-RES_hhdet_in_new!Q141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85.651706466802239</v>
      </c>
      <c r="D145" s="67">
        <f>RES_hhdet_in!D145-RES_hhdet_in_new!D145</f>
        <v>68.615441248532335</v>
      </c>
      <c r="E145" s="67">
        <f>RES_hhdet_in!E145-RES_hhdet_in_new!E145</f>
        <v>63.607122683995406</v>
      </c>
      <c r="F145" s="67">
        <f>RES_hhdet_in!F145-RES_hhdet_in_new!F145</f>
        <v>81.539700429068844</v>
      </c>
      <c r="G145" s="67">
        <f>RES_hhdet_in!G145-RES_hhdet_in_new!G145</f>
        <v>96.215968316273546</v>
      </c>
      <c r="H145" s="67">
        <f>RES_hhdet_in!H145-RES_hhdet_in_new!H145</f>
        <v>60.964958664705065</v>
      </c>
      <c r="I145" s="67">
        <f>RES_hhdet_in!I145-RES_hhdet_in_new!I145</f>
        <v>53.631483226414637</v>
      </c>
      <c r="J145" s="67">
        <f>RES_hhdet_in!J145-RES_hhdet_in_new!J145</f>
        <v>54.559601446129093</v>
      </c>
      <c r="K145" s="67">
        <f>RES_hhdet_in!K145-RES_hhdet_in_new!K145</f>
        <v>234.37267110345084</v>
      </c>
      <c r="L145" s="67">
        <f>RES_hhdet_in!L145-RES_hhdet_in_new!L145</f>
        <v>141.05247223180959</v>
      </c>
      <c r="M145" s="67">
        <f>RES_hhdet_in!M145-RES_hhdet_in_new!M145</f>
        <v>548.62687632222458</v>
      </c>
      <c r="N145" s="67">
        <f>RES_hhdet_in!N145-RES_hhdet_in_new!N145</f>
        <v>347.94406624367139</v>
      </c>
      <c r="O145" s="67">
        <f>RES_hhdet_in!O145-RES_hhdet_in_new!O145</f>
        <v>1556.9895659198432</v>
      </c>
      <c r="P145" s="67">
        <f>RES_hhdet_in!P145-RES_hhdet_in_new!P145</f>
        <v>1156.4031934676309</v>
      </c>
      <c r="Q145" s="67">
        <f>RES_hhdet_in!Q145-RES_hhdet_in_new!Q145</f>
        <v>307.88973988439284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58.25</v>
      </c>
      <c r="D147" s="67">
        <f>RES_hhdet_in!D147-RES_hhdet_in_new!D147</f>
        <v>52.5</v>
      </c>
      <c r="E147" s="67">
        <f>RES_hhdet_in!E147-RES_hhdet_in_new!E147</f>
        <v>54.549999999999955</v>
      </c>
      <c r="F147" s="67">
        <f>RES_hhdet_in!F147-RES_hhdet_in_new!F147</f>
        <v>70.200000000000045</v>
      </c>
      <c r="G147" s="67">
        <f>RES_hhdet_in!G147-RES_hhdet_in_new!G147</f>
        <v>81.850000000000023</v>
      </c>
      <c r="H147" s="67">
        <f>RES_hhdet_in!H147-RES_hhdet_in_new!H147</f>
        <v>62.899999999999977</v>
      </c>
      <c r="I147" s="67">
        <f>RES_hhdet_in!I147-RES_hhdet_in_new!I147</f>
        <v>65.149999999999977</v>
      </c>
      <c r="J147" s="67">
        <f>RES_hhdet_in!J147-RES_hhdet_in_new!J147</f>
        <v>71</v>
      </c>
      <c r="K147" s="67">
        <f>RES_hhdet_in!K147-RES_hhdet_in_new!K147</f>
        <v>174.04999999999995</v>
      </c>
      <c r="L147" s="67">
        <f>RES_hhdet_in!L147-RES_hhdet_in_new!L147</f>
        <v>114.89999999999986</v>
      </c>
      <c r="M147" s="67">
        <f>RES_hhdet_in!M147-RES_hhdet_in_new!M147</f>
        <v>355.99999999999989</v>
      </c>
      <c r="N147" s="67">
        <f>RES_hhdet_in!N147-RES_hhdet_in_new!N147</f>
        <v>225.99999999999989</v>
      </c>
      <c r="O147" s="67">
        <f>RES_hhdet_in!O147-RES_hhdet_in_new!O147</f>
        <v>1011.9999999999998</v>
      </c>
      <c r="P147" s="67">
        <f>RES_hhdet_in!P147-RES_hhdet_in_new!P147</f>
        <v>750.99999999999955</v>
      </c>
      <c r="Q147" s="67">
        <f>RES_hhdet_in!Q147-RES_hhdet_in_new!Q147</f>
        <v>199.99999999999989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46.136659279657131</v>
      </c>
      <c r="D149" s="67">
        <f>RES_hhdet_in!D149-RES_hhdet_in_new!D149</f>
        <v>32.316156183378439</v>
      </c>
      <c r="E149" s="67">
        <f>RES_hhdet_in!E149-RES_hhdet_in_new!E149</f>
        <v>28.590458746124952</v>
      </c>
      <c r="F149" s="67">
        <f>RES_hhdet_in!F149-RES_hhdet_in_new!F149</f>
        <v>32.173534003867523</v>
      </c>
      <c r="G149" s="67">
        <f>RES_hhdet_in!G149-RES_hhdet_in_new!G149</f>
        <v>28.735532626657765</v>
      </c>
      <c r="H149" s="67">
        <f>RES_hhdet_in!H149-RES_hhdet_in_new!H149</f>
        <v>11.199007580076071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5.0000000000000044</v>
      </c>
      <c r="E150" s="67">
        <f>RES_hhdet_in!E150-RES_hhdet_in_new!E150</f>
        <v>0.52723353467359735</v>
      </c>
      <c r="F150" s="67">
        <f>RES_hhdet_in!F150-RES_hhdet_in_new!F150</f>
        <v>3.9999999999999982</v>
      </c>
      <c r="G150" s="67">
        <f>RES_hhdet_in!G150-RES_hhdet_in_new!G150</f>
        <v>1.2879806470024764</v>
      </c>
      <c r="H150" s="67">
        <f>RES_hhdet_in!H150-RES_hhdet_in_new!H150</f>
        <v>1</v>
      </c>
      <c r="I150" s="67">
        <f>RES_hhdet_in!I150-RES_hhdet_in_new!I150</f>
        <v>0.15521896566107518</v>
      </c>
      <c r="J150" s="67">
        <f>RES_hhdet_in!J150-RES_hhdet_in_new!J150</f>
        <v>1.8948788927594058E-2</v>
      </c>
      <c r="K150" s="67">
        <f>RES_hhdet_in!K150-RES_hhdet_in_new!K150</f>
        <v>1.0055467100888102</v>
      </c>
      <c r="L150" s="67">
        <f>RES_hhdet_in!L150-RES_hhdet_in_new!L150</f>
        <v>0.18043961305192635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83.776706466802239</v>
      </c>
      <c r="D153" s="67">
        <f>RES_hhdet_in!D153-RES_hhdet_in_new!D153</f>
        <v>69.740441248532335</v>
      </c>
      <c r="E153" s="67">
        <f>RES_hhdet_in!E153-RES_hhdet_in_new!E153</f>
        <v>47.462017162751046</v>
      </c>
      <c r="F153" s="67">
        <f>RES_hhdet_in!F153-RES_hhdet_in_new!F153</f>
        <v>71.262927814573743</v>
      </c>
      <c r="G153" s="67">
        <f>RES_hhdet_in!G153-RES_hhdet_in_new!G153</f>
        <v>106.7282678596921</v>
      </c>
      <c r="H153" s="67">
        <f>RES_hhdet_in!H153-RES_hhdet_in_new!H153</f>
        <v>88.862161926784523</v>
      </c>
      <c r="I153" s="67">
        <f>RES_hhdet_in!I153-RES_hhdet_in_new!I153</f>
        <v>173.05102254813704</v>
      </c>
      <c r="J153" s="67">
        <f>RES_hhdet_in!J153-RES_hhdet_in_new!J153</f>
        <v>104.77684005597945</v>
      </c>
      <c r="K153" s="67">
        <f>RES_hhdet_in!K153-RES_hhdet_in_new!K153</f>
        <v>363.84331254952684</v>
      </c>
      <c r="L153" s="67">
        <f>RES_hhdet_in!L153-RES_hhdet_in_new!L153</f>
        <v>232.73922493845885</v>
      </c>
      <c r="M153" s="67">
        <f>RES_hhdet_in!M153-RES_hhdet_in_new!M153</f>
        <v>727.95956802294984</v>
      </c>
      <c r="N153" s="67">
        <f>RES_hhdet_in!N153-RES_hhdet_in_new!N153</f>
        <v>554.02910021521836</v>
      </c>
      <c r="O153" s="67">
        <f>RES_hhdet_in!O153-RES_hhdet_in_new!O153</f>
        <v>1929.3962502149909</v>
      </c>
      <c r="P153" s="67">
        <f>RES_hhdet_in!P153-RES_hhdet_in_new!P153</f>
        <v>1623.2314220084916</v>
      </c>
      <c r="Q153" s="67">
        <f>RES_hhdet_in!Q153-RES_hhdet_in_new!Q153</f>
        <v>552.49663261180672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3.1774722318096451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184.25</v>
      </c>
      <c r="D158" s="67">
        <f>RES_hhdet_in!D158-RES_hhdet_in_new!D158</f>
        <v>27.381741594458983</v>
      </c>
      <c r="E158" s="67">
        <f>RES_hhdet_in!E158-RES_hhdet_in_new!E158</f>
        <v>0</v>
      </c>
      <c r="F158" s="67">
        <f>RES_hhdet_in!F158-RES_hhdet_in_new!F158</f>
        <v>9.9999999999999769</v>
      </c>
      <c r="G158" s="67">
        <f>RES_hhdet_in!G158-RES_hhdet_in_new!G158</f>
        <v>127.52713098357334</v>
      </c>
      <c r="H158" s="67">
        <f>RES_hhdet_in!H158-RES_hhdet_in_new!H158</f>
        <v>61.250000000000028</v>
      </c>
      <c r="I158" s="67">
        <f>RES_hhdet_in!I158-RES_hhdet_in_new!I158</f>
        <v>0</v>
      </c>
      <c r="J158" s="67">
        <f>RES_hhdet_in!J158-RES_hhdet_in_new!J158</f>
        <v>23.999999999999801</v>
      </c>
      <c r="K158" s="67">
        <f>RES_hhdet_in!K158-RES_hhdet_in_new!K158</f>
        <v>193.6666605104565</v>
      </c>
      <c r="L158" s="67">
        <f>RES_hhdet_in!L158-RES_hhdet_in_new!L158</f>
        <v>101.22071486948664</v>
      </c>
      <c r="M158" s="67">
        <f>RES_hhdet_in!M158-RES_hhdet_in_new!M158</f>
        <v>0</v>
      </c>
      <c r="N158" s="67">
        <f>RES_hhdet_in!N158-RES_hhdet_in_new!N158</f>
        <v>0</v>
      </c>
      <c r="O158" s="67">
        <f>RES_hhdet_in!O158-RES_hhdet_in_new!O158</f>
        <v>0</v>
      </c>
      <c r="P158" s="67">
        <f>RES_hhdet_in!P158-RES_hhdet_in_new!P158</f>
        <v>0</v>
      </c>
      <c r="Q158" s="67">
        <f>RES_hhdet_in!Q158-RES_hhdet_in_new!Q158</f>
        <v>0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5.4617986712077027</v>
      </c>
      <c r="D159" s="83">
        <f>RES_hhdet_in!D159-RES_hhdet_in_new!D159</f>
        <v>321.49044124853231</v>
      </c>
      <c r="E159" s="83">
        <f>RES_hhdet_in!E159-RES_hhdet_in_new!E159</f>
        <v>282.48212268399544</v>
      </c>
      <c r="F159" s="83">
        <f>RES_hhdet_in!F159-RES_hhdet_in_new!F159</f>
        <v>80.06683141264223</v>
      </c>
      <c r="G159" s="83">
        <f>RES_hhdet_in!G159-RES_hhdet_in_new!G159</f>
        <v>71.217756703516557</v>
      </c>
      <c r="H159" s="83">
        <f>RES_hhdet_in!H159-RES_hhdet_in_new!H159</f>
        <v>43.167235828144726</v>
      </c>
      <c r="I159" s="83">
        <f>RES_hhdet_in!I159-RES_hhdet_in_new!I159</f>
        <v>186.50648322641459</v>
      </c>
      <c r="J159" s="83">
        <f>RES_hhdet_in!J159-RES_hhdet_in_new!J159</f>
        <v>51.226261956585894</v>
      </c>
      <c r="K159" s="83">
        <f>RES_hhdet_in!K159-RES_hhdet_in_new!K159</f>
        <v>140.88062113263032</v>
      </c>
      <c r="L159" s="83">
        <f>RES_hhdet_in!L159-RES_hhdet_in_new!L159</f>
        <v>280.93807241832997</v>
      </c>
      <c r="M159" s="83">
        <f>RES_hhdet_in!M159-RES_hhdet_in_new!M159</f>
        <v>755.49875932188286</v>
      </c>
      <c r="N159" s="83">
        <f>RES_hhdet_in!N159-RES_hhdet_in_new!N159</f>
        <v>762.34619722724494</v>
      </c>
      <c r="O159" s="83">
        <f>RES_hhdet_in!O159-RES_hhdet_in_new!O159</f>
        <v>1711.8663543070866</v>
      </c>
      <c r="P159" s="83">
        <f>RES_hhdet_in!P159-RES_hhdet_in_new!P159</f>
        <v>1282.4804706310701</v>
      </c>
      <c r="Q159" s="83">
        <f>RES_hhdet_in!Q159-RES_hhdet_in_new!Q159</f>
        <v>460.03354335013682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178.34374967205454</v>
      </c>
      <c r="D163" s="67">
        <f>RES_hhdet_in!D163-RES_hhdet_in_new!D163</f>
        <v>108.23796268450211</v>
      </c>
      <c r="E163" s="67">
        <f>RES_hhdet_in!E163-RES_hhdet_in_new!E163</f>
        <v>180.73220314766422</v>
      </c>
      <c r="F163" s="67">
        <f>RES_hhdet_in!F163-RES_hhdet_in_new!F163</f>
        <v>40.021779568396177</v>
      </c>
      <c r="G163" s="67">
        <f>RES_hhdet_in!G163-RES_hhdet_in_new!G163</f>
        <v>83.746004389251326</v>
      </c>
      <c r="H163" s="67">
        <f>RES_hhdet_in!H163-RES_hhdet_in_new!H163</f>
        <v>95.578860043840336</v>
      </c>
      <c r="I163" s="67">
        <f>RES_hhdet_in!I163-RES_hhdet_in_new!I163</f>
        <v>166.17784858444833</v>
      </c>
      <c r="J163" s="67">
        <f>RES_hhdet_in!J163-RES_hhdet_in_new!J163</f>
        <v>149.01781646375704</v>
      </c>
      <c r="K163" s="67">
        <f>RES_hhdet_in!K163-RES_hhdet_in_new!K163</f>
        <v>143.08419271950837</v>
      </c>
      <c r="L163" s="67">
        <f>RES_hhdet_in!L163-RES_hhdet_in_new!L163</f>
        <v>152.13853610287154</v>
      </c>
      <c r="M163" s="67">
        <f>RES_hhdet_in!M163-RES_hhdet_in_new!M163</f>
        <v>51.439172929675948</v>
      </c>
      <c r="N163" s="67">
        <f>RES_hhdet_in!N163-RES_hhdet_in_new!N163</f>
        <v>79.164709772705407</v>
      </c>
      <c r="O163" s="67">
        <f>RES_hhdet_in!O163-RES_hhdet_in_new!O163</f>
        <v>115.08088827223295</v>
      </c>
      <c r="P163" s="67">
        <f>RES_hhdet_in!P163-RES_hhdet_in_new!P163</f>
        <v>70.661602555425191</v>
      </c>
      <c r="Q163" s="67">
        <f>RES_hhdet_in!Q163-RES_hhdet_in_new!Q163</f>
        <v>16.498085968491445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17</v>
      </c>
      <c r="D165" s="67">
        <f>RES_hhdet_in!D165-RES_hhdet_in_new!D165</f>
        <v>23</v>
      </c>
      <c r="E165" s="67">
        <f>RES_hhdet_in!E165-RES_hhdet_in_new!E165</f>
        <v>26</v>
      </c>
      <c r="F165" s="67">
        <f>RES_hhdet_in!F165-RES_hhdet_in_new!F165</f>
        <v>13</v>
      </c>
      <c r="G165" s="67">
        <f>RES_hhdet_in!G165-RES_hhdet_in_new!G165</f>
        <v>11</v>
      </c>
      <c r="H165" s="67">
        <f>RES_hhdet_in!H165-RES_hhdet_in_new!H165</f>
        <v>9</v>
      </c>
      <c r="I165" s="67">
        <f>RES_hhdet_in!I165-RES_hhdet_in_new!I165</f>
        <v>20</v>
      </c>
      <c r="J165" s="67">
        <f>RES_hhdet_in!J165-RES_hhdet_in_new!J165</f>
        <v>20</v>
      </c>
      <c r="K165" s="67">
        <f>RES_hhdet_in!K165-RES_hhdet_in_new!K165</f>
        <v>23</v>
      </c>
      <c r="L165" s="67">
        <f>RES_hhdet_in!L165-RES_hhdet_in_new!L165</f>
        <v>45</v>
      </c>
      <c r="M165" s="67">
        <f>RES_hhdet_in!M165-RES_hhdet_in_new!M165</f>
        <v>22.999999999999993</v>
      </c>
      <c r="N165" s="67">
        <f>RES_hhdet_in!N165-RES_hhdet_in_new!N165</f>
        <v>14.999999999999993</v>
      </c>
      <c r="O165" s="67">
        <f>RES_hhdet_in!O165-RES_hhdet_in_new!O165</f>
        <v>9.9999999999999964</v>
      </c>
      <c r="P165" s="67">
        <f>RES_hhdet_in!P165-RES_hhdet_in_new!P165</f>
        <v>0</v>
      </c>
      <c r="Q165" s="67">
        <f>RES_hhdet_in!Q165-RES_hhdet_in_new!Q165</f>
        <v>1.9999999999999982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216.03613318468666</v>
      </c>
      <c r="D167" s="67">
        <f>RES_hhdet_in!D167-RES_hhdet_in_new!D167</f>
        <v>179.59390066471786</v>
      </c>
      <c r="E167" s="67">
        <f>RES_hhdet_in!E167-RES_hhdet_in_new!E167</f>
        <v>366.88509217767813</v>
      </c>
      <c r="F167" s="67">
        <f>RES_hhdet_in!F167-RES_hhdet_in_new!F167</f>
        <v>358.15220529631324</v>
      </c>
      <c r="G167" s="67">
        <f>RES_hhdet_in!G167-RES_hhdet_in_new!G167</f>
        <v>148.05308014657862</v>
      </c>
      <c r="H167" s="67">
        <f>RES_hhdet_in!H167-RES_hhdet_in_new!H167</f>
        <v>54.837917332865203</v>
      </c>
      <c r="I167" s="67">
        <f>RES_hhdet_in!I167-RES_hhdet_in_new!I167</f>
        <v>37.585830904999433</v>
      </c>
      <c r="J167" s="67">
        <f>RES_hhdet_in!J167-RES_hhdet_in_new!J167</f>
        <v>12.826303774701698</v>
      </c>
      <c r="K167" s="67">
        <f>RES_hhdet_in!K167-RES_hhdet_in_new!K167</f>
        <v>131.49999999999969</v>
      </c>
      <c r="L167" s="67">
        <f>RES_hhdet_in!L167-RES_hhdet_in_new!L167</f>
        <v>6.144818566713484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47.999999999999844</v>
      </c>
      <c r="E168" s="67">
        <f>RES_hhdet_in!E168-RES_hhdet_in_new!E168</f>
        <v>5.1366927336630068</v>
      </c>
      <c r="F168" s="67">
        <f>RES_hhdet_in!F168-RES_hhdet_in_new!F168</f>
        <v>54.983278794396533</v>
      </c>
      <c r="G168" s="67">
        <f>RES_hhdet_in!G168-RES_hhdet_in_new!G168</f>
        <v>12.749478025579679</v>
      </c>
      <c r="H168" s="67">
        <f>RES_hhdet_in!H168-RES_hhdet_in_new!H168</f>
        <v>5.0000000000000053</v>
      </c>
      <c r="I168" s="67">
        <f>RES_hhdet_in!I168-RES_hhdet_in_new!I168</f>
        <v>2.7041839974646944</v>
      </c>
      <c r="J168" s="67">
        <f>RES_hhdet_in!J168-RES_hhdet_in_new!J168</f>
        <v>1.81572470407439</v>
      </c>
      <c r="K168" s="67">
        <f>RES_hhdet_in!K168-RES_hhdet_in_new!K168</f>
        <v>14.999999999999964</v>
      </c>
      <c r="L168" s="67">
        <f>RES_hhdet_in!L168-RES_hhdet_in_new!L168</f>
        <v>3.9840286312803146</v>
      </c>
      <c r="M168" s="67">
        <f>RES_hhdet_in!M168-RES_hhdet_in_new!M168</f>
        <v>0.13524733753117735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163.53124967205414</v>
      </c>
      <c r="D171" s="67">
        <f>RES_hhdet_in!D171-RES_hhdet_in_new!D171</f>
        <v>125.42546268450245</v>
      </c>
      <c r="E171" s="67">
        <f>RES_hhdet_in!E171-RES_hhdet_in_new!E171</f>
        <v>66.753988059005337</v>
      </c>
      <c r="F171" s="67">
        <f>RES_hhdet_in!F171-RES_hhdet_in_new!F171</f>
        <v>13.157263659105944</v>
      </c>
      <c r="G171" s="67">
        <f>RES_hhdet_in!G171-RES_hhdet_in_new!G171</f>
        <v>178.9248897978903</v>
      </c>
      <c r="H171" s="67">
        <f>RES_hhdet_in!H171-RES_hhdet_in_new!H171</f>
        <v>364.82215346951682</v>
      </c>
      <c r="I171" s="67">
        <f>RES_hhdet_in!I171-RES_hhdet_in_new!I171</f>
        <v>1436.8327730391054</v>
      </c>
      <c r="J171" s="67">
        <f>RES_hhdet_in!J171-RES_hhdet_in_new!J171</f>
        <v>518.46531673391746</v>
      </c>
      <c r="K171" s="67">
        <f>RES_hhdet_in!K171-RES_hhdet_in_new!K171</f>
        <v>235.97297118668075</v>
      </c>
      <c r="L171" s="67">
        <f>RES_hhdet_in!L171-RES_hhdet_in_new!L171</f>
        <v>232.43174768814586</v>
      </c>
      <c r="M171" s="67">
        <f>RES_hhdet_in!M171-RES_hhdet_in_new!M171</f>
        <v>570.99147513912624</v>
      </c>
      <c r="N171" s="67">
        <f>RES_hhdet_in!N171-RES_hhdet_in_new!N171</f>
        <v>354.32466215810734</v>
      </c>
      <c r="O171" s="67">
        <f>RES_hhdet_in!O171-RES_hhdet_in_new!O171</f>
        <v>215.99120694653644</v>
      </c>
      <c r="P171" s="67">
        <f>RES_hhdet_in!P171-RES_hhdet_in_new!P171</f>
        <v>235.39683988292552</v>
      </c>
      <c r="Q171" s="67">
        <f>RES_hhdet_in!Q171-RES_hhdet_in_new!Q171</f>
        <v>899.12376769409752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29.417828181103751</v>
      </c>
      <c r="M172" s="67">
        <f>RES_hhdet_in!M172-RES_hhdet_in_new!M172</f>
        <v>63.896735364359529</v>
      </c>
      <c r="N172" s="67">
        <f>RES_hhdet_in!N172-RES_hhdet_in_new!N172</f>
        <v>20.215802455311803</v>
      </c>
      <c r="O172" s="67">
        <f>RES_hhdet_in!O172-RES_hhdet_in_new!O172</f>
        <v>2.3684254043527773</v>
      </c>
      <c r="P172" s="67">
        <f>RES_hhdet_in!P172-RES_hhdet_in_new!P172</f>
        <v>7.5764970642771772</v>
      </c>
      <c r="Q172" s="67">
        <f>RES_hhdet_in!Q172-RES_hhdet_in_new!Q172</f>
        <v>273.40947708015892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1625.5</v>
      </c>
      <c r="D176" s="67">
        <f>RES_hhdet_in!D176-RES_hhdet_in_new!D176</f>
        <v>42.19280613580073</v>
      </c>
      <c r="E176" s="67">
        <f>RES_hhdet_in!E176-RES_hhdet_in_new!E176</f>
        <v>8.0148270361240108</v>
      </c>
      <c r="F176" s="67">
        <f>RES_hhdet_in!F176-RES_hhdet_in_new!F176</f>
        <v>203.70163528795715</v>
      </c>
      <c r="G176" s="67">
        <f>RES_hhdet_in!G176-RES_hhdet_in_new!G176</f>
        <v>694.95020636054983</v>
      </c>
      <c r="H176" s="67">
        <f>RES_hhdet_in!H176-RES_hhdet_in_new!H176</f>
        <v>418.49999999999955</v>
      </c>
      <c r="I176" s="67">
        <f>RES_hhdet_in!I176-RES_hhdet_in_new!I176</f>
        <v>0</v>
      </c>
      <c r="J176" s="67">
        <f>RES_hhdet_in!J176-RES_hhdet_in_new!J176</f>
        <v>70.000000000000171</v>
      </c>
      <c r="K176" s="67">
        <f>RES_hhdet_in!K176-RES_hhdet_in_new!K176</f>
        <v>603.39812996350088</v>
      </c>
      <c r="L176" s="67">
        <f>RES_hhdet_in!L176-RES_hhdet_in_new!L176</f>
        <v>395.66086584715833</v>
      </c>
      <c r="M176" s="67">
        <f>RES_hhdet_in!M176-RES_hhdet_in_new!M176</f>
        <v>0</v>
      </c>
      <c r="N176" s="67">
        <f>RES_hhdet_in!N176-RES_hhdet_in_new!N176</f>
        <v>0</v>
      </c>
      <c r="O176" s="67">
        <f>RES_hhdet_in!O176-RES_hhdet_in_new!O176</f>
        <v>0</v>
      </c>
      <c r="P176" s="67">
        <f>RES_hhdet_in!P176-RES_hhdet_in_new!P176</f>
        <v>0</v>
      </c>
      <c r="Q176" s="67">
        <f>RES_hhdet_in!Q176-RES_hhdet_in_new!Q176</f>
        <v>0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1.2530181319364146</v>
      </c>
      <c r="D177" s="83">
        <f>RES_hhdet_in!D177-RES_hhdet_in_new!D177</f>
        <v>3351.2036942246204</v>
      </c>
      <c r="E177" s="83">
        <f>RES_hhdet_in!E177-RES_hhdet_in_new!E177</f>
        <v>1799.419703147664</v>
      </c>
      <c r="F177" s="83">
        <f>RES_hhdet_in!F177-RES_hhdet_in_new!F177</f>
        <v>38.270350640988617</v>
      </c>
      <c r="G177" s="83">
        <f>RES_hhdet_in!G177-RES_hhdet_in_new!G177</f>
        <v>70.254998333417078</v>
      </c>
      <c r="H177" s="83">
        <f>RES_hhdet_in!H177-RES_hhdet_in_new!H177</f>
        <v>79.634695996015466</v>
      </c>
      <c r="I177" s="83">
        <f>RES_hhdet_in!I177-RES_hhdet_in_new!I177</f>
        <v>583.86534858444816</v>
      </c>
      <c r="J177" s="83">
        <f>RES_hhdet_in!J177-RES_hhdet_in_new!J177</f>
        <v>145.81017863024962</v>
      </c>
      <c r="K177" s="83">
        <f>RES_hhdet_in!K177-RES_hhdet_in_new!K177</f>
        <v>120.23165872425554</v>
      </c>
      <c r="L177" s="83">
        <f>RES_hhdet_in!L177-RES_hhdet_in_new!L177</f>
        <v>795.62723832290806</v>
      </c>
      <c r="M177" s="83">
        <f>RES_hhdet_in!M177-RES_hhdet_in_new!M177</f>
        <v>1750.2829228828271</v>
      </c>
      <c r="N177" s="83">
        <f>RES_hhdet_in!N177-RES_hhdet_in_new!N177</f>
        <v>528.97578084529778</v>
      </c>
      <c r="O177" s="83">
        <f>RES_hhdet_in!O177-RES_hhdet_in_new!O177</f>
        <v>258.15238221639879</v>
      </c>
      <c r="P177" s="83">
        <f>RES_hhdet_in!P177-RES_hhdet_in_new!P177</f>
        <v>280.27993850760032</v>
      </c>
      <c r="Q177" s="83">
        <f>RES_hhdet_in!Q177-RES_hhdet_in_new!Q177</f>
        <v>355.54554971160093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580.00000000000011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40.000000000000007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452.00000000000011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128.00000000000003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580.00000000000011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6657.6250000000018</v>
      </c>
      <c r="D45" s="67">
        <v>3881.6250000000009</v>
      </c>
      <c r="E45" s="67">
        <v>5204.6250000000009</v>
      </c>
      <c r="F45" s="67">
        <v>5993.6250000000018</v>
      </c>
      <c r="G45" s="67">
        <v>6690.6250000000018</v>
      </c>
      <c r="H45" s="67">
        <v>11779.625000000002</v>
      </c>
      <c r="I45" s="67">
        <v>6364.6250000000018</v>
      </c>
      <c r="J45" s="67">
        <v>4207.6250000000009</v>
      </c>
      <c r="K45" s="67">
        <v>7563.6250000000018</v>
      </c>
      <c r="L45" s="67">
        <v>0</v>
      </c>
      <c r="M45" s="67">
        <v>2566.6250000000005</v>
      </c>
      <c r="N45" s="67">
        <v>14218.625000000002</v>
      </c>
      <c r="O45" s="67">
        <v>5184.6250000000009</v>
      </c>
      <c r="P45" s="67">
        <v>4577.6250000000009</v>
      </c>
      <c r="Q45" s="67">
        <v>4884.8750000000009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222.00000000000006</v>
      </c>
      <c r="J48" s="67">
        <v>906.00000000000023</v>
      </c>
      <c r="K48" s="67">
        <v>1035.0000000000002</v>
      </c>
      <c r="L48" s="67">
        <v>0</v>
      </c>
      <c r="M48" s="67">
        <v>933.00000000000023</v>
      </c>
      <c r="N48" s="67">
        <v>1597.0000000000005</v>
      </c>
      <c r="O48" s="67">
        <v>579.00000000000011</v>
      </c>
      <c r="P48" s="67">
        <v>58.000000000000007</v>
      </c>
      <c r="Q48" s="67">
        <v>784.00000000000011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6657.6250000000018</v>
      </c>
      <c r="D50" s="67">
        <v>3881.6250000000009</v>
      </c>
      <c r="E50" s="67">
        <v>5204.6250000000009</v>
      </c>
      <c r="F50" s="67">
        <v>5756.917500266738</v>
      </c>
      <c r="G50" s="67">
        <v>5780.8250457267768</v>
      </c>
      <c r="H50" s="67">
        <v>10632.594706038331</v>
      </c>
      <c r="I50" s="67">
        <v>5167.3905347565642</v>
      </c>
      <c r="J50" s="67">
        <v>2986.7823360414495</v>
      </c>
      <c r="K50" s="67">
        <v>5079.9845014346565</v>
      </c>
      <c r="L50" s="67">
        <v>0</v>
      </c>
      <c r="M50" s="67">
        <v>1147.0818191638366</v>
      </c>
      <c r="N50" s="67">
        <v>9528.4177765989825</v>
      </c>
      <c r="O50" s="67">
        <v>2610.850716192781</v>
      </c>
      <c r="P50" s="67">
        <v>2508.7977546703291</v>
      </c>
      <c r="Q50" s="67">
        <v>2640.4823091095636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236.70749973326389</v>
      </c>
      <c r="G51" s="67">
        <v>909.7999542732249</v>
      </c>
      <c r="H51" s="67">
        <v>1147.0302939616697</v>
      </c>
      <c r="I51" s="67">
        <v>1197.2344652434372</v>
      </c>
      <c r="J51" s="67">
        <v>1220.8426639585512</v>
      </c>
      <c r="K51" s="67">
        <v>2483.6404985653453</v>
      </c>
      <c r="L51" s="67">
        <v>0</v>
      </c>
      <c r="M51" s="67">
        <v>1419.5431808361639</v>
      </c>
      <c r="N51" s="67">
        <v>4535.9842291798996</v>
      </c>
      <c r="O51" s="67">
        <v>2573.7742838072199</v>
      </c>
      <c r="P51" s="67">
        <v>1793.050239550792</v>
      </c>
      <c r="Q51" s="67">
        <v>2244.3926908904373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116.28030576157812</v>
      </c>
      <c r="O54" s="67">
        <v>0</v>
      </c>
      <c r="P54" s="67">
        <v>218.71969423842197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37.942688459542111</v>
      </c>
      <c r="O55" s="67">
        <v>0</v>
      </c>
      <c r="P55" s="67">
        <v>57.05731154045791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6657.6250000000018</v>
      </c>
      <c r="D60" s="83">
        <v>3881.6250000000009</v>
      </c>
      <c r="E60" s="83">
        <v>5204.6250000000009</v>
      </c>
      <c r="F60" s="83">
        <v>5993.6250000000018</v>
      </c>
      <c r="G60" s="83">
        <v>6690.6250000000018</v>
      </c>
      <c r="H60" s="83">
        <v>11779.625000000004</v>
      </c>
      <c r="I60" s="83">
        <v>6364.6250000000018</v>
      </c>
      <c r="J60" s="83">
        <v>4207.6250000000009</v>
      </c>
      <c r="K60" s="83">
        <v>7563.6250000000018</v>
      </c>
      <c r="L60" s="83">
        <v>0</v>
      </c>
      <c r="M60" s="83">
        <v>2566.6250000000005</v>
      </c>
      <c r="N60" s="83">
        <v>14218.625000000004</v>
      </c>
      <c r="O60" s="83">
        <v>5184.6250000000009</v>
      </c>
      <c r="P60" s="83">
        <v>4577.6250000000009</v>
      </c>
      <c r="Q60" s="83">
        <v>4884.8750000000009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4178.1875000000009</v>
      </c>
      <c r="C64" s="67">
        <v>6201.1875000000018</v>
      </c>
      <c r="D64" s="67">
        <v>8875.1875000000018</v>
      </c>
      <c r="E64" s="67">
        <v>7284.1875000000018</v>
      </c>
      <c r="F64" s="67">
        <v>6664.1875000000018</v>
      </c>
      <c r="G64" s="67">
        <v>5978.1875000000009</v>
      </c>
      <c r="H64" s="67">
        <v>4238.1875000000009</v>
      </c>
      <c r="I64" s="67">
        <v>6022.1875000000018</v>
      </c>
      <c r="J64" s="67">
        <v>8793.1875</v>
      </c>
      <c r="K64" s="67">
        <v>4990.1875</v>
      </c>
      <c r="L64" s="67">
        <v>19721.187500000007</v>
      </c>
      <c r="M64" s="67">
        <v>10323.187500000002</v>
      </c>
      <c r="N64" s="67">
        <v>4291.1875000000009</v>
      </c>
      <c r="O64" s="67">
        <v>4638.1875000000009</v>
      </c>
      <c r="P64" s="67">
        <v>10368.187500000004</v>
      </c>
      <c r="Q64" s="67">
        <v>8403.1875000000018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693.00000000000023</v>
      </c>
      <c r="K67" s="67">
        <v>841.00000000000023</v>
      </c>
      <c r="L67" s="67">
        <v>2195.0000000000005</v>
      </c>
      <c r="M67" s="67">
        <v>1658.0000000000005</v>
      </c>
      <c r="N67" s="67">
        <v>1238.0000000000005</v>
      </c>
      <c r="O67" s="67">
        <v>710.00000000000023</v>
      </c>
      <c r="P67" s="67">
        <v>96.000000000000014</v>
      </c>
      <c r="Q67" s="67">
        <v>808.00000000000023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4178.1875000000009</v>
      </c>
      <c r="C69" s="67">
        <v>6201.1875000000018</v>
      </c>
      <c r="D69" s="67">
        <v>8831.0000245791216</v>
      </c>
      <c r="E69" s="67">
        <v>7233.0412464939654</v>
      </c>
      <c r="F69" s="67">
        <v>5827.9946548851985</v>
      </c>
      <c r="G69" s="67">
        <v>5395.3911067363642</v>
      </c>
      <c r="H69" s="67">
        <v>3589.661932964802</v>
      </c>
      <c r="I69" s="67">
        <v>4876.4566879895701</v>
      </c>
      <c r="J69" s="67">
        <v>7332.4376153998155</v>
      </c>
      <c r="K69" s="67">
        <v>2920.3682011862497</v>
      </c>
      <c r="L69" s="67">
        <v>16287.934267671546</v>
      </c>
      <c r="M69" s="67">
        <v>7084.0584540563332</v>
      </c>
      <c r="N69" s="67">
        <v>1210.2386060191254</v>
      </c>
      <c r="O69" s="67">
        <v>1815.7946748426325</v>
      </c>
      <c r="P69" s="67">
        <v>5653.2330650689182</v>
      </c>
      <c r="Q69" s="67">
        <v>4786.0144621063801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3.6379788070917138E-12</v>
      </c>
      <c r="F70" s="67">
        <v>419.54425268607531</v>
      </c>
      <c r="G70" s="67">
        <v>582.79639326363667</v>
      </c>
      <c r="H70" s="67">
        <v>648.52556703519929</v>
      </c>
      <c r="I70" s="67">
        <v>1145.7308120104315</v>
      </c>
      <c r="J70" s="67">
        <v>1460.7498846001852</v>
      </c>
      <c r="K70" s="67">
        <v>2069.8192988137507</v>
      </c>
      <c r="L70" s="67">
        <v>3433.2532323284595</v>
      </c>
      <c r="M70" s="67">
        <v>3070.4079070561152</v>
      </c>
      <c r="N70" s="67">
        <v>2954.4636269417883</v>
      </c>
      <c r="O70" s="67">
        <v>2726.5660327772803</v>
      </c>
      <c r="P70" s="67">
        <v>4714.9544349310845</v>
      </c>
      <c r="Q70" s="67">
        <v>3248.1885575559991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44.187475420880617</v>
      </c>
      <c r="E73" s="67">
        <v>51.146253506033077</v>
      </c>
      <c r="F73" s="67">
        <v>416.64859242872774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108.68326142637027</v>
      </c>
      <c r="N73" s="67">
        <v>121.06601951676565</v>
      </c>
      <c r="O73" s="67">
        <v>85.870219864323587</v>
      </c>
      <c r="P73" s="67">
        <v>0</v>
      </c>
      <c r="Q73" s="67">
        <v>163.39817783689179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60.037877461183044</v>
      </c>
      <c r="N74" s="67">
        <v>5.4192475223212577</v>
      </c>
      <c r="O74" s="67">
        <v>9.9565725157643516</v>
      </c>
      <c r="P74" s="67">
        <v>0</v>
      </c>
      <c r="Q74" s="67">
        <v>205.58630250073142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4178.1875000000009</v>
      </c>
      <c r="C78" s="67">
        <v>6201.1875000000018</v>
      </c>
      <c r="D78" s="67">
        <v>8875.1875000000018</v>
      </c>
      <c r="E78" s="67">
        <v>7284.1875000000018</v>
      </c>
      <c r="F78" s="67">
        <v>6664.1875000000018</v>
      </c>
      <c r="G78" s="67">
        <v>5978.1875000000018</v>
      </c>
      <c r="H78" s="67">
        <v>4238.1875000000009</v>
      </c>
      <c r="I78" s="67">
        <v>6022.1875000000018</v>
      </c>
      <c r="J78" s="67">
        <v>8793.1875000000018</v>
      </c>
      <c r="K78" s="67">
        <v>4990.1875000000009</v>
      </c>
      <c r="L78" s="67">
        <v>19721.187500000004</v>
      </c>
      <c r="M78" s="67">
        <v>8422.9487177644824</v>
      </c>
      <c r="N78" s="67">
        <v>4291.1875000000009</v>
      </c>
      <c r="O78" s="67">
        <v>4638.1875000000009</v>
      </c>
      <c r="P78" s="67">
        <v>10360.9592454332</v>
      </c>
      <c r="Q78" s="67">
        <v>5335.6545368023253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1900.2387822355204</v>
      </c>
      <c r="N79" s="83">
        <v>0</v>
      </c>
      <c r="O79" s="83">
        <v>0</v>
      </c>
      <c r="P79" s="83">
        <v>7.2282545668045737</v>
      </c>
      <c r="Q79" s="83">
        <v>3067.5329631976761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0</v>
      </c>
      <c r="D83" s="67">
        <v>246.75000000000006</v>
      </c>
      <c r="E83" s="67">
        <v>313.68750000000006</v>
      </c>
      <c r="F83" s="67">
        <v>329.68750000000006</v>
      </c>
      <c r="G83" s="67">
        <v>330.68750000000006</v>
      </c>
      <c r="H83" s="67">
        <v>319.68750000000006</v>
      </c>
      <c r="I83" s="67">
        <v>287.68750000000006</v>
      </c>
      <c r="J83" s="67">
        <v>743.68750000000023</v>
      </c>
      <c r="K83" s="67">
        <v>1172.6875000000005</v>
      </c>
      <c r="L83" s="67">
        <v>416.68750000000017</v>
      </c>
      <c r="M83" s="67">
        <v>379.68750000000006</v>
      </c>
      <c r="N83" s="67">
        <v>1158.6875000000002</v>
      </c>
      <c r="O83" s="67">
        <v>1137.6875000000002</v>
      </c>
      <c r="P83" s="67">
        <v>2523.6875000000005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19.000000000000004</v>
      </c>
      <c r="K86" s="67">
        <v>101.00000000000003</v>
      </c>
      <c r="L86" s="67">
        <v>83.000000000000014</v>
      </c>
      <c r="M86" s="67">
        <v>78.000000000000014</v>
      </c>
      <c r="N86" s="67">
        <v>131.00000000000003</v>
      </c>
      <c r="O86" s="67">
        <v>103.00000000000003</v>
      </c>
      <c r="P86" s="67">
        <v>123.00000000000003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246.75000000000006</v>
      </c>
      <c r="E88" s="67">
        <v>313.68750000000006</v>
      </c>
      <c r="F88" s="67">
        <v>329.68750000000006</v>
      </c>
      <c r="G88" s="67">
        <v>330.68750000000006</v>
      </c>
      <c r="H88" s="67">
        <v>319.68750000000006</v>
      </c>
      <c r="I88" s="67">
        <v>284.81673049000295</v>
      </c>
      <c r="J88" s="67">
        <v>701.24051929818495</v>
      </c>
      <c r="K88" s="67">
        <v>1002.5848321545694</v>
      </c>
      <c r="L88" s="67">
        <v>281.48967466052949</v>
      </c>
      <c r="M88" s="67">
        <v>199.77403650018442</v>
      </c>
      <c r="N88" s="67">
        <v>719.96003951304988</v>
      </c>
      <c r="O88" s="67">
        <v>709.72606119676789</v>
      </c>
      <c r="P88" s="67">
        <v>1671.9081061867118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6.2378089546266216E-15</v>
      </c>
      <c r="J89" s="67">
        <v>0</v>
      </c>
      <c r="K89" s="67">
        <v>31.144340030238709</v>
      </c>
      <c r="L89" s="67">
        <v>106.80746758610135</v>
      </c>
      <c r="M89" s="67">
        <v>163.57989928018921</v>
      </c>
      <c r="N89" s="67">
        <v>438.72746048695035</v>
      </c>
      <c r="O89" s="67">
        <v>427.96143880323234</v>
      </c>
      <c r="P89" s="67">
        <v>851.77939381328861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0.3017759130081179</v>
      </c>
      <c r="J96" s="67">
        <v>14.976192246562906</v>
      </c>
      <c r="K96" s="67">
        <v>122.44883370918366</v>
      </c>
      <c r="L96" s="67">
        <v>26.389946442451873</v>
      </c>
      <c r="M96" s="67">
        <v>13.883251688793559</v>
      </c>
      <c r="N96" s="67">
        <v>0</v>
      </c>
      <c r="O96" s="67">
        <v>0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2.5689935969890239</v>
      </c>
      <c r="J97" s="67">
        <v>27.470788455252279</v>
      </c>
      <c r="K97" s="67">
        <v>16.509494106008535</v>
      </c>
      <c r="L97" s="67">
        <v>2.0004113109173924</v>
      </c>
      <c r="M97" s="67">
        <v>2.4503125308328655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246.75000000000006</v>
      </c>
      <c r="E103" s="83">
        <v>313.68750000000006</v>
      </c>
      <c r="F103" s="83">
        <v>329.68750000000006</v>
      </c>
      <c r="G103" s="83">
        <v>330.68750000000006</v>
      </c>
      <c r="H103" s="83">
        <v>319.68750000000006</v>
      </c>
      <c r="I103" s="83">
        <v>287.68750000000006</v>
      </c>
      <c r="J103" s="83">
        <v>743.68750000000011</v>
      </c>
      <c r="K103" s="83">
        <v>1172.6875000000002</v>
      </c>
      <c r="L103" s="83">
        <v>416.68750000000006</v>
      </c>
      <c r="M103" s="83">
        <v>379.68750000000011</v>
      </c>
      <c r="N103" s="83">
        <v>1158.6875000000005</v>
      </c>
      <c r="O103" s="83">
        <v>1137.6875000000002</v>
      </c>
      <c r="P103" s="83">
        <v>2523.6875000000005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35.875000000000007</v>
      </c>
      <c r="C145" s="67">
        <v>155.87500000000003</v>
      </c>
      <c r="D145" s="67">
        <v>125.87500000000003</v>
      </c>
      <c r="E145" s="67">
        <v>113.87500000000003</v>
      </c>
      <c r="F145" s="67">
        <v>149.87500000000003</v>
      </c>
      <c r="G145" s="67">
        <v>179.87500000000006</v>
      </c>
      <c r="H145" s="67">
        <v>143.87500000000003</v>
      </c>
      <c r="I145" s="67">
        <v>100.87500000000003</v>
      </c>
      <c r="J145" s="67">
        <v>111.87500000000003</v>
      </c>
      <c r="K145" s="67">
        <v>498.87500000000011</v>
      </c>
      <c r="L145" s="67">
        <v>186.87500000000003</v>
      </c>
      <c r="M145" s="67">
        <v>1189.8750000000002</v>
      </c>
      <c r="N145" s="67">
        <v>1096.8750000000002</v>
      </c>
      <c r="O145" s="67">
        <v>3565.8750000000014</v>
      </c>
      <c r="P145" s="67">
        <v>3756.875</v>
      </c>
      <c r="Q145" s="67">
        <v>1204.8750000000002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27.79999999999928</v>
      </c>
      <c r="J147" s="67">
        <v>72.000000000000014</v>
      </c>
      <c r="K147" s="67">
        <v>324.00000000000006</v>
      </c>
      <c r="L147" s="67">
        <v>121.00000000000003</v>
      </c>
      <c r="M147" s="67">
        <v>773.00000000000023</v>
      </c>
      <c r="N147" s="67">
        <v>712.00000000000023</v>
      </c>
      <c r="O147" s="67">
        <v>2317.0000000000005</v>
      </c>
      <c r="P147" s="67">
        <v>2441.0000000000005</v>
      </c>
      <c r="Q147" s="67">
        <v>783.00000000000011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35.875000000000007</v>
      </c>
      <c r="C153" s="67">
        <v>155.87500000000003</v>
      </c>
      <c r="D153" s="67">
        <v>125.87500000000003</v>
      </c>
      <c r="E153" s="67">
        <v>113.87500000000003</v>
      </c>
      <c r="F153" s="67">
        <v>149.87500000000003</v>
      </c>
      <c r="G153" s="67">
        <v>179.87500000000006</v>
      </c>
      <c r="H153" s="67">
        <v>143.87500000000003</v>
      </c>
      <c r="I153" s="67">
        <v>100.87500000000003</v>
      </c>
      <c r="J153" s="67">
        <v>111.87500000000003</v>
      </c>
      <c r="K153" s="67">
        <v>498.87500000000011</v>
      </c>
      <c r="L153" s="67">
        <v>186.87500000000003</v>
      </c>
      <c r="M153" s="67">
        <v>1189.8750000000002</v>
      </c>
      <c r="N153" s="67">
        <v>1096.8750000000002</v>
      </c>
      <c r="O153" s="67">
        <v>2572.6557347848857</v>
      </c>
      <c r="P153" s="67">
        <v>2490.8300284884281</v>
      </c>
      <c r="Q153" s="67">
        <v>673.1392367266875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993.21926521511568</v>
      </c>
      <c r="P154" s="67">
        <v>1266.0449715115722</v>
      </c>
      <c r="Q154" s="67">
        <v>531.73576327331273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35.875000000000007</v>
      </c>
      <c r="C159" s="83">
        <v>155.87500000000003</v>
      </c>
      <c r="D159" s="83">
        <v>125.87500000000003</v>
      </c>
      <c r="E159" s="83">
        <v>113.87500000000001</v>
      </c>
      <c r="F159" s="83">
        <v>149.87500000000003</v>
      </c>
      <c r="G159" s="83">
        <v>179.87500000000006</v>
      </c>
      <c r="H159" s="83">
        <v>143.87500000000003</v>
      </c>
      <c r="I159" s="83">
        <v>100.87500000000003</v>
      </c>
      <c r="J159" s="83">
        <v>111.87500000000003</v>
      </c>
      <c r="K159" s="83">
        <v>498.87500000000011</v>
      </c>
      <c r="L159" s="83">
        <v>186.87500000000003</v>
      </c>
      <c r="M159" s="83">
        <v>1189.8750000000002</v>
      </c>
      <c r="N159" s="83">
        <v>1096.8750000000002</v>
      </c>
      <c r="O159" s="83">
        <v>3565.8750000000009</v>
      </c>
      <c r="P159" s="83">
        <v>3756.8750000000005</v>
      </c>
      <c r="Q159" s="83">
        <v>1204.8750000000002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384.56250000000011</v>
      </c>
      <c r="C163" s="67">
        <v>324.56250000000006</v>
      </c>
      <c r="D163" s="67">
        <v>198.56250000000003</v>
      </c>
      <c r="E163" s="67">
        <v>323.56250000000006</v>
      </c>
      <c r="F163" s="67">
        <v>73.5625</v>
      </c>
      <c r="G163" s="67">
        <v>156.56250000000003</v>
      </c>
      <c r="H163" s="67">
        <v>225.56250000000003</v>
      </c>
      <c r="I163" s="67">
        <v>312.56250000000011</v>
      </c>
      <c r="J163" s="67">
        <v>305.56250000000006</v>
      </c>
      <c r="K163" s="67">
        <v>304.56250000000006</v>
      </c>
      <c r="L163" s="67">
        <v>201.56250000000006</v>
      </c>
      <c r="M163" s="67">
        <v>111.56250000000003</v>
      </c>
      <c r="N163" s="67">
        <v>249.56250000000006</v>
      </c>
      <c r="O163" s="67">
        <v>263.56249999999994</v>
      </c>
      <c r="P163" s="67">
        <v>229.56250000000006</v>
      </c>
      <c r="Q163" s="67">
        <v>64.562500000000014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18.000000000000004</v>
      </c>
      <c r="K165" s="67">
        <v>48.000000000000014</v>
      </c>
      <c r="L165" s="67">
        <v>59.000000000000014</v>
      </c>
      <c r="M165" s="67">
        <v>50.000000000000014</v>
      </c>
      <c r="N165" s="67">
        <v>47.000000000000014</v>
      </c>
      <c r="O165" s="67">
        <v>24.000000000000007</v>
      </c>
      <c r="P165" s="67">
        <v>0</v>
      </c>
      <c r="Q165" s="67">
        <v>8.0000000000000018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384.56250000000011</v>
      </c>
      <c r="C171" s="67">
        <v>299.5342797183007</v>
      </c>
      <c r="D171" s="67">
        <v>163.88952744051738</v>
      </c>
      <c r="E171" s="67">
        <v>289.95901460959544</v>
      </c>
      <c r="F171" s="67">
        <v>68.994385188203381</v>
      </c>
      <c r="G171" s="67">
        <v>151.43992382845519</v>
      </c>
      <c r="H171" s="67">
        <v>214.60626102612036</v>
      </c>
      <c r="I171" s="67">
        <v>231.93202534168591</v>
      </c>
      <c r="J171" s="67">
        <v>226.39325293740285</v>
      </c>
      <c r="K171" s="67">
        <v>207.60438803704952</v>
      </c>
      <c r="L171" s="67">
        <v>150.57355823896833</v>
      </c>
      <c r="M171" s="67">
        <v>49.554063547543947</v>
      </c>
      <c r="N171" s="67">
        <v>98.643970195431066</v>
      </c>
      <c r="O171" s="67">
        <v>156.29801530735122</v>
      </c>
      <c r="P171" s="67">
        <v>157.08320363860139</v>
      </c>
      <c r="Q171" s="67">
        <v>53.931630944773595</v>
      </c>
    </row>
    <row r="172" spans="1:17" ht="12" customHeight="1" x14ac:dyDescent="0.25">
      <c r="A172" s="23" t="s">
        <v>141</v>
      </c>
      <c r="B172" s="67">
        <v>0</v>
      </c>
      <c r="C172" s="67">
        <v>25.028220281699372</v>
      </c>
      <c r="D172" s="67">
        <v>34.672972559482652</v>
      </c>
      <c r="E172" s="67">
        <v>33.6034853904046</v>
      </c>
      <c r="F172" s="67">
        <v>4.5681148117966242</v>
      </c>
      <c r="G172" s="67">
        <v>5.1225761715448463</v>
      </c>
      <c r="H172" s="67">
        <v>10.956238973879669</v>
      </c>
      <c r="I172" s="67">
        <v>80.630474658314199</v>
      </c>
      <c r="J172" s="67">
        <v>79.169247062597208</v>
      </c>
      <c r="K172" s="67">
        <v>96.958111962950554</v>
      </c>
      <c r="L172" s="67">
        <v>50.988941761031718</v>
      </c>
      <c r="M172" s="67">
        <v>62.008436452456081</v>
      </c>
      <c r="N172" s="67">
        <v>150.91852980456898</v>
      </c>
      <c r="O172" s="67">
        <v>107.26448469264874</v>
      </c>
      <c r="P172" s="67">
        <v>72.479296361398653</v>
      </c>
      <c r="Q172" s="67">
        <v>10.630869055226425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384.56250000000011</v>
      </c>
      <c r="C177" s="83">
        <v>324.56250000000006</v>
      </c>
      <c r="D177" s="83">
        <v>198.56250000000006</v>
      </c>
      <c r="E177" s="83">
        <v>323.56250000000006</v>
      </c>
      <c r="F177" s="83">
        <v>73.562500000000014</v>
      </c>
      <c r="G177" s="83">
        <v>156.56250000000003</v>
      </c>
      <c r="H177" s="83">
        <v>225.56250000000006</v>
      </c>
      <c r="I177" s="83">
        <v>312.56250000000006</v>
      </c>
      <c r="J177" s="83">
        <v>305.56250000000006</v>
      </c>
      <c r="K177" s="83">
        <v>304.56250000000006</v>
      </c>
      <c r="L177" s="83">
        <v>201.56250000000003</v>
      </c>
      <c r="M177" s="83">
        <v>111.56250000000003</v>
      </c>
      <c r="N177" s="83">
        <v>249.56250000000006</v>
      </c>
      <c r="O177" s="83">
        <v>263.56250000000006</v>
      </c>
      <c r="P177" s="83">
        <v>229.56250000000003</v>
      </c>
      <c r="Q177" s="83">
        <v>64.562500000000028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1.6185200771061536</v>
      </c>
      <c r="C3" s="168">
        <f t="shared" ref="C3:Q3" si="0">SUM(C4,C7,C9,C19)</f>
        <v>1.1349551653471555</v>
      </c>
      <c r="D3" s="168">
        <f t="shared" si="0"/>
        <v>1.0920953790623558</v>
      </c>
      <c r="E3" s="168">
        <f t="shared" si="0"/>
        <v>0.55402984467574401</v>
      </c>
      <c r="F3" s="168">
        <f t="shared" si="0"/>
        <v>0.55077712354311859</v>
      </c>
      <c r="G3" s="168">
        <f t="shared" si="0"/>
        <v>0.52722400878268161</v>
      </c>
      <c r="H3" s="168">
        <f t="shared" si="0"/>
        <v>0.53950390682007876</v>
      </c>
      <c r="I3" s="168">
        <f t="shared" si="0"/>
        <v>0.54081222148238528</v>
      </c>
      <c r="J3" s="168">
        <f t="shared" si="0"/>
        <v>0.54316612482127891</v>
      </c>
      <c r="K3" s="168">
        <f t="shared" si="0"/>
        <v>0.55640146403567015</v>
      </c>
      <c r="L3" s="168">
        <f t="shared" si="0"/>
        <v>0.54011204631967769</v>
      </c>
      <c r="M3" s="168">
        <f t="shared" si="0"/>
        <v>0.54124588702322041</v>
      </c>
      <c r="N3" s="168">
        <f t="shared" si="0"/>
        <v>0.52273899772435584</v>
      </c>
      <c r="O3" s="168">
        <f t="shared" si="0"/>
        <v>0.52987251757316134</v>
      </c>
      <c r="P3" s="168">
        <f t="shared" si="0"/>
        <v>0</v>
      </c>
      <c r="Q3" s="168">
        <f t="shared" si="0"/>
        <v>1.3030873818428288</v>
      </c>
    </row>
    <row r="4" spans="1:17" ht="12.95" customHeight="1" x14ac:dyDescent="0.25">
      <c r="A4" s="158" t="s">
        <v>65</v>
      </c>
      <c r="B4" s="157">
        <f t="shared" ref="B4" si="1">SUM(B5:B6)</f>
        <v>1.468369265854399</v>
      </c>
      <c r="C4" s="157">
        <f t="shared" ref="C4:Q4" si="2">SUM(C5:C6)</f>
        <v>1.0217164445536699</v>
      </c>
      <c r="D4" s="157">
        <f t="shared" si="2"/>
        <v>0.99394243290796203</v>
      </c>
      <c r="E4" s="157">
        <f t="shared" si="2"/>
        <v>0.50783241304926452</v>
      </c>
      <c r="F4" s="157">
        <f t="shared" si="2"/>
        <v>0.50763055294210313</v>
      </c>
      <c r="G4" s="157">
        <f t="shared" si="2"/>
        <v>0.48600532796207446</v>
      </c>
      <c r="H4" s="157">
        <f t="shared" si="2"/>
        <v>0.49180469254049042</v>
      </c>
      <c r="I4" s="157">
        <f t="shared" si="2"/>
        <v>0.49151188892555642</v>
      </c>
      <c r="J4" s="157">
        <f t="shared" si="2"/>
        <v>0.48552503503404215</v>
      </c>
      <c r="K4" s="157">
        <f t="shared" si="2"/>
        <v>0.50794537608889823</v>
      </c>
      <c r="L4" s="157">
        <f t="shared" si="2"/>
        <v>0.47978715073061134</v>
      </c>
      <c r="M4" s="157">
        <f t="shared" si="2"/>
        <v>0.48280214545851186</v>
      </c>
      <c r="N4" s="157">
        <f t="shared" si="2"/>
        <v>0.48338108346327907</v>
      </c>
      <c r="O4" s="157">
        <f t="shared" si="2"/>
        <v>0.48597976264640841</v>
      </c>
      <c r="P4" s="157">
        <f t="shared" si="2"/>
        <v>0</v>
      </c>
      <c r="Q4" s="157">
        <f t="shared" si="2"/>
        <v>1.1774717624246778</v>
      </c>
    </row>
    <row r="5" spans="1:17" ht="12" customHeight="1" x14ac:dyDescent="0.25">
      <c r="A5" s="23" t="s">
        <v>58</v>
      </c>
      <c r="B5" s="156">
        <v>1.4331662135228731</v>
      </c>
      <c r="C5" s="156">
        <v>0.99934999999999996</v>
      </c>
      <c r="D5" s="156">
        <v>0.97528000000000015</v>
      </c>
      <c r="E5" s="156">
        <v>0.49994</v>
      </c>
      <c r="F5" s="156">
        <v>0.4999599999999999</v>
      </c>
      <c r="G5" s="156">
        <v>0.47769660650016976</v>
      </c>
      <c r="H5" s="156">
        <v>0.48530999999999991</v>
      </c>
      <c r="I5" s="156">
        <v>0.48571999999999993</v>
      </c>
      <c r="J5" s="156">
        <v>0.48524</v>
      </c>
      <c r="K5" s="156">
        <v>0.49999999999999994</v>
      </c>
      <c r="L5" s="156">
        <v>0.47771053459395668</v>
      </c>
      <c r="M5" s="156">
        <v>0.47771228751481382</v>
      </c>
      <c r="N5" s="156">
        <v>0.47771105091641886</v>
      </c>
      <c r="O5" s="156">
        <v>0.47775067078053673</v>
      </c>
      <c r="P5" s="156">
        <v>0</v>
      </c>
      <c r="Q5" s="156">
        <v>1.1703519401369471</v>
      </c>
    </row>
    <row r="6" spans="1:17" ht="12" customHeight="1" x14ac:dyDescent="0.25">
      <c r="A6" s="23" t="s">
        <v>60</v>
      </c>
      <c r="B6" s="156">
        <v>3.5203052331525854E-2</v>
      </c>
      <c r="C6" s="156">
        <v>2.2366444553669911E-2</v>
      </c>
      <c r="D6" s="156">
        <v>1.8662432907961862E-2</v>
      </c>
      <c r="E6" s="156">
        <v>7.8924130492645621E-3</v>
      </c>
      <c r="F6" s="156">
        <v>7.6705529421032207E-3</v>
      </c>
      <c r="G6" s="156">
        <v>8.3087214619047087E-3</v>
      </c>
      <c r="H6" s="156">
        <v>6.4946925404905306E-3</v>
      </c>
      <c r="I6" s="156">
        <v>5.7918889255564807E-3</v>
      </c>
      <c r="J6" s="156">
        <v>2.8503503404216535E-4</v>
      </c>
      <c r="K6" s="156">
        <v>7.9453760888982851E-3</v>
      </c>
      <c r="L6" s="156">
        <v>2.0766161366546567E-3</v>
      </c>
      <c r="M6" s="156">
        <v>5.0898579436980647E-3</v>
      </c>
      <c r="N6" s="156">
        <v>5.6700325468602274E-3</v>
      </c>
      <c r="O6" s="156">
        <v>8.2290918658716999E-3</v>
      </c>
      <c r="P6" s="156">
        <v>0</v>
      </c>
      <c r="Q6" s="156">
        <v>7.1198222877307095E-3</v>
      </c>
    </row>
    <row r="7" spans="1:17" ht="12.95" customHeight="1" x14ac:dyDescent="0.25">
      <c r="A7" s="158" t="s">
        <v>112</v>
      </c>
      <c r="B7" s="157">
        <f t="shared" ref="B7:Q7" si="3">B8</f>
        <v>1.9130298403450294E-3</v>
      </c>
      <c r="C7" s="157">
        <f t="shared" si="3"/>
        <v>1.349709732691685E-3</v>
      </c>
      <c r="D7" s="157">
        <f t="shared" si="3"/>
        <v>1.4022845584812263E-3</v>
      </c>
      <c r="E7" s="157">
        <f t="shared" si="3"/>
        <v>7.4674263741320674E-4</v>
      </c>
      <c r="F7" s="157">
        <f t="shared" si="3"/>
        <v>7.2843409856067614E-4</v>
      </c>
      <c r="G7" s="157">
        <f t="shared" si="3"/>
        <v>7.1284071546894718E-4</v>
      </c>
      <c r="H7" s="157">
        <f t="shared" si="3"/>
        <v>7.1152079778517656E-4</v>
      </c>
      <c r="I7" s="157">
        <f t="shared" si="3"/>
        <v>8.6113593538817692E-4</v>
      </c>
      <c r="J7" s="157">
        <f t="shared" si="3"/>
        <v>9.4570601646766983E-4</v>
      </c>
      <c r="K7" s="157">
        <f t="shared" si="3"/>
        <v>9.8147906334921276E-4</v>
      </c>
      <c r="L7" s="157">
        <f t="shared" si="3"/>
        <v>9.9410281414422726E-4</v>
      </c>
      <c r="M7" s="157">
        <f t="shared" si="3"/>
        <v>1.1898464587074987E-3</v>
      </c>
      <c r="N7" s="157">
        <f t="shared" si="3"/>
        <v>1.2294652379653145E-3</v>
      </c>
      <c r="O7" s="157">
        <f t="shared" si="3"/>
        <v>1.2624304914709533E-3</v>
      </c>
      <c r="P7" s="157">
        <f t="shared" si="3"/>
        <v>0</v>
      </c>
      <c r="Q7" s="157">
        <f t="shared" si="3"/>
        <v>1.9877053566774786E-3</v>
      </c>
    </row>
    <row r="8" spans="1:17" ht="12" customHeight="1" x14ac:dyDescent="0.25">
      <c r="A8" s="23" t="s">
        <v>60</v>
      </c>
      <c r="B8" s="156">
        <v>1.9130298403450294E-3</v>
      </c>
      <c r="C8" s="156">
        <v>1.349709732691685E-3</v>
      </c>
      <c r="D8" s="156">
        <v>1.4022845584812263E-3</v>
      </c>
      <c r="E8" s="156">
        <v>7.4674263741320674E-4</v>
      </c>
      <c r="F8" s="156">
        <v>7.2843409856067614E-4</v>
      </c>
      <c r="G8" s="156">
        <v>7.1284071546894718E-4</v>
      </c>
      <c r="H8" s="156">
        <v>7.1152079778517656E-4</v>
      </c>
      <c r="I8" s="156">
        <v>8.6113593538817692E-4</v>
      </c>
      <c r="J8" s="156">
        <v>9.4570601646766983E-4</v>
      </c>
      <c r="K8" s="156">
        <v>9.8147906334921276E-4</v>
      </c>
      <c r="L8" s="156">
        <v>9.9410281414422726E-4</v>
      </c>
      <c r="M8" s="156">
        <v>1.1898464587074987E-3</v>
      </c>
      <c r="N8" s="156">
        <v>1.2294652379653145E-3</v>
      </c>
      <c r="O8" s="156">
        <v>1.2624304914709533E-3</v>
      </c>
      <c r="P8" s="156">
        <v>0</v>
      </c>
      <c r="Q8" s="156">
        <v>1.9877053566774786E-3</v>
      </c>
    </row>
    <row r="9" spans="1:17" ht="12" customHeight="1" x14ac:dyDescent="0.25">
      <c r="A9" s="158" t="s">
        <v>63</v>
      </c>
      <c r="B9" s="157">
        <f>SUM(B10:B12,B15:B16)</f>
        <v>9.9549486198808393E-2</v>
      </c>
      <c r="C9" s="157">
        <f t="shared" ref="C9:Q9" si="4">SUM(C10:C12,C15:C16)</f>
        <v>6.3927926940150162E-2</v>
      </c>
      <c r="D9" s="157">
        <f t="shared" si="4"/>
        <v>6.8174342091516502E-2</v>
      </c>
      <c r="E9" s="157">
        <f t="shared" si="4"/>
        <v>3.5919823074006887E-2</v>
      </c>
      <c r="F9" s="157">
        <f t="shared" si="4"/>
        <v>3.365921437769534E-2</v>
      </c>
      <c r="G9" s="157">
        <f t="shared" si="4"/>
        <v>3.1742157017458375E-2</v>
      </c>
      <c r="H9" s="157">
        <f t="shared" si="4"/>
        <v>3.608163846378408E-2</v>
      </c>
      <c r="I9" s="157">
        <f t="shared" si="4"/>
        <v>3.7937117318852749E-2</v>
      </c>
      <c r="J9" s="157">
        <f t="shared" si="4"/>
        <v>4.2131643372920365E-2</v>
      </c>
      <c r="K9" s="157">
        <f t="shared" si="4"/>
        <v>3.6974956018513916E-2</v>
      </c>
      <c r="L9" s="157">
        <f t="shared" si="4"/>
        <v>4.4554389861239531E-2</v>
      </c>
      <c r="M9" s="157">
        <f t="shared" si="4"/>
        <v>4.4404065329865454E-2</v>
      </c>
      <c r="N9" s="157">
        <f t="shared" si="4"/>
        <v>2.5922456405047471E-2</v>
      </c>
      <c r="O9" s="157">
        <f t="shared" si="4"/>
        <v>3.4827842773474393E-2</v>
      </c>
      <c r="P9" s="157">
        <f t="shared" si="4"/>
        <v>0</v>
      </c>
      <c r="Q9" s="157">
        <f t="shared" si="4"/>
        <v>8.8404956304659346E-2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8.4475486059202354E-2</v>
      </c>
      <c r="C11" s="132">
        <v>5.5394186219140704E-2</v>
      </c>
      <c r="D11" s="132">
        <v>5.3235385597154239E-2</v>
      </c>
      <c r="E11" s="132">
        <v>2.6718054638948944E-2</v>
      </c>
      <c r="F11" s="132">
        <v>2.4846265954100073E-2</v>
      </c>
      <c r="G11" s="132">
        <v>2.4490693893830729E-2</v>
      </c>
      <c r="H11" s="132">
        <v>2.5503092881855663E-2</v>
      </c>
      <c r="I11" s="132">
        <v>2.5900150799377304E-2</v>
      </c>
      <c r="J11" s="132">
        <v>2.5455970400684227E-2</v>
      </c>
      <c r="K11" s="132">
        <v>2.5756286542522155E-2</v>
      </c>
      <c r="L11" s="132">
        <v>2.6428700743432662E-2</v>
      </c>
      <c r="M11" s="132">
        <v>2.8805259922301835E-2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6.2357797186493895E-4</v>
      </c>
      <c r="E12" s="132">
        <f t="shared" si="5"/>
        <v>4.146111741243695E-4</v>
      </c>
      <c r="F12" s="132">
        <f t="shared" si="5"/>
        <v>6.2335794836663712E-4</v>
      </c>
      <c r="G12" s="132">
        <f t="shared" si="5"/>
        <v>6.2149664109331941E-4</v>
      </c>
      <c r="H12" s="132">
        <f t="shared" si="5"/>
        <v>8.1719987603073548E-4</v>
      </c>
      <c r="I12" s="132">
        <f t="shared" si="5"/>
        <v>1.224404891258432E-3</v>
      </c>
      <c r="J12" s="132">
        <f t="shared" si="5"/>
        <v>1.406628890583065E-3</v>
      </c>
      <c r="K12" s="132">
        <f t="shared" si="5"/>
        <v>2.2206424503096373E-3</v>
      </c>
      <c r="L12" s="132">
        <f t="shared" si="5"/>
        <v>2.7714913505123709E-3</v>
      </c>
      <c r="M12" s="132">
        <f t="shared" si="5"/>
        <v>3.7371860971357773E-3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5.0357797186493896E-4</v>
      </c>
      <c r="E13" s="165">
        <v>3.3492989922397109E-4</v>
      </c>
      <c r="F13" s="165">
        <v>5.0170344715009217E-4</v>
      </c>
      <c r="G13" s="165">
        <v>4.9932482696160585E-4</v>
      </c>
      <c r="H13" s="165">
        <v>6.5512532173575978E-4</v>
      </c>
      <c r="I13" s="165">
        <v>9.800057059223832E-4</v>
      </c>
      <c r="J13" s="165">
        <v>1.1237320266968703E-3</v>
      </c>
      <c r="K13" s="165">
        <v>1.7707446997983901E-3</v>
      </c>
      <c r="L13" s="165">
        <v>2.2064328143599722E-3</v>
      </c>
      <c r="M13" s="165">
        <v>2.9749694673852629E-3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1.2E-4</v>
      </c>
      <c r="E14" s="164">
        <v>7.9681274900398409E-5</v>
      </c>
      <c r="F14" s="164">
        <v>1.2165450121654498E-4</v>
      </c>
      <c r="G14" s="164">
        <v>1.2217181413171353E-4</v>
      </c>
      <c r="H14" s="164">
        <v>1.620745542949757E-4</v>
      </c>
      <c r="I14" s="164">
        <v>2.4439918533604877E-4</v>
      </c>
      <c r="J14" s="164">
        <v>2.8289686388619466E-4</v>
      </c>
      <c r="K14" s="164">
        <v>4.4989775051124738E-4</v>
      </c>
      <c r="L14" s="164">
        <v>5.6505853615239896E-4</v>
      </c>
      <c r="M14" s="164">
        <v>7.6221662975051434E-4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1.5074000139606043E-2</v>
      </c>
      <c r="C15" s="162">
        <v>8.5337407210094602E-3</v>
      </c>
      <c r="D15" s="162">
        <v>1.4101082498700198E-2</v>
      </c>
      <c r="E15" s="162">
        <v>8.6672585250024293E-3</v>
      </c>
      <c r="F15" s="162">
        <v>7.9538296751780289E-3</v>
      </c>
      <c r="G15" s="162">
        <v>6.4236149818004016E-3</v>
      </c>
      <c r="H15" s="162">
        <v>9.3838661674283952E-3</v>
      </c>
      <c r="I15" s="162">
        <v>1.0289496461828964E-2</v>
      </c>
      <c r="J15" s="162">
        <v>1.4442899010014172E-2</v>
      </c>
      <c r="K15" s="162">
        <v>8.1165291125258401E-3</v>
      </c>
      <c r="L15" s="162">
        <v>1.3895427842369077E-2</v>
      </c>
      <c r="M15" s="162">
        <v>1.0173207916765129E-2</v>
      </c>
      <c r="N15" s="162">
        <v>2.1626714544565696E-2</v>
      </c>
      <c r="O15" s="162">
        <v>2.8555384807401586E-2</v>
      </c>
      <c r="P15" s="162">
        <v>0</v>
      </c>
      <c r="Q15" s="162">
        <v>6.9935014889269287E-2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2.1429602379713649E-4</v>
      </c>
      <c r="E16" s="160">
        <f t="shared" si="6"/>
        <v>1.1989873593114366E-4</v>
      </c>
      <c r="F16" s="160">
        <f t="shared" si="6"/>
        <v>2.3576080005060059E-4</v>
      </c>
      <c r="G16" s="160">
        <f t="shared" si="6"/>
        <v>2.0635150073393009E-4</v>
      </c>
      <c r="H16" s="160">
        <f t="shared" si="6"/>
        <v>3.7747953846928501E-4</v>
      </c>
      <c r="I16" s="160">
        <f t="shared" si="6"/>
        <v>5.2306516638804589E-4</v>
      </c>
      <c r="J16" s="160">
        <f t="shared" si="6"/>
        <v>8.2614507163889829E-4</v>
      </c>
      <c r="K16" s="160">
        <f t="shared" si="6"/>
        <v>8.8149791315628254E-4</v>
      </c>
      <c r="L16" s="160">
        <f t="shared" si="6"/>
        <v>1.4587699249254177E-3</v>
      </c>
      <c r="M16" s="160">
        <f t="shared" si="6"/>
        <v>1.6884113936627095E-3</v>
      </c>
      <c r="N16" s="160">
        <f t="shared" si="6"/>
        <v>4.2957418604817766E-3</v>
      </c>
      <c r="O16" s="160">
        <f t="shared" si="6"/>
        <v>6.2724579660728055E-3</v>
      </c>
      <c r="P16" s="160">
        <f t="shared" si="6"/>
        <v>0</v>
      </c>
      <c r="Q16" s="160">
        <f t="shared" si="6"/>
        <v>1.8469941415390063E-2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1.3429602379713649E-4</v>
      </c>
      <c r="E17" s="156">
        <v>8.0058098480944453E-5</v>
      </c>
      <c r="F17" s="156">
        <v>1.5465779923957057E-4</v>
      </c>
      <c r="G17" s="156">
        <v>1.2490362464612104E-4</v>
      </c>
      <c r="H17" s="156">
        <v>2.5592362274805323E-4</v>
      </c>
      <c r="I17" s="156">
        <v>3.6013237616401328E-4</v>
      </c>
      <c r="J17" s="156">
        <v>6.2407588314875929E-4</v>
      </c>
      <c r="K17" s="156">
        <v>5.5429954914810271E-4</v>
      </c>
      <c r="L17" s="156">
        <v>1.0675755537429877E-3</v>
      </c>
      <c r="M17" s="156">
        <v>1.0955762371900872E-3</v>
      </c>
      <c r="N17" s="156">
        <v>2.8289490237588424E-3</v>
      </c>
      <c r="O17" s="156">
        <v>4.571899376078656E-3</v>
      </c>
      <c r="P17" s="156">
        <v>0</v>
      </c>
      <c r="Q17" s="156">
        <v>1.3863224190439196E-2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7.9999999999999993E-5</v>
      </c>
      <c r="E18" s="156">
        <v>3.9840637450199205E-5</v>
      </c>
      <c r="F18" s="156">
        <v>8.1103000811030008E-5</v>
      </c>
      <c r="G18" s="156">
        <v>8.1447876087809037E-5</v>
      </c>
      <c r="H18" s="156">
        <v>1.2155591572123176E-4</v>
      </c>
      <c r="I18" s="156">
        <v>1.6293279022403263E-4</v>
      </c>
      <c r="J18" s="156">
        <v>2.0206918849013903E-4</v>
      </c>
      <c r="K18" s="156">
        <v>3.2719836400817989E-4</v>
      </c>
      <c r="L18" s="156">
        <v>3.9119437118242988E-4</v>
      </c>
      <c r="M18" s="156">
        <v>5.928351564726224E-4</v>
      </c>
      <c r="N18" s="156">
        <v>1.4667928367229337E-3</v>
      </c>
      <c r="O18" s="156">
        <v>1.700558589994149E-3</v>
      </c>
      <c r="P18" s="156">
        <v>0</v>
      </c>
      <c r="Q18" s="156">
        <v>4.6067172249508676E-3</v>
      </c>
    </row>
    <row r="19" spans="1:17" ht="12" customHeight="1" x14ac:dyDescent="0.25">
      <c r="A19" s="158" t="s">
        <v>62</v>
      </c>
      <c r="B19" s="157">
        <f>SUM(B20:B22)</f>
        <v>4.868829521260104E-2</v>
      </c>
      <c r="C19" s="157">
        <f t="shared" ref="C19:Q19" si="7">SUM(C20:C22)</f>
        <v>4.7961084120643427E-2</v>
      </c>
      <c r="D19" s="157">
        <f t="shared" si="7"/>
        <v>2.8576319504396049E-2</v>
      </c>
      <c r="E19" s="157">
        <f t="shared" si="7"/>
        <v>9.5308659150593229E-3</v>
      </c>
      <c r="F19" s="157">
        <f t="shared" si="7"/>
        <v>8.7589221247593319E-3</v>
      </c>
      <c r="G19" s="157">
        <f t="shared" si="7"/>
        <v>8.7636830876798577E-3</v>
      </c>
      <c r="H19" s="157">
        <f t="shared" si="7"/>
        <v>1.0906055018019119E-2</v>
      </c>
      <c r="I19" s="157">
        <f t="shared" si="7"/>
        <v>1.050207930258797E-2</v>
      </c>
      <c r="J19" s="157">
        <f t="shared" si="7"/>
        <v>1.4563740397848685E-2</v>
      </c>
      <c r="K19" s="157">
        <f t="shared" si="7"/>
        <v>1.0499652864908704E-2</v>
      </c>
      <c r="L19" s="157">
        <f t="shared" si="7"/>
        <v>1.4776402913682528E-2</v>
      </c>
      <c r="M19" s="157">
        <f t="shared" si="7"/>
        <v>1.2849829776135545E-2</v>
      </c>
      <c r="N19" s="157">
        <f t="shared" si="7"/>
        <v>1.2205992618063967E-2</v>
      </c>
      <c r="O19" s="157">
        <f t="shared" si="7"/>
        <v>7.8024816618075879E-3</v>
      </c>
      <c r="P19" s="157">
        <f t="shared" si="7"/>
        <v>0</v>
      </c>
      <c r="Q19" s="157">
        <f t="shared" si="7"/>
        <v>3.522295775681427E-2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4.6115195589444935E-2</v>
      </c>
      <c r="C21" s="156">
        <v>4.7607863981759868E-2</v>
      </c>
      <c r="D21" s="156">
        <v>2.0448903602196967E-2</v>
      </c>
      <c r="E21" s="156">
        <v>2.081035570197298E-3</v>
      </c>
      <c r="F21" s="156">
        <v>1.9130334506591682E-3</v>
      </c>
      <c r="G21" s="156">
        <v>3.8870155537213914E-3</v>
      </c>
      <c r="H21" s="156">
        <v>4.2362506774087658E-3</v>
      </c>
      <c r="I21" s="156">
        <v>1.1580487293871484E-3</v>
      </c>
      <c r="J21" s="156">
        <v>1.5079524463941735E-3</v>
      </c>
      <c r="K21" s="156">
        <v>3.703881693574624E-3</v>
      </c>
      <c r="L21" s="156">
        <v>4.2327806720671712E-3</v>
      </c>
      <c r="M21" s="156">
        <v>2.5658900002046617E-3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2.5730996231561071E-3</v>
      </c>
      <c r="C22" s="57">
        <v>3.5322013888355739E-4</v>
      </c>
      <c r="D22" s="57">
        <v>8.1274159021990835E-3</v>
      </c>
      <c r="E22" s="57">
        <v>7.4498303448620245E-3</v>
      </c>
      <c r="F22" s="57">
        <v>6.8458886741001642E-3</v>
      </c>
      <c r="G22" s="57">
        <v>4.8766675339584663E-3</v>
      </c>
      <c r="H22" s="57">
        <v>6.669804340610353E-3</v>
      </c>
      <c r="I22" s="57">
        <v>9.3440305732008216E-3</v>
      </c>
      <c r="J22" s="57">
        <v>1.3055787951454512E-2</v>
      </c>
      <c r="K22" s="57">
        <v>6.7957711713340797E-3</v>
      </c>
      <c r="L22" s="57">
        <v>1.0543622241615357E-2</v>
      </c>
      <c r="M22" s="57">
        <v>1.0283939775930883E-2</v>
      </c>
      <c r="N22" s="57">
        <v>1.2205992618063967E-2</v>
      </c>
      <c r="O22" s="57">
        <v>7.8024816618075879E-3</v>
      </c>
      <c r="P22" s="57">
        <v>0</v>
      </c>
      <c r="Q22" s="57">
        <v>3.522295775681427E-2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244.76906393017788</v>
      </c>
      <c r="C43" s="168">
        <f t="shared" si="16"/>
        <v>265.41096244213935</v>
      </c>
      <c r="D43" s="168">
        <f t="shared" si="16"/>
        <v>239.47830826013674</v>
      </c>
      <c r="E43" s="168">
        <f t="shared" si="16"/>
        <v>240.54591515108416</v>
      </c>
      <c r="F43" s="168">
        <f t="shared" si="16"/>
        <v>252.93517846336167</v>
      </c>
      <c r="G43" s="168">
        <f t="shared" si="16"/>
        <v>244.60297852447061</v>
      </c>
      <c r="H43" s="168">
        <f t="shared" si="16"/>
        <v>251.56102842912014</v>
      </c>
      <c r="I43" s="168">
        <f t="shared" si="16"/>
        <v>238.70849832919288</v>
      </c>
      <c r="J43" s="168">
        <f t="shared" si="16"/>
        <v>233.82857113676002</v>
      </c>
      <c r="K43" s="168">
        <f t="shared" si="16"/>
        <v>237.5031757132065</v>
      </c>
      <c r="L43" s="168">
        <f t="shared" si="16"/>
        <v>196.14366880272362</v>
      </c>
      <c r="M43" s="168">
        <f t="shared" si="16"/>
        <v>158.61911024738373</v>
      </c>
      <c r="N43" s="168">
        <f t="shared" si="16"/>
        <v>204.88752821299346</v>
      </c>
      <c r="O43" s="168">
        <f t="shared" si="16"/>
        <v>193.40140898432986</v>
      </c>
      <c r="P43" s="168">
        <f t="shared" si="16"/>
        <v>165.19894265830914</v>
      </c>
      <c r="Q43" s="168">
        <f t="shared" si="16"/>
        <v>177.86754867947622</v>
      </c>
    </row>
    <row r="44" spans="1:17" ht="12.95" customHeight="1" x14ac:dyDescent="0.25">
      <c r="A44" s="158" t="s">
        <v>65</v>
      </c>
      <c r="B44" s="157">
        <f t="shared" ref="B44" si="17">SUM(B45:B46)</f>
        <v>216.07089238158943</v>
      </c>
      <c r="C44" s="157">
        <f t="shared" ref="C44:Q44" si="18">SUM(C45:C46)</f>
        <v>232.98534018770377</v>
      </c>
      <c r="D44" s="157">
        <f t="shared" si="18"/>
        <v>211.5491430571638</v>
      </c>
      <c r="E44" s="157">
        <f t="shared" si="18"/>
        <v>214.71875329219262</v>
      </c>
      <c r="F44" s="157">
        <f t="shared" si="18"/>
        <v>227.10303231057915</v>
      </c>
      <c r="G44" s="157">
        <f t="shared" si="18"/>
        <v>218.91318561506421</v>
      </c>
      <c r="H44" s="157">
        <f t="shared" si="18"/>
        <v>223.01720112657256</v>
      </c>
      <c r="I44" s="157">
        <f t="shared" si="18"/>
        <v>210.36731769103568</v>
      </c>
      <c r="J44" s="157">
        <f t="shared" si="18"/>
        <v>204.03997288081916</v>
      </c>
      <c r="K44" s="157">
        <f t="shared" si="18"/>
        <v>209.4845974254022</v>
      </c>
      <c r="L44" s="157">
        <f t="shared" si="18"/>
        <v>169.42681286916155</v>
      </c>
      <c r="M44" s="157">
        <f t="shared" si="18"/>
        <v>135.72385622384425</v>
      </c>
      <c r="N44" s="157">
        <f t="shared" si="18"/>
        <v>178.36764206738573</v>
      </c>
      <c r="O44" s="157">
        <f t="shared" si="18"/>
        <v>169.94423176506965</v>
      </c>
      <c r="P44" s="157">
        <f t="shared" si="18"/>
        <v>144.75271768576835</v>
      </c>
      <c r="Q44" s="157">
        <f t="shared" si="18"/>
        <v>154.20025544135962</v>
      </c>
    </row>
    <row r="45" spans="1:17" ht="12" customHeight="1" x14ac:dyDescent="0.25">
      <c r="A45" s="23" t="s">
        <v>166</v>
      </c>
      <c r="B45" s="156">
        <v>201.77414660781486</v>
      </c>
      <c r="C45" s="156">
        <v>218.7632526535651</v>
      </c>
      <c r="D45" s="156">
        <v>200.39679586733925</v>
      </c>
      <c r="E45" s="156">
        <v>205.26475505039511</v>
      </c>
      <c r="F45" s="156">
        <v>217.37400976537464</v>
      </c>
      <c r="G45" s="156">
        <v>208.36749937433837</v>
      </c>
      <c r="H45" s="156">
        <v>214.66860275703996</v>
      </c>
      <c r="I45" s="156">
        <v>203.35756470703035</v>
      </c>
      <c r="J45" s="156">
        <v>203.69416250996997</v>
      </c>
      <c r="K45" s="156">
        <v>200.20664807111044</v>
      </c>
      <c r="L45" s="156">
        <v>167.28058968161866</v>
      </c>
      <c r="M45" s="156">
        <v>131.56959425337757</v>
      </c>
      <c r="N45" s="156">
        <v>172.21778447780869</v>
      </c>
      <c r="O45" s="156">
        <v>161.49692335777769</v>
      </c>
      <c r="P45" s="156">
        <v>135.17737356487214</v>
      </c>
      <c r="Q45" s="156">
        <v>151.43329876813769</v>
      </c>
    </row>
    <row r="46" spans="1:17" ht="12" customHeight="1" x14ac:dyDescent="0.25">
      <c r="A46" s="23" t="s">
        <v>60</v>
      </c>
      <c r="B46" s="156">
        <v>14.296745773774582</v>
      </c>
      <c r="C46" s="156">
        <v>14.222087534138677</v>
      </c>
      <c r="D46" s="156">
        <v>11.152347189824566</v>
      </c>
      <c r="E46" s="156">
        <v>9.4539982417975015</v>
      </c>
      <c r="F46" s="156">
        <v>9.7290225452045256</v>
      </c>
      <c r="G46" s="156">
        <v>10.545686240725843</v>
      </c>
      <c r="H46" s="156">
        <v>8.348598369532608</v>
      </c>
      <c r="I46" s="156">
        <v>7.0097529840053365</v>
      </c>
      <c r="J46" s="156">
        <v>0.34581037084920158</v>
      </c>
      <c r="K46" s="156">
        <v>9.2779493542917724</v>
      </c>
      <c r="L46" s="156">
        <v>2.1462231875428825</v>
      </c>
      <c r="M46" s="156">
        <v>4.1542619704666652</v>
      </c>
      <c r="N46" s="156">
        <v>6.1498575895770404</v>
      </c>
      <c r="O46" s="156">
        <v>8.4473084072919669</v>
      </c>
      <c r="P46" s="156">
        <v>9.575344120896208</v>
      </c>
      <c r="Q46" s="156">
        <v>2.7669566732219364</v>
      </c>
    </row>
    <row r="47" spans="1:17" ht="12.95" customHeight="1" x14ac:dyDescent="0.25">
      <c r="A47" s="158" t="s">
        <v>112</v>
      </c>
      <c r="B47" s="157">
        <f t="shared" ref="B47:Q47" si="19">B48</f>
        <v>0.31394945268773417</v>
      </c>
      <c r="C47" s="157">
        <f t="shared" si="19"/>
        <v>0.32135891625443019</v>
      </c>
      <c r="D47" s="157">
        <f t="shared" si="19"/>
        <v>0.34266128073488122</v>
      </c>
      <c r="E47" s="157">
        <f t="shared" si="19"/>
        <v>0.36924411071056873</v>
      </c>
      <c r="F47" s="157">
        <f t="shared" si="19"/>
        <v>0.36302301487103417</v>
      </c>
      <c r="G47" s="157">
        <f t="shared" si="19"/>
        <v>0.36030672998574426</v>
      </c>
      <c r="H47" s="157">
        <f t="shared" si="19"/>
        <v>0.38973877050965966</v>
      </c>
      <c r="I47" s="157">
        <f t="shared" si="19"/>
        <v>0.41650133389423438</v>
      </c>
      <c r="J47" s="157">
        <f t="shared" si="19"/>
        <v>0.43518401885932179</v>
      </c>
      <c r="K47" s="157">
        <f t="shared" si="19"/>
        <v>0.46107961004675863</v>
      </c>
      <c r="L47" s="157">
        <f t="shared" si="19"/>
        <v>0.42452840466939867</v>
      </c>
      <c r="M47" s="157">
        <f t="shared" si="19"/>
        <v>0.42422661743300588</v>
      </c>
      <c r="N47" s="157">
        <f t="shared" si="19"/>
        <v>0.48979690457638925</v>
      </c>
      <c r="O47" s="157">
        <f t="shared" si="19"/>
        <v>0.49006780021536206</v>
      </c>
      <c r="P47" s="157">
        <f t="shared" si="19"/>
        <v>0.37211964442792506</v>
      </c>
      <c r="Q47" s="157">
        <f t="shared" si="19"/>
        <v>0.36057838587902707</v>
      </c>
    </row>
    <row r="48" spans="1:17" ht="12" customHeight="1" x14ac:dyDescent="0.25">
      <c r="A48" s="23" t="s">
        <v>60</v>
      </c>
      <c r="B48" s="156">
        <v>0.31394945268773417</v>
      </c>
      <c r="C48" s="156">
        <v>0.32135891625443019</v>
      </c>
      <c r="D48" s="156">
        <v>0.34266128073488122</v>
      </c>
      <c r="E48" s="156">
        <v>0.36924411071056873</v>
      </c>
      <c r="F48" s="156">
        <v>0.36302301487103417</v>
      </c>
      <c r="G48" s="156">
        <v>0.36030672998574426</v>
      </c>
      <c r="H48" s="156">
        <v>0.38973877050965966</v>
      </c>
      <c r="I48" s="156">
        <v>0.41650133389423438</v>
      </c>
      <c r="J48" s="156">
        <v>0.43518401885932179</v>
      </c>
      <c r="K48" s="156">
        <v>0.46107961004675863</v>
      </c>
      <c r="L48" s="156">
        <v>0.42452840466939867</v>
      </c>
      <c r="M48" s="156">
        <v>0.42422661743300588</v>
      </c>
      <c r="N48" s="156">
        <v>0.48979690457638925</v>
      </c>
      <c r="O48" s="156">
        <v>0.49006780021536206</v>
      </c>
      <c r="P48" s="156">
        <v>0.37211964442792506</v>
      </c>
      <c r="Q48" s="156">
        <v>0.36057838587902707</v>
      </c>
    </row>
    <row r="49" spans="1:17" ht="12" customHeight="1" x14ac:dyDescent="0.25">
      <c r="A49" s="158" t="s">
        <v>63</v>
      </c>
      <c r="B49" s="157">
        <f t="shared" ref="B49:Q49" si="20">SUM(B50:B51,B54:B55)</f>
        <v>20.477658158710582</v>
      </c>
      <c r="C49" s="157">
        <f t="shared" si="20"/>
        <v>20.531087705821239</v>
      </c>
      <c r="D49" s="157">
        <f t="shared" si="20"/>
        <v>20.868443069245572</v>
      </c>
      <c r="E49" s="157">
        <f t="shared" si="20"/>
        <v>21.018135612715341</v>
      </c>
      <c r="F49" s="157">
        <f t="shared" si="20"/>
        <v>21.124490680820216</v>
      </c>
      <c r="G49" s="157">
        <f t="shared" si="20"/>
        <v>20.879751001429671</v>
      </c>
      <c r="H49" s="157">
        <f t="shared" si="20"/>
        <v>22.649292764453435</v>
      </c>
      <c r="I49" s="157">
        <f t="shared" si="20"/>
        <v>22.772088824291423</v>
      </c>
      <c r="J49" s="157">
        <f t="shared" si="20"/>
        <v>22.422338754839238</v>
      </c>
      <c r="K49" s="157">
        <f t="shared" si="20"/>
        <v>22.699053673461858</v>
      </c>
      <c r="L49" s="157">
        <f t="shared" si="20"/>
        <v>20.421016160124296</v>
      </c>
      <c r="M49" s="157">
        <f t="shared" si="20"/>
        <v>18.237118855979915</v>
      </c>
      <c r="N49" s="157">
        <f t="shared" si="20"/>
        <v>21.395793049354072</v>
      </c>
      <c r="O49" s="157">
        <f t="shared" si="20"/>
        <v>19.970785036101521</v>
      </c>
      <c r="P49" s="157">
        <f t="shared" si="20"/>
        <v>17.814581336290786</v>
      </c>
      <c r="Q49" s="157">
        <f t="shared" si="20"/>
        <v>17.824210862484318</v>
      </c>
    </row>
    <row r="50" spans="1:17" ht="12" customHeight="1" x14ac:dyDescent="0.25">
      <c r="A50" s="167" t="s">
        <v>165</v>
      </c>
      <c r="B50" s="132">
        <v>19.463490293462133</v>
      </c>
      <c r="C50" s="132">
        <v>19.758297346434791</v>
      </c>
      <c r="D50" s="132">
        <v>19.639603696110242</v>
      </c>
      <c r="E50" s="132">
        <v>19.778516367528866</v>
      </c>
      <c r="F50" s="132">
        <v>19.749824921746782</v>
      </c>
      <c r="G50" s="132">
        <v>19.523215259063594</v>
      </c>
      <c r="H50" s="132">
        <v>21.134780224027249</v>
      </c>
      <c r="I50" s="132">
        <v>21.014960452697139</v>
      </c>
      <c r="J50" s="132">
        <v>20.537065664997261</v>
      </c>
      <c r="K50" s="132">
        <v>20.738503575748076</v>
      </c>
      <c r="L50" s="132">
        <v>17.973820172974492</v>
      </c>
      <c r="M50" s="132">
        <v>15.986661277356689</v>
      </c>
      <c r="N50" s="132">
        <v>18.205702860582015</v>
      </c>
      <c r="O50" s="132">
        <v>16.508342062539327</v>
      </c>
      <c r="P50" s="132">
        <v>14.399723264587024</v>
      </c>
      <c r="Q50" s="132">
        <v>14.220400220431937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0.24263043655053218</v>
      </c>
      <c r="E51" s="132">
        <f t="shared" si="21"/>
        <v>0.24262627131904957</v>
      </c>
      <c r="F51" s="132">
        <f t="shared" si="21"/>
        <v>0.47613067378687951</v>
      </c>
      <c r="G51" s="132">
        <f t="shared" si="21"/>
        <v>0.55595394707207535</v>
      </c>
      <c r="H51" s="132">
        <f t="shared" si="21"/>
        <v>0.74186818586950554</v>
      </c>
      <c r="I51" s="132">
        <f t="shared" si="21"/>
        <v>0.97999793599550111</v>
      </c>
      <c r="J51" s="132">
        <f t="shared" si="21"/>
        <v>1.2030244309169897</v>
      </c>
      <c r="K51" s="132">
        <f t="shared" si="21"/>
        <v>1.6916121772724135</v>
      </c>
      <c r="L51" s="132">
        <f t="shared" si="21"/>
        <v>1.8178065547087157</v>
      </c>
      <c r="M51" s="132">
        <f t="shared" si="21"/>
        <v>2.0939352861829819</v>
      </c>
      <c r="N51" s="132">
        <f t="shared" si="21"/>
        <v>2.9655880253122655</v>
      </c>
      <c r="O51" s="132">
        <f t="shared" si="21"/>
        <v>3.3050432033741659</v>
      </c>
      <c r="P51" s="132">
        <f t="shared" si="21"/>
        <v>3.278856136844384</v>
      </c>
      <c r="Q51" s="132">
        <f t="shared" si="21"/>
        <v>3.5382701151782689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0.19699043655053217</v>
      </c>
      <c r="E52" s="165">
        <v>0.19704858207602169</v>
      </c>
      <c r="F52" s="165">
        <v>0.38529531287852592</v>
      </c>
      <c r="G52" s="165">
        <v>0.44880926607856259</v>
      </c>
      <c r="H52" s="165">
        <v>0.5980270189327147</v>
      </c>
      <c r="I52" s="165">
        <v>0.78871484027248684</v>
      </c>
      <c r="J52" s="165">
        <v>0.96644182503273512</v>
      </c>
      <c r="K52" s="165">
        <v>1.3564383531415343</v>
      </c>
      <c r="L52" s="165">
        <v>1.4555605669937854</v>
      </c>
      <c r="M52" s="165">
        <v>1.6590906989103134</v>
      </c>
      <c r="N52" s="165">
        <v>2.414073918704442</v>
      </c>
      <c r="O52" s="165">
        <v>2.6562207794801194</v>
      </c>
      <c r="P52" s="165">
        <v>2.6217829500498446</v>
      </c>
      <c r="Q52" s="165">
        <v>2.8270361636198387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4.564E-2</v>
      </c>
      <c r="E53" s="164">
        <v>4.557768924302788E-2</v>
      </c>
      <c r="F53" s="164">
        <v>9.0835360908353605E-2</v>
      </c>
      <c r="G53" s="164">
        <v>0.10714468099351279</v>
      </c>
      <c r="H53" s="164">
        <v>0.14384116693679086</v>
      </c>
      <c r="I53" s="164">
        <v>0.19128309572301425</v>
      </c>
      <c r="J53" s="164">
        <v>0.23658260588425473</v>
      </c>
      <c r="K53" s="164">
        <v>0.33517382413087926</v>
      </c>
      <c r="L53" s="164">
        <v>0.36224598771493016</v>
      </c>
      <c r="M53" s="164">
        <v>0.43484458727266845</v>
      </c>
      <c r="N53" s="164">
        <v>0.5515141066078233</v>
      </c>
      <c r="O53" s="164">
        <v>0.64882242389404665</v>
      </c>
      <c r="P53" s="164">
        <v>0.65707318679453919</v>
      </c>
      <c r="Q53" s="164">
        <v>0.71123395155843028</v>
      </c>
    </row>
    <row r="54" spans="1:17" ht="12" customHeight="1" x14ac:dyDescent="0.25">
      <c r="A54" s="163" t="s">
        <v>142</v>
      </c>
      <c r="B54" s="162">
        <v>1.0141678652484498</v>
      </c>
      <c r="C54" s="162">
        <v>0.77279035938644725</v>
      </c>
      <c r="D54" s="162">
        <v>0.97067247485950547</v>
      </c>
      <c r="E54" s="162">
        <v>0.9823653280838277</v>
      </c>
      <c r="F54" s="162">
        <v>0.8726013972809894</v>
      </c>
      <c r="G54" s="162">
        <v>0.77127988218978416</v>
      </c>
      <c r="H54" s="162">
        <v>0.74169103240219758</v>
      </c>
      <c r="I54" s="162">
        <v>0.73698518407849944</v>
      </c>
      <c r="J54" s="162">
        <v>0.64226323745766711</v>
      </c>
      <c r="K54" s="162">
        <v>0.24359485543812312</v>
      </c>
      <c r="L54" s="162">
        <v>0.56666232566929509</v>
      </c>
      <c r="M54" s="162">
        <v>0.13493474676412648</v>
      </c>
      <c r="N54" s="162">
        <v>0.18688539689773692</v>
      </c>
      <c r="O54" s="162">
        <v>0.12895490266746779</v>
      </c>
      <c r="P54" s="162">
        <v>0.1094185174561023</v>
      </c>
      <c r="Q54" s="162">
        <v>5.1832367229878794E-2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1.5536461725292397E-2</v>
      </c>
      <c r="E55" s="160">
        <f t="shared" si="22"/>
        <v>1.4627645783599527E-2</v>
      </c>
      <c r="F55" s="160">
        <f t="shared" si="22"/>
        <v>2.5933688005566061E-2</v>
      </c>
      <c r="G55" s="160">
        <f t="shared" si="22"/>
        <v>2.9301913104218067E-2</v>
      </c>
      <c r="H55" s="160">
        <f t="shared" si="22"/>
        <v>3.0953322154481381E-2</v>
      </c>
      <c r="I55" s="160">
        <f t="shared" si="22"/>
        <v>4.0145251520282532E-2</v>
      </c>
      <c r="J55" s="160">
        <f t="shared" si="22"/>
        <v>3.9985421467322674E-2</v>
      </c>
      <c r="K55" s="160">
        <f t="shared" si="22"/>
        <v>2.5343065003243133E-2</v>
      </c>
      <c r="L55" s="160">
        <f t="shared" si="22"/>
        <v>6.2727106771792968E-2</v>
      </c>
      <c r="M55" s="160">
        <f t="shared" si="22"/>
        <v>2.1587545676116062E-2</v>
      </c>
      <c r="N55" s="160">
        <f t="shared" si="22"/>
        <v>3.7616766562056633E-2</v>
      </c>
      <c r="O55" s="160">
        <f t="shared" si="22"/>
        <v>2.844486752056271E-2</v>
      </c>
      <c r="P55" s="160">
        <f t="shared" si="22"/>
        <v>2.6583417403275866E-2</v>
      </c>
      <c r="Q55" s="160">
        <f t="shared" si="22"/>
        <v>1.3708159644234809E-2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9.7364617252923957E-3</v>
      </c>
      <c r="E56" s="156">
        <v>9.7670880146752247E-3</v>
      </c>
      <c r="F56" s="156">
        <v>1.701235791635276E-2</v>
      </c>
      <c r="G56" s="156">
        <v>1.7736314699749189E-2</v>
      </c>
      <c r="H56" s="156">
        <v>2.0985737065340373E-2</v>
      </c>
      <c r="I56" s="156">
        <v>2.764015987058803E-2</v>
      </c>
      <c r="J56" s="156">
        <v>3.020527274439995E-2</v>
      </c>
      <c r="K56" s="156">
        <v>1.593611203800796E-2</v>
      </c>
      <c r="L56" s="156">
        <v>4.5905748810948478E-2</v>
      </c>
      <c r="M56" s="156">
        <v>1.4007724746930393E-2</v>
      </c>
      <c r="N56" s="156">
        <v>2.4772418478320669E-2</v>
      </c>
      <c r="O56" s="156">
        <v>2.0733032054310176E-2</v>
      </c>
      <c r="P56" s="156">
        <v>1.9980772752853433E-2</v>
      </c>
      <c r="Q56" s="156">
        <v>1.0289111703841588E-2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5.8000000000000005E-3</v>
      </c>
      <c r="E57" s="156">
        <v>4.8605577689243033E-3</v>
      </c>
      <c r="F57" s="156">
        <v>8.9213300892133016E-3</v>
      </c>
      <c r="G57" s="156">
        <v>1.1565598404468878E-2</v>
      </c>
      <c r="H57" s="156">
        <v>9.9675850891410081E-3</v>
      </c>
      <c r="I57" s="156">
        <v>1.2505091649694504E-2</v>
      </c>
      <c r="J57" s="156">
        <v>9.7801487229227258E-3</v>
      </c>
      <c r="K57" s="156">
        <v>9.4069529652351727E-3</v>
      </c>
      <c r="L57" s="156">
        <v>1.6821357960844489E-2</v>
      </c>
      <c r="M57" s="156">
        <v>7.5798209291856695E-3</v>
      </c>
      <c r="N57" s="156">
        <v>1.2844348083735963E-2</v>
      </c>
      <c r="O57" s="156">
        <v>7.7118354662525333E-3</v>
      </c>
      <c r="P57" s="156">
        <v>6.6026446504224333E-3</v>
      </c>
      <c r="Q57" s="156">
        <v>3.4190479403932213E-3</v>
      </c>
    </row>
    <row r="58" spans="1:17" ht="12" customHeight="1" x14ac:dyDescent="0.25">
      <c r="A58" s="158" t="s">
        <v>62</v>
      </c>
      <c r="B58" s="157">
        <f t="shared" ref="B58:Q58" si="23">SUM(B59:B60)</f>
        <v>7.9065639371901284</v>
      </c>
      <c r="C58" s="157">
        <f t="shared" si="23"/>
        <v>11.573175632359911</v>
      </c>
      <c r="D58" s="157">
        <f t="shared" si="23"/>
        <v>6.7180608529924619</v>
      </c>
      <c r="E58" s="157">
        <f t="shared" si="23"/>
        <v>4.4397821354656219</v>
      </c>
      <c r="F58" s="157">
        <f t="shared" si="23"/>
        <v>4.3446324570912545</v>
      </c>
      <c r="G58" s="157">
        <f t="shared" si="23"/>
        <v>4.4497351779909859</v>
      </c>
      <c r="H58" s="157">
        <f t="shared" si="23"/>
        <v>5.5047957675844899</v>
      </c>
      <c r="I58" s="157">
        <f t="shared" si="23"/>
        <v>5.1525904799715434</v>
      </c>
      <c r="J58" s="157">
        <f t="shared" si="23"/>
        <v>6.9310754822422851</v>
      </c>
      <c r="K58" s="157">
        <f t="shared" si="23"/>
        <v>4.8584450042956817</v>
      </c>
      <c r="L58" s="157">
        <f t="shared" si="23"/>
        <v>5.8713113687683913</v>
      </c>
      <c r="M58" s="157">
        <f t="shared" si="23"/>
        <v>4.2339085501265563</v>
      </c>
      <c r="N58" s="157">
        <f t="shared" si="23"/>
        <v>4.6342961916772536</v>
      </c>
      <c r="O58" s="157">
        <f t="shared" si="23"/>
        <v>2.9963243829433162</v>
      </c>
      <c r="P58" s="157">
        <f t="shared" si="23"/>
        <v>2.2595239918220886</v>
      </c>
      <c r="Q58" s="157">
        <f t="shared" si="23"/>
        <v>5.4825039897532779</v>
      </c>
    </row>
    <row r="59" spans="1:17" ht="12" customHeight="1" x14ac:dyDescent="0.25">
      <c r="A59" s="23" t="s">
        <v>57</v>
      </c>
      <c r="B59" s="156">
        <v>7.486775500960416</v>
      </c>
      <c r="C59" s="156">
        <v>11.490199409196913</v>
      </c>
      <c r="D59" s="156">
        <v>4.7404348249513895</v>
      </c>
      <c r="E59" s="156">
        <v>0.90554216578277047</v>
      </c>
      <c r="F59" s="156">
        <v>0.91696789767356635</v>
      </c>
      <c r="G59" s="156">
        <v>1.971923384098573</v>
      </c>
      <c r="H59" s="156">
        <v>2.1196388288040375</v>
      </c>
      <c r="I59" s="156">
        <v>0.58120677506758156</v>
      </c>
      <c r="J59" s="156">
        <v>0.73795913863280349</v>
      </c>
      <c r="K59" s="156">
        <v>1.7056774218806019</v>
      </c>
      <c r="L59" s="156">
        <v>1.6828345797841466</v>
      </c>
      <c r="M59" s="156">
        <v>0.83825669910334344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0.41978843622971229</v>
      </c>
      <c r="C60" s="57">
        <v>8.2976223162998672E-2</v>
      </c>
      <c r="D60" s="57">
        <v>1.9776260280410727</v>
      </c>
      <c r="E60" s="57">
        <v>3.5342399696828513</v>
      </c>
      <c r="F60" s="57">
        <v>3.4276645594176878</v>
      </c>
      <c r="G60" s="57">
        <v>2.4778117938924131</v>
      </c>
      <c r="H60" s="57">
        <v>3.3851569387804528</v>
      </c>
      <c r="I60" s="57">
        <v>4.5713837049039618</v>
      </c>
      <c r="J60" s="57">
        <v>6.1931163436094812</v>
      </c>
      <c r="K60" s="57">
        <v>3.15276758241508</v>
      </c>
      <c r="L60" s="57">
        <v>4.1884767889842447</v>
      </c>
      <c r="M60" s="57">
        <v>3.3956518510232128</v>
      </c>
      <c r="N60" s="57">
        <v>4.6342961916772536</v>
      </c>
      <c r="O60" s="57">
        <v>2.9963243829433162</v>
      </c>
      <c r="P60" s="57">
        <v>2.2595239918220886</v>
      </c>
      <c r="Q60" s="57">
        <v>5.4825039897532779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168.01765590215567</v>
      </c>
      <c r="C62" s="168">
        <f t="shared" ref="C62:Q62" si="24">SUM(C63,C66,C68,C77)</f>
        <v>184.74906696132302</v>
      </c>
      <c r="D62" s="168">
        <f t="shared" si="24"/>
        <v>185.36021225594985</v>
      </c>
      <c r="E62" s="168">
        <f t="shared" si="24"/>
        <v>197.14145873045609</v>
      </c>
      <c r="F62" s="168">
        <f t="shared" si="24"/>
        <v>213.2433588885327</v>
      </c>
      <c r="G62" s="168">
        <f t="shared" si="24"/>
        <v>214.42901284786993</v>
      </c>
      <c r="H62" s="168">
        <f t="shared" si="24"/>
        <v>196.44120438616309</v>
      </c>
      <c r="I62" s="168">
        <f t="shared" si="24"/>
        <v>194.70006352735174</v>
      </c>
      <c r="J62" s="168">
        <f t="shared" si="24"/>
        <v>202.37315246585314</v>
      </c>
      <c r="K62" s="168">
        <f t="shared" si="24"/>
        <v>205.71378218093264</v>
      </c>
      <c r="L62" s="168">
        <f t="shared" si="24"/>
        <v>233.21750241424832</v>
      </c>
      <c r="M62" s="168">
        <f t="shared" si="24"/>
        <v>223.59962225292122</v>
      </c>
      <c r="N62" s="168">
        <f t="shared" si="24"/>
        <v>207.98605958673284</v>
      </c>
      <c r="O62" s="168">
        <f t="shared" si="24"/>
        <v>223.08071552277491</v>
      </c>
      <c r="P62" s="168">
        <f t="shared" si="24"/>
        <v>217.11339244545695</v>
      </c>
      <c r="Q62" s="168">
        <f t="shared" si="24"/>
        <v>230.82401291043746</v>
      </c>
    </row>
    <row r="63" spans="1:17" ht="12.95" customHeight="1" x14ac:dyDescent="0.25">
      <c r="A63" s="158" t="s">
        <v>65</v>
      </c>
      <c r="B63" s="157">
        <f t="shared" ref="B63:Q63" si="25">SUM(B64:B65)</f>
        <v>147.80621993333099</v>
      </c>
      <c r="C63" s="157">
        <f t="shared" si="25"/>
        <v>162.61698716925011</v>
      </c>
      <c r="D63" s="157">
        <f t="shared" si="25"/>
        <v>160.89859811011888</v>
      </c>
      <c r="E63" s="157">
        <f t="shared" si="25"/>
        <v>171.05688924899985</v>
      </c>
      <c r="F63" s="157">
        <f t="shared" si="25"/>
        <v>186.32423936258706</v>
      </c>
      <c r="G63" s="157">
        <f t="shared" si="25"/>
        <v>186.99367740505045</v>
      </c>
      <c r="H63" s="157">
        <f t="shared" si="25"/>
        <v>169.63787198205102</v>
      </c>
      <c r="I63" s="157">
        <f t="shared" si="25"/>
        <v>166.55307359038062</v>
      </c>
      <c r="J63" s="157">
        <f t="shared" si="25"/>
        <v>172.924141970943</v>
      </c>
      <c r="K63" s="157">
        <f t="shared" si="25"/>
        <v>176.32622812854183</v>
      </c>
      <c r="L63" s="157">
        <f t="shared" si="25"/>
        <v>196.70983595764145</v>
      </c>
      <c r="M63" s="157">
        <f t="shared" si="25"/>
        <v>184.5292779336298</v>
      </c>
      <c r="N63" s="157">
        <f t="shared" si="25"/>
        <v>174.2034445018013</v>
      </c>
      <c r="O63" s="157">
        <f t="shared" si="25"/>
        <v>187.67648376796791</v>
      </c>
      <c r="P63" s="157">
        <f t="shared" si="25"/>
        <v>182.19349521904599</v>
      </c>
      <c r="Q63" s="157">
        <f t="shared" si="25"/>
        <v>196.46098809532313</v>
      </c>
    </row>
    <row r="64" spans="1:17" ht="12" customHeight="1" x14ac:dyDescent="0.25">
      <c r="A64" s="23" t="s">
        <v>161</v>
      </c>
      <c r="B64" s="156">
        <v>137.42015945554391</v>
      </c>
      <c r="C64" s="156">
        <v>152.07667380142854</v>
      </c>
      <c r="D64" s="156">
        <v>151.84967314810467</v>
      </c>
      <c r="E64" s="156">
        <v>163.01001406034661</v>
      </c>
      <c r="F64" s="156">
        <v>177.80146645536519</v>
      </c>
      <c r="G64" s="156">
        <v>177.39905891343909</v>
      </c>
      <c r="H64" s="156">
        <v>162.92116830696392</v>
      </c>
      <c r="I64" s="156">
        <v>160.68925060282143</v>
      </c>
      <c r="J64" s="156">
        <v>172.61325175477282</v>
      </c>
      <c r="K64" s="156">
        <v>168.09268403880498</v>
      </c>
      <c r="L64" s="156">
        <v>194.07143541128508</v>
      </c>
      <c r="M64" s="156">
        <v>178.55603548711144</v>
      </c>
      <c r="N64" s="156">
        <v>167.92070035287708</v>
      </c>
      <c r="O64" s="156">
        <v>177.96556647095554</v>
      </c>
      <c r="P64" s="156">
        <v>169.67911986881754</v>
      </c>
      <c r="Q64" s="156">
        <v>192.78986428668765</v>
      </c>
    </row>
    <row r="65" spans="1:17" ht="12" customHeight="1" x14ac:dyDescent="0.25">
      <c r="A65" s="23" t="s">
        <v>60</v>
      </c>
      <c r="B65" s="156">
        <v>10.386060477787074</v>
      </c>
      <c r="C65" s="156">
        <v>10.540313367821556</v>
      </c>
      <c r="D65" s="156">
        <v>9.0489249620142154</v>
      </c>
      <c r="E65" s="156">
        <v>8.0468751886532512</v>
      </c>
      <c r="F65" s="156">
        <v>8.5227729072218725</v>
      </c>
      <c r="G65" s="156">
        <v>9.5946184916113619</v>
      </c>
      <c r="H65" s="156">
        <v>6.7167036750870972</v>
      </c>
      <c r="I65" s="156">
        <v>5.8638229875591907</v>
      </c>
      <c r="J65" s="156">
        <v>0.31089021617019141</v>
      </c>
      <c r="K65" s="156">
        <v>8.2335440897368404</v>
      </c>
      <c r="L65" s="156">
        <v>2.6384005463563756</v>
      </c>
      <c r="M65" s="156">
        <v>5.9732424465183653</v>
      </c>
      <c r="N65" s="156">
        <v>6.2827441489242126</v>
      </c>
      <c r="O65" s="156">
        <v>9.7109172970123794</v>
      </c>
      <c r="P65" s="156">
        <v>12.514375350228434</v>
      </c>
      <c r="Q65" s="156">
        <v>3.6711238086354876</v>
      </c>
    </row>
    <row r="66" spans="1:17" ht="12.95" customHeight="1" x14ac:dyDescent="0.25">
      <c r="A66" s="158" t="s">
        <v>112</v>
      </c>
      <c r="B66" s="157">
        <f t="shared" ref="B66:Q66" si="26">B67</f>
        <v>0.22818194817893209</v>
      </c>
      <c r="C66" s="157">
        <f t="shared" si="26"/>
        <v>0.23749238580255586</v>
      </c>
      <c r="D66" s="157">
        <f t="shared" si="26"/>
        <v>0.27319128720010827</v>
      </c>
      <c r="E66" s="157">
        <f t="shared" si="26"/>
        <v>0.30774848840040553</v>
      </c>
      <c r="F66" s="157">
        <f t="shared" si="26"/>
        <v>0.31063235276048562</v>
      </c>
      <c r="G66" s="157">
        <f t="shared" si="26"/>
        <v>0.31192200084079647</v>
      </c>
      <c r="H66" s="157">
        <f t="shared" si="26"/>
        <v>0.31983338809786699</v>
      </c>
      <c r="I66" s="157">
        <f t="shared" si="26"/>
        <v>0.34723555166076348</v>
      </c>
      <c r="J66" s="157">
        <f t="shared" si="26"/>
        <v>0.39536483196129985</v>
      </c>
      <c r="K66" s="157">
        <f t="shared" si="26"/>
        <v>0.41636497487069701</v>
      </c>
      <c r="L66" s="157">
        <f t="shared" si="26"/>
        <v>0.50015354760979924</v>
      </c>
      <c r="M66" s="157">
        <f t="shared" si="26"/>
        <v>0.55041951634831321</v>
      </c>
      <c r="N66" s="157">
        <f t="shared" si="26"/>
        <v>0.59155313353437977</v>
      </c>
      <c r="O66" s="157">
        <f t="shared" si="26"/>
        <v>0.60025565438233619</v>
      </c>
      <c r="P66" s="157">
        <f t="shared" si="26"/>
        <v>0.49329427753566724</v>
      </c>
      <c r="Q66" s="157">
        <f t="shared" si="26"/>
        <v>0.49039903243659505</v>
      </c>
    </row>
    <row r="67" spans="1:17" ht="12" customHeight="1" x14ac:dyDescent="0.25">
      <c r="A67" s="23" t="s">
        <v>60</v>
      </c>
      <c r="B67" s="156">
        <v>0.22818194817893209</v>
      </c>
      <c r="C67" s="156">
        <v>0.23749238580255586</v>
      </c>
      <c r="D67" s="156">
        <v>0.27319128720010827</v>
      </c>
      <c r="E67" s="156">
        <v>0.30774848840040553</v>
      </c>
      <c r="F67" s="156">
        <v>0.31063235276048562</v>
      </c>
      <c r="G67" s="156">
        <v>0.31192200084079647</v>
      </c>
      <c r="H67" s="156">
        <v>0.31983338809786699</v>
      </c>
      <c r="I67" s="156">
        <v>0.34723555166076348</v>
      </c>
      <c r="J67" s="156">
        <v>0.39536483196129985</v>
      </c>
      <c r="K67" s="156">
        <v>0.41636497487069701</v>
      </c>
      <c r="L67" s="156">
        <v>0.50015354760979924</v>
      </c>
      <c r="M67" s="156">
        <v>0.55041951634831321</v>
      </c>
      <c r="N67" s="156">
        <v>0.59155313353437977</v>
      </c>
      <c r="O67" s="156">
        <v>0.60025565438233619</v>
      </c>
      <c r="P67" s="156">
        <v>0.49329427753566724</v>
      </c>
      <c r="Q67" s="156">
        <v>0.49039903243659505</v>
      </c>
    </row>
    <row r="68" spans="1:17" ht="12" customHeight="1" x14ac:dyDescent="0.25">
      <c r="A68" s="158" t="s">
        <v>63</v>
      </c>
      <c r="B68" s="157">
        <f>SUM(B69:B70,B73:B74)</f>
        <v>14.628180094751222</v>
      </c>
      <c r="C68" s="157">
        <f t="shared" ref="C68:Q68" si="27">SUM(C69:C70,C73:C74)</f>
        <v>14.8274183545859</v>
      </c>
      <c r="D68" s="157">
        <f t="shared" si="27"/>
        <v>16.307787645260394</v>
      </c>
      <c r="E68" s="157">
        <f t="shared" si="27"/>
        <v>17.061915933167274</v>
      </c>
      <c r="F68" s="157">
        <f t="shared" si="27"/>
        <v>17.623997761685462</v>
      </c>
      <c r="G68" s="157">
        <f t="shared" si="27"/>
        <v>18.0952467854279</v>
      </c>
      <c r="H68" s="157">
        <f t="shared" si="27"/>
        <v>17.569165396636375</v>
      </c>
      <c r="I68" s="157">
        <f t="shared" si="27"/>
        <v>18.232314925146611</v>
      </c>
      <c r="J68" s="157">
        <f t="shared" si="27"/>
        <v>19.032410578660055</v>
      </c>
      <c r="K68" s="157">
        <f t="shared" si="27"/>
        <v>19.091965183831075</v>
      </c>
      <c r="L68" s="157">
        <f t="shared" si="27"/>
        <v>23.838720463223815</v>
      </c>
      <c r="M68" s="157">
        <f t="shared" si="27"/>
        <v>25.463481558545034</v>
      </c>
      <c r="N68" s="157">
        <f t="shared" si="27"/>
        <v>21.279376519035967</v>
      </c>
      <c r="O68" s="157">
        <f t="shared" si="27"/>
        <v>22.642162911076113</v>
      </c>
      <c r="P68" s="157">
        <f t="shared" si="27"/>
        <v>22.259350524974217</v>
      </c>
      <c r="Q68" s="157">
        <f t="shared" si="27"/>
        <v>22.497347766476377</v>
      </c>
    </row>
    <row r="69" spans="1:17" ht="12" customHeight="1" x14ac:dyDescent="0.25">
      <c r="A69" s="167" t="s">
        <v>160</v>
      </c>
      <c r="B69" s="132">
        <v>14.170460117539131</v>
      </c>
      <c r="C69" s="132">
        <v>14.445347318680838</v>
      </c>
      <c r="D69" s="132">
        <v>15.681886645979917</v>
      </c>
      <c r="E69" s="132">
        <v>16.392474759856551</v>
      </c>
      <c r="F69" s="132">
        <v>16.772380222178878</v>
      </c>
      <c r="G69" s="132">
        <v>17.246825982190682</v>
      </c>
      <c r="H69" s="132">
        <v>16.589060420307472</v>
      </c>
      <c r="I69" s="132">
        <v>17.129673405754886</v>
      </c>
      <c r="J69" s="132">
        <v>17.626191617120419</v>
      </c>
      <c r="K69" s="132">
        <v>17.475213860043183</v>
      </c>
      <c r="L69" s="132">
        <v>21.477220203120361</v>
      </c>
      <c r="M69" s="132">
        <v>22.052555423663367</v>
      </c>
      <c r="N69" s="132">
        <v>17.771275558670315</v>
      </c>
      <c r="O69" s="132">
        <v>18.335362587802106</v>
      </c>
      <c r="P69" s="132">
        <v>18.033487412111004</v>
      </c>
      <c r="Q69" s="132">
        <v>17.810042729209091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0.19631005103242671</v>
      </c>
      <c r="E70" s="132">
        <f t="shared" si="28"/>
        <v>0.20381245791416594</v>
      </c>
      <c r="F70" s="132">
        <f t="shared" si="28"/>
        <v>0.40982153327063209</v>
      </c>
      <c r="G70" s="132">
        <f t="shared" si="28"/>
        <v>0.49614284290289251</v>
      </c>
      <c r="H70" s="132">
        <f t="shared" si="28"/>
        <v>0.59207268344453623</v>
      </c>
      <c r="I70" s="132">
        <f t="shared" si="28"/>
        <v>0.80991346250863183</v>
      </c>
      <c r="J70" s="132">
        <f t="shared" si="28"/>
        <v>1.0469857480533804</v>
      </c>
      <c r="K70" s="132">
        <f t="shared" si="28"/>
        <v>1.4456580772360133</v>
      </c>
      <c r="L70" s="132">
        <f t="shared" si="28"/>
        <v>2.2030956419837695</v>
      </c>
      <c r="M70" s="132">
        <f t="shared" si="28"/>
        <v>2.8635496889753016</v>
      </c>
      <c r="N70" s="132">
        <f t="shared" si="28"/>
        <v>3.0239029530295971</v>
      </c>
      <c r="O70" s="132">
        <f t="shared" si="28"/>
        <v>3.7394684742406161</v>
      </c>
      <c r="P70" s="132">
        <f t="shared" si="28"/>
        <v>4.1644243758341934</v>
      </c>
      <c r="Q70" s="132">
        <f t="shared" si="28"/>
        <v>4.4934267710939331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0.15727005103242672</v>
      </c>
      <c r="E71" s="165">
        <v>0.16333437026476355</v>
      </c>
      <c r="F71" s="165">
        <v>0.32717757544419251</v>
      </c>
      <c r="G71" s="165">
        <v>0.39640991863337038</v>
      </c>
      <c r="H71" s="165">
        <v>0.46950380175896095</v>
      </c>
      <c r="I71" s="165">
        <v>0.64286661933144251</v>
      </c>
      <c r="J71" s="165">
        <v>0.82943805972489681</v>
      </c>
      <c r="K71" s="165">
        <v>1.1430404903239477</v>
      </c>
      <c r="L71" s="165">
        <v>1.7393129819263775</v>
      </c>
      <c r="M71" s="165">
        <v>2.2887113140384554</v>
      </c>
      <c r="N71" s="165">
        <v>2.3565122123206623</v>
      </c>
      <c r="O71" s="165">
        <v>2.9501324533640294</v>
      </c>
      <c r="P71" s="165">
        <v>3.2834481726719957</v>
      </c>
      <c r="Q71" s="165">
        <v>3.5405920950738219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3.9039999999999998E-2</v>
      </c>
      <c r="E72" s="164">
        <v>4.0478087649402382E-2</v>
      </c>
      <c r="F72" s="164">
        <v>8.264395782643956E-2</v>
      </c>
      <c r="G72" s="164">
        <v>9.9732924269522141E-2</v>
      </c>
      <c r="H72" s="164">
        <v>0.12256888168557532</v>
      </c>
      <c r="I72" s="164">
        <v>0.16704684317718935</v>
      </c>
      <c r="J72" s="164">
        <v>0.21754768832848365</v>
      </c>
      <c r="K72" s="164">
        <v>0.30261758691206547</v>
      </c>
      <c r="L72" s="164">
        <v>0.46378266005739188</v>
      </c>
      <c r="M72" s="164">
        <v>0.57483837493684642</v>
      </c>
      <c r="N72" s="164">
        <v>0.66739074070893489</v>
      </c>
      <c r="O72" s="164">
        <v>0.78933602087658661</v>
      </c>
      <c r="P72" s="164">
        <v>0.88097620316219749</v>
      </c>
      <c r="Q72" s="164">
        <v>0.95283467602011107</v>
      </c>
    </row>
    <row r="73" spans="1:17" ht="12" customHeight="1" x14ac:dyDescent="0.25">
      <c r="A73" s="163" t="s">
        <v>142</v>
      </c>
      <c r="B73" s="162">
        <v>0.45771997721209157</v>
      </c>
      <c r="C73" s="162">
        <v>0.38207103590506108</v>
      </c>
      <c r="D73" s="162">
        <v>0.42284062349843848</v>
      </c>
      <c r="E73" s="162">
        <v>0.45879448744848383</v>
      </c>
      <c r="F73" s="162">
        <v>0.42906492303321475</v>
      </c>
      <c r="G73" s="162">
        <v>0.33938099153845463</v>
      </c>
      <c r="H73" s="162">
        <v>0.37242980529430098</v>
      </c>
      <c r="I73" s="162">
        <v>0.27755916705783623</v>
      </c>
      <c r="J73" s="162">
        <v>0.33824912866662815</v>
      </c>
      <c r="K73" s="162">
        <v>0.15500590963677399</v>
      </c>
      <c r="L73" s="162">
        <v>0.14268232003993617</v>
      </c>
      <c r="M73" s="162">
        <v>0.47188033644687466</v>
      </c>
      <c r="N73" s="162">
        <v>0.40304331651236075</v>
      </c>
      <c r="O73" s="162">
        <v>0.46478445484387676</v>
      </c>
      <c r="P73" s="162">
        <v>4.947619919754194E-2</v>
      </c>
      <c r="Q73" s="162">
        <v>0.15333097290988021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6.7503247496097972E-3</v>
      </c>
      <c r="E74" s="160">
        <f t="shared" si="29"/>
        <v>6.8342279480751895E-3</v>
      </c>
      <c r="F74" s="160">
        <f t="shared" si="29"/>
        <v>1.2731083202732432E-2</v>
      </c>
      <c r="G74" s="160">
        <f t="shared" si="29"/>
        <v>1.2896968795870628E-2</v>
      </c>
      <c r="H74" s="160">
        <f t="shared" si="29"/>
        <v>1.5602487590063784E-2</v>
      </c>
      <c r="I74" s="160">
        <f t="shared" si="29"/>
        <v>1.5168889825253331E-2</v>
      </c>
      <c r="J74" s="160">
        <f t="shared" si="29"/>
        <v>2.0984084819628018E-2</v>
      </c>
      <c r="K74" s="160">
        <f t="shared" si="29"/>
        <v>1.6087336915102161E-2</v>
      </c>
      <c r="L74" s="160">
        <f t="shared" si="29"/>
        <v>1.5722298079751729E-2</v>
      </c>
      <c r="M74" s="160">
        <f t="shared" si="29"/>
        <v>7.549610945948973E-2</v>
      </c>
      <c r="N74" s="160">
        <f t="shared" si="29"/>
        <v>8.1154690823696266E-2</v>
      </c>
      <c r="O74" s="160">
        <f t="shared" si="29"/>
        <v>0.10254739418951586</v>
      </c>
      <c r="P74" s="160">
        <f t="shared" si="29"/>
        <v>1.1962537831474137E-2</v>
      </c>
      <c r="Q74" s="160">
        <f t="shared" si="29"/>
        <v>4.0547293263473491E-2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4.2303247496097984E-3</v>
      </c>
      <c r="E75" s="156">
        <v>4.5633116134138349E-3</v>
      </c>
      <c r="F75" s="156">
        <v>8.3515211589368105E-3</v>
      </c>
      <c r="G75" s="156">
        <v>7.8064765403825656E-3</v>
      </c>
      <c r="H75" s="156">
        <v>1.0578176406919536E-2</v>
      </c>
      <c r="I75" s="156">
        <v>1.0443838908756387E-2</v>
      </c>
      <c r="J75" s="156">
        <v>1.5851527431978485E-2</v>
      </c>
      <c r="K75" s="156">
        <v>1.0115966771952877E-2</v>
      </c>
      <c r="L75" s="156">
        <v>1.1506092079229983E-2</v>
      </c>
      <c r="M75" s="156">
        <v>4.8987908891499614E-2</v>
      </c>
      <c r="N75" s="156">
        <v>5.3444199124525159E-2</v>
      </c>
      <c r="O75" s="156">
        <v>7.4745238636820824E-2</v>
      </c>
      <c r="P75" s="156">
        <v>8.9913477387840411E-3</v>
      </c>
      <c r="Q75" s="156">
        <v>3.043410935557354E-2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2.5199999999999988E-3</v>
      </c>
      <c r="E76" s="156">
        <v>2.2709163346613542E-3</v>
      </c>
      <c r="F76" s="156">
        <v>4.3795620437956208E-3</v>
      </c>
      <c r="G76" s="156">
        <v>5.0904922554880633E-3</v>
      </c>
      <c r="H76" s="156">
        <v>5.0243111831442472E-3</v>
      </c>
      <c r="I76" s="156">
        <v>4.725050916496944E-3</v>
      </c>
      <c r="J76" s="156">
        <v>5.1325573876495317E-3</v>
      </c>
      <c r="K76" s="156">
        <v>5.9713701431492842E-3</v>
      </c>
      <c r="L76" s="156">
        <v>4.2162060005217468E-3</v>
      </c>
      <c r="M76" s="156">
        <v>2.6508200567990112E-2</v>
      </c>
      <c r="N76" s="156">
        <v>2.771049169917111E-2</v>
      </c>
      <c r="O76" s="156">
        <v>2.7802155552695034E-2</v>
      </c>
      <c r="P76" s="156">
        <v>2.971190092690095E-3</v>
      </c>
      <c r="Q76" s="156">
        <v>1.0113183907899953E-2</v>
      </c>
    </row>
    <row r="77" spans="1:17" ht="12" customHeight="1" x14ac:dyDescent="0.25">
      <c r="A77" s="158" t="s">
        <v>62</v>
      </c>
      <c r="B77" s="157">
        <f>SUM(B78:B79)</f>
        <v>5.3550739258945255</v>
      </c>
      <c r="C77" s="157">
        <f t="shared" ref="C77:Q77" si="30">SUM(C78:C79)</f>
        <v>7.0671690516844548</v>
      </c>
      <c r="D77" s="157">
        <f t="shared" si="30"/>
        <v>7.8806352133704571</v>
      </c>
      <c r="E77" s="157">
        <f t="shared" si="30"/>
        <v>8.7149050598885633</v>
      </c>
      <c r="F77" s="157">
        <f t="shared" si="30"/>
        <v>8.9844894114996858</v>
      </c>
      <c r="G77" s="157">
        <f t="shared" si="30"/>
        <v>9.028166656550793</v>
      </c>
      <c r="H77" s="157">
        <f t="shared" si="30"/>
        <v>8.9143336193778406</v>
      </c>
      <c r="I77" s="157">
        <f t="shared" si="30"/>
        <v>9.5674394601637545</v>
      </c>
      <c r="J77" s="157">
        <f t="shared" si="30"/>
        <v>10.021235084288767</v>
      </c>
      <c r="K77" s="157">
        <f t="shared" si="30"/>
        <v>9.8792238936890584</v>
      </c>
      <c r="L77" s="157">
        <f t="shared" si="30"/>
        <v>12.168792445773237</v>
      </c>
      <c r="M77" s="157">
        <f t="shared" si="30"/>
        <v>13.056443244398084</v>
      </c>
      <c r="N77" s="157">
        <f t="shared" si="30"/>
        <v>11.911685432361191</v>
      </c>
      <c r="O77" s="157">
        <f t="shared" si="30"/>
        <v>12.161813189348575</v>
      </c>
      <c r="P77" s="157">
        <f t="shared" si="30"/>
        <v>12.167252423901079</v>
      </c>
      <c r="Q77" s="157">
        <f t="shared" si="30"/>
        <v>11.375278016201378</v>
      </c>
    </row>
    <row r="78" spans="1:17" ht="12" customHeight="1" x14ac:dyDescent="0.25">
      <c r="A78" s="23" t="s">
        <v>109</v>
      </c>
      <c r="B78" s="156">
        <v>5.0495232561402021</v>
      </c>
      <c r="C78" s="156">
        <v>6.8155688798906411</v>
      </c>
      <c r="D78" s="156">
        <v>7.3804201548829624</v>
      </c>
      <c r="E78" s="156">
        <v>8.404306809532109</v>
      </c>
      <c r="F78" s="156">
        <v>8.6908557470117298</v>
      </c>
      <c r="G78" s="156">
        <v>8.8763387326519982</v>
      </c>
      <c r="H78" s="156">
        <v>8.7391374709697054</v>
      </c>
      <c r="I78" s="156">
        <v>9.315709372092245</v>
      </c>
      <c r="J78" s="156">
        <v>9.7249085683818102</v>
      </c>
      <c r="K78" s="156">
        <v>9.7565716108278817</v>
      </c>
      <c r="L78" s="156">
        <v>12.009396190830321</v>
      </c>
      <c r="M78" s="156">
        <v>12.876080788466775</v>
      </c>
      <c r="N78" s="156">
        <v>11.721066877440551</v>
      </c>
      <c r="O78" s="156">
        <v>12.047508042935396</v>
      </c>
      <c r="P78" s="156">
        <v>12.078609673441076</v>
      </c>
      <c r="Q78" s="156">
        <v>11.07235985541546</v>
      </c>
    </row>
    <row r="79" spans="1:17" ht="12" customHeight="1" x14ac:dyDescent="0.25">
      <c r="A79" s="29" t="s">
        <v>140</v>
      </c>
      <c r="B79" s="57">
        <v>0.30555066975432366</v>
      </c>
      <c r="C79" s="57">
        <v>0.25160017179381361</v>
      </c>
      <c r="D79" s="57">
        <v>0.50021505848749492</v>
      </c>
      <c r="E79" s="57">
        <v>0.310598250356455</v>
      </c>
      <c r="F79" s="57">
        <v>0.29363366448795553</v>
      </c>
      <c r="G79" s="57">
        <v>0.15182792389879396</v>
      </c>
      <c r="H79" s="57">
        <v>0.17519614840813452</v>
      </c>
      <c r="I79" s="57">
        <v>0.25173008807150971</v>
      </c>
      <c r="J79" s="57">
        <v>0.29632651590695663</v>
      </c>
      <c r="K79" s="57">
        <v>0.12265228286117748</v>
      </c>
      <c r="L79" s="57">
        <v>0.15939625494291554</v>
      </c>
      <c r="M79" s="57">
        <v>0.18036245593130859</v>
      </c>
      <c r="N79" s="57">
        <v>0.19061855492064059</v>
      </c>
      <c r="O79" s="57">
        <v>0.11430514641317882</v>
      </c>
      <c r="P79" s="57">
        <v>8.8642750460002875E-2</v>
      </c>
      <c r="Q79" s="57">
        <v>0.30291816078591771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16.235774200144668</v>
      </c>
      <c r="C81" s="168">
        <f t="shared" ref="C81:Q81" si="31">SUM(C82,C85,C87,C100)</f>
        <v>17.618074385958561</v>
      </c>
      <c r="D81" s="168">
        <f t="shared" si="31"/>
        <v>16.076292296499638</v>
      </c>
      <c r="E81" s="168">
        <f t="shared" si="31"/>
        <v>16.204329918665941</v>
      </c>
      <c r="F81" s="168">
        <f t="shared" si="31"/>
        <v>17.097715580760681</v>
      </c>
      <c r="G81" s="168">
        <f t="shared" si="31"/>
        <v>16.488487718167015</v>
      </c>
      <c r="H81" s="168">
        <f t="shared" si="31"/>
        <v>16.46305413686774</v>
      </c>
      <c r="I81" s="168">
        <f t="shared" si="31"/>
        <v>14.699630563743186</v>
      </c>
      <c r="J81" s="168">
        <f t="shared" si="31"/>
        <v>16.113382633340414</v>
      </c>
      <c r="K81" s="168">
        <f t="shared" si="31"/>
        <v>17.963557015699962</v>
      </c>
      <c r="L81" s="168">
        <f t="shared" si="31"/>
        <v>18.529796137692191</v>
      </c>
      <c r="M81" s="168">
        <f t="shared" si="31"/>
        <v>14.481581005021841</v>
      </c>
      <c r="N81" s="168">
        <f t="shared" si="31"/>
        <v>17.975456504888253</v>
      </c>
      <c r="O81" s="168">
        <f t="shared" si="31"/>
        <v>19.78545678956689</v>
      </c>
      <c r="P81" s="168">
        <f t="shared" si="31"/>
        <v>22.015720687171672</v>
      </c>
      <c r="Q81" s="168">
        <f t="shared" si="31"/>
        <v>21.278070976478741</v>
      </c>
    </row>
    <row r="82" spans="1:17" ht="12.95" customHeight="1" x14ac:dyDescent="0.25">
      <c r="A82" s="158" t="s">
        <v>65</v>
      </c>
      <c r="B82" s="157">
        <f t="shared" ref="B82" si="32">SUM(B83:B84)</f>
        <v>14.410682569454607</v>
      </c>
      <c r="C82" s="157">
        <f t="shared" ref="C82:Q82" si="33">SUM(C83:C84)</f>
        <v>15.597095890250758</v>
      </c>
      <c r="D82" s="157">
        <f t="shared" si="33"/>
        <v>14.308400060220855</v>
      </c>
      <c r="E82" s="157">
        <f t="shared" si="33"/>
        <v>14.551821780328769</v>
      </c>
      <c r="F82" s="157">
        <f t="shared" si="33"/>
        <v>15.445214327101613</v>
      </c>
      <c r="G82" s="157">
        <f t="shared" si="33"/>
        <v>14.866730158908586</v>
      </c>
      <c r="H82" s="157">
        <f t="shared" si="33"/>
        <v>14.763979148998109</v>
      </c>
      <c r="I82" s="157">
        <f t="shared" si="33"/>
        <v>13.129604386399068</v>
      </c>
      <c r="J82" s="157">
        <f t="shared" si="33"/>
        <v>14.260664870337479</v>
      </c>
      <c r="K82" s="157">
        <f t="shared" si="33"/>
        <v>16.061800255258994</v>
      </c>
      <c r="L82" s="157">
        <f t="shared" si="33"/>
        <v>16.276554205944894</v>
      </c>
      <c r="M82" s="157">
        <f t="shared" si="33"/>
        <v>12.424166540019691</v>
      </c>
      <c r="N82" s="157">
        <f t="shared" si="33"/>
        <v>15.720108015183444</v>
      </c>
      <c r="O82" s="157">
        <f t="shared" si="33"/>
        <v>17.407558854965767</v>
      </c>
      <c r="P82" s="157">
        <f t="shared" si="33"/>
        <v>19.292979190365831</v>
      </c>
      <c r="Q82" s="157">
        <f t="shared" si="33"/>
        <v>18.555458928224112</v>
      </c>
    </row>
    <row r="83" spans="1:17" ht="12" customHeight="1" x14ac:dyDescent="0.25">
      <c r="A83" s="23" t="s">
        <v>157</v>
      </c>
      <c r="B83" s="156">
        <v>14.080777693230973</v>
      </c>
      <c r="C83" s="156">
        <v>15.268480725185078</v>
      </c>
      <c r="D83" s="156">
        <v>14.048802950355359</v>
      </c>
      <c r="E83" s="156">
        <v>14.332119711773521</v>
      </c>
      <c r="F83" s="156">
        <v>15.218078437360248</v>
      </c>
      <c r="G83" s="156">
        <v>14.619664053077654</v>
      </c>
      <c r="H83" s="156">
        <v>14.575327604441313</v>
      </c>
      <c r="I83" s="156">
        <v>12.980472177858831</v>
      </c>
      <c r="J83" s="156">
        <v>14.252505880642273</v>
      </c>
      <c r="K83" s="156">
        <v>15.811729563420405</v>
      </c>
      <c r="L83" s="156">
        <v>16.205722015872585</v>
      </c>
      <c r="M83" s="156">
        <v>12.291717628322557</v>
      </c>
      <c r="N83" s="156">
        <v>15.530934069299221</v>
      </c>
      <c r="O83" s="156">
        <v>17.101555421563699</v>
      </c>
      <c r="P83" s="156">
        <v>18.834300019530595</v>
      </c>
      <c r="Q83" s="156">
        <v>18.438865514495507</v>
      </c>
    </row>
    <row r="84" spans="1:17" ht="12" customHeight="1" x14ac:dyDescent="0.25">
      <c r="A84" s="23" t="s">
        <v>60</v>
      </c>
      <c r="B84" s="156">
        <v>0.32990487622363457</v>
      </c>
      <c r="C84" s="156">
        <v>0.32861516506568017</v>
      </c>
      <c r="D84" s="156">
        <v>0.25959710986549639</v>
      </c>
      <c r="E84" s="156">
        <v>0.21970206855524901</v>
      </c>
      <c r="F84" s="156">
        <v>0.2271358897413655</v>
      </c>
      <c r="G84" s="156">
        <v>0.247066105830931</v>
      </c>
      <c r="H84" s="156">
        <v>0.18865154455679706</v>
      </c>
      <c r="I84" s="156">
        <v>0.14913220854023668</v>
      </c>
      <c r="J84" s="156">
        <v>8.1589896952059225E-3</v>
      </c>
      <c r="K84" s="156">
        <v>0.25007069183858771</v>
      </c>
      <c r="L84" s="156">
        <v>7.0832190072308843E-2</v>
      </c>
      <c r="M84" s="156">
        <v>0.13244891169713444</v>
      </c>
      <c r="N84" s="156">
        <v>0.18917394588422345</v>
      </c>
      <c r="O84" s="156">
        <v>0.30600343340206682</v>
      </c>
      <c r="P84" s="156">
        <v>0.45867917083523591</v>
      </c>
      <c r="Q84" s="156">
        <v>0.11659341372860367</v>
      </c>
    </row>
    <row r="85" spans="1:17" ht="12.95" customHeight="1" x14ac:dyDescent="0.25">
      <c r="A85" s="158" t="s">
        <v>112</v>
      </c>
      <c r="B85" s="157">
        <f t="shared" ref="B85:Q85" si="34">B86</f>
        <v>1.8173783483277771E-2</v>
      </c>
      <c r="C85" s="157">
        <f t="shared" si="34"/>
        <v>1.8448958363110349E-2</v>
      </c>
      <c r="D85" s="157">
        <f t="shared" si="34"/>
        <v>1.9828077804429432E-2</v>
      </c>
      <c r="E85" s="157">
        <f t="shared" si="34"/>
        <v>2.1379633872589201E-2</v>
      </c>
      <c r="F85" s="157">
        <f t="shared" si="34"/>
        <v>2.1005842280328164E-2</v>
      </c>
      <c r="G85" s="157">
        <f t="shared" si="34"/>
        <v>2.0609230645710679E-2</v>
      </c>
      <c r="H85" s="157">
        <f t="shared" si="34"/>
        <v>2.1070397144736443E-2</v>
      </c>
      <c r="I85" s="157">
        <f t="shared" si="34"/>
        <v>2.2209020664308743E-2</v>
      </c>
      <c r="J85" s="157">
        <f t="shared" si="34"/>
        <v>2.5010262562668851E-2</v>
      </c>
      <c r="K85" s="157">
        <f t="shared" si="34"/>
        <v>2.9548048640608438E-2</v>
      </c>
      <c r="L85" s="157">
        <f t="shared" si="34"/>
        <v>3.1565544047992507E-2</v>
      </c>
      <c r="M85" s="157">
        <f t="shared" si="34"/>
        <v>3.3335959531250015E-2</v>
      </c>
      <c r="N85" s="157">
        <f t="shared" si="34"/>
        <v>3.9603324984504938E-2</v>
      </c>
      <c r="O85" s="157">
        <f t="shared" si="34"/>
        <v>4.3876967271352381E-2</v>
      </c>
      <c r="P85" s="157">
        <f t="shared" si="34"/>
        <v>4.2081585616141157E-2</v>
      </c>
      <c r="Q85" s="157">
        <f t="shared" si="34"/>
        <v>3.6905278362362001E-2</v>
      </c>
    </row>
    <row r="86" spans="1:17" ht="12" customHeight="1" x14ac:dyDescent="0.25">
      <c r="A86" s="23" t="s">
        <v>60</v>
      </c>
      <c r="B86" s="156">
        <v>1.8173783483277771E-2</v>
      </c>
      <c r="C86" s="156">
        <v>1.8448958363110349E-2</v>
      </c>
      <c r="D86" s="156">
        <v>1.9828077804429432E-2</v>
      </c>
      <c r="E86" s="156">
        <v>2.1379633872589201E-2</v>
      </c>
      <c r="F86" s="156">
        <v>2.1005842280328164E-2</v>
      </c>
      <c r="G86" s="156">
        <v>2.0609230645710679E-2</v>
      </c>
      <c r="H86" s="156">
        <v>2.1070397144736443E-2</v>
      </c>
      <c r="I86" s="156">
        <v>2.2209020664308743E-2</v>
      </c>
      <c r="J86" s="156">
        <v>2.5010262562668851E-2</v>
      </c>
      <c r="K86" s="156">
        <v>2.9548048640608438E-2</v>
      </c>
      <c r="L86" s="156">
        <v>3.1565544047992507E-2</v>
      </c>
      <c r="M86" s="156">
        <v>3.3335959531250015E-2</v>
      </c>
      <c r="N86" s="156">
        <v>3.9603324984504938E-2</v>
      </c>
      <c r="O86" s="156">
        <v>4.3876967271352381E-2</v>
      </c>
      <c r="P86" s="156">
        <v>4.2081585616141157E-2</v>
      </c>
      <c r="Q86" s="156">
        <v>3.6905278362362001E-2</v>
      </c>
    </row>
    <row r="87" spans="1:17" ht="12" customHeight="1" x14ac:dyDescent="0.25">
      <c r="A87" s="158" t="s">
        <v>63</v>
      </c>
      <c r="B87" s="157">
        <f>SUM(B88:B89,B92:B93,B96:B97)</f>
        <v>1.3480188317255335</v>
      </c>
      <c r="C87" s="157">
        <f t="shared" ref="C87:Q87" si="35">SUM(C88:C89,C92:C93,C96:C97)</f>
        <v>1.3383087789541859</v>
      </c>
      <c r="D87" s="157">
        <f t="shared" si="35"/>
        <v>1.3582985684703131</v>
      </c>
      <c r="E87" s="157">
        <f t="shared" si="35"/>
        <v>1.3732990490605708</v>
      </c>
      <c r="F87" s="157">
        <f t="shared" si="35"/>
        <v>1.380093144440071</v>
      </c>
      <c r="G87" s="157">
        <f t="shared" si="35"/>
        <v>1.3464037288969766</v>
      </c>
      <c r="H87" s="157">
        <f t="shared" si="35"/>
        <v>1.3828938712887584</v>
      </c>
      <c r="I87" s="157">
        <f t="shared" si="35"/>
        <v>1.2756917160180912</v>
      </c>
      <c r="J87" s="157">
        <f t="shared" si="35"/>
        <v>1.4267515706420963</v>
      </c>
      <c r="K87" s="157">
        <f t="shared" si="35"/>
        <v>1.5552317358305319</v>
      </c>
      <c r="L87" s="157">
        <f t="shared" si="35"/>
        <v>1.7680076171151315</v>
      </c>
      <c r="M87" s="157">
        <f t="shared" si="35"/>
        <v>1.6810133335784041</v>
      </c>
      <c r="N87" s="157">
        <f t="shared" si="35"/>
        <v>1.8329523518653148</v>
      </c>
      <c r="O87" s="157">
        <f t="shared" si="35"/>
        <v>2.0579247240529925</v>
      </c>
      <c r="P87" s="157">
        <f t="shared" si="35"/>
        <v>2.4134256220796808</v>
      </c>
      <c r="Q87" s="157">
        <f t="shared" si="35"/>
        <v>2.1140536378247323</v>
      </c>
    </row>
    <row r="88" spans="1:17" ht="12" customHeight="1" x14ac:dyDescent="0.25">
      <c r="A88" s="167" t="s">
        <v>156</v>
      </c>
      <c r="B88" s="132">
        <v>1.0141826743531117</v>
      </c>
      <c r="C88" s="132">
        <v>1.031959274814918</v>
      </c>
      <c r="D88" s="132">
        <v>1.0400022072692681</v>
      </c>
      <c r="E88" s="132">
        <v>1.0569102739683707</v>
      </c>
      <c r="F88" s="132">
        <v>1.0614543049071536</v>
      </c>
      <c r="G88" s="132">
        <v>1.0481837583711371</v>
      </c>
      <c r="H88" s="132">
        <v>1.1077923558968443</v>
      </c>
      <c r="I88" s="132">
        <v>1.0436625229070506</v>
      </c>
      <c r="J88" s="132">
        <v>1.1428529721592018</v>
      </c>
      <c r="K88" s="132">
        <v>1.2915186439314488</v>
      </c>
      <c r="L88" s="132">
        <v>1.4473494102280131</v>
      </c>
      <c r="M88" s="132">
        <v>1.3928009849262466</v>
      </c>
      <c r="N88" s="132">
        <v>1.5341785852003422</v>
      </c>
      <c r="O88" s="132">
        <v>1.6868803678471156</v>
      </c>
      <c r="P88" s="132">
        <v>1.9487964162831506</v>
      </c>
      <c r="Q88" s="132">
        <v>1.6736923217423672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1.2554842375373328E-2</v>
      </c>
      <c r="E89" s="132">
        <f t="shared" si="36"/>
        <v>1.2521727405520013E-2</v>
      </c>
      <c r="F89" s="132">
        <f t="shared" si="36"/>
        <v>2.4844062274364406E-2</v>
      </c>
      <c r="G89" s="132">
        <f t="shared" si="36"/>
        <v>2.9018533489420996E-2</v>
      </c>
      <c r="H89" s="132">
        <f t="shared" si="36"/>
        <v>3.7841984556492597E-2</v>
      </c>
      <c r="I89" s="132">
        <f t="shared" si="36"/>
        <v>4.7727804325766544E-2</v>
      </c>
      <c r="J89" s="132">
        <f t="shared" si="36"/>
        <v>6.500660791627931E-2</v>
      </c>
      <c r="K89" s="132">
        <f t="shared" si="36"/>
        <v>0.10225500328209461</v>
      </c>
      <c r="L89" s="132">
        <f t="shared" si="36"/>
        <v>0.14216074073309226</v>
      </c>
      <c r="M89" s="132">
        <f t="shared" si="36"/>
        <v>0.17557092035640864</v>
      </c>
      <c r="N89" s="132">
        <f t="shared" si="36"/>
        <v>0.24703120438557966</v>
      </c>
      <c r="O89" s="132">
        <f t="shared" si="36"/>
        <v>0.33003716313271453</v>
      </c>
      <c r="P89" s="132">
        <f t="shared" si="36"/>
        <v>0.43179626997458448</v>
      </c>
      <c r="Q89" s="132">
        <f t="shared" si="36"/>
        <v>0.40546141859991425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1.0474842375373328E-2</v>
      </c>
      <c r="E90" s="165">
        <v>1.0450014258109654E-2</v>
      </c>
      <c r="F90" s="165">
        <v>2.0667257732596363E-2</v>
      </c>
      <c r="G90" s="165">
        <v>2.4050213048064647E-2</v>
      </c>
      <c r="H90" s="165">
        <v>3.1440039661841057E-2</v>
      </c>
      <c r="I90" s="165">
        <v>3.9255299234116851E-2</v>
      </c>
      <c r="J90" s="165">
        <v>5.3731147198529554E-2</v>
      </c>
      <c r="K90" s="165">
        <v>8.4381792648147783E-2</v>
      </c>
      <c r="L90" s="165">
        <v>0.11716776701865923</v>
      </c>
      <c r="M90" s="165">
        <v>0.14465880148319332</v>
      </c>
      <c r="N90" s="165">
        <v>0.20334456368102091</v>
      </c>
      <c r="O90" s="165">
        <v>0.27146676146338117</v>
      </c>
      <c r="P90" s="165">
        <v>0.35476541571965614</v>
      </c>
      <c r="Q90" s="165">
        <v>0.33276166239365834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2.0799999999999998E-3</v>
      </c>
      <c r="E91" s="164">
        <v>2.0717131474103589E-3</v>
      </c>
      <c r="F91" s="164">
        <v>4.1768045417680446E-3</v>
      </c>
      <c r="G91" s="164">
        <v>4.9683204413563508E-3</v>
      </c>
      <c r="H91" s="164">
        <v>6.4019448946515374E-3</v>
      </c>
      <c r="I91" s="164">
        <v>8.472505091649693E-3</v>
      </c>
      <c r="J91" s="164">
        <v>1.1275460717749755E-2</v>
      </c>
      <c r="K91" s="164">
        <v>1.7873210633946823E-2</v>
      </c>
      <c r="L91" s="164">
        <v>2.4992973714433018E-2</v>
      </c>
      <c r="M91" s="164">
        <v>3.0912118873215308E-2</v>
      </c>
      <c r="N91" s="164">
        <v>4.3686640704558737E-2</v>
      </c>
      <c r="O91" s="164">
        <v>5.857040166933334E-2</v>
      </c>
      <c r="P91" s="164">
        <v>7.7030854254928352E-2</v>
      </c>
      <c r="Q91" s="164">
        <v>7.2699756206255906E-2</v>
      </c>
    </row>
    <row r="92" spans="1:17" ht="12" customHeight="1" x14ac:dyDescent="0.25">
      <c r="A92" s="163" t="s">
        <v>144</v>
      </c>
      <c r="B92" s="162">
        <v>0.28338578753581239</v>
      </c>
      <c r="C92" s="162">
        <v>0.26826267474684301</v>
      </c>
      <c r="D92" s="162">
        <v>0.24939099559027206</v>
      </c>
      <c r="E92" s="162">
        <v>0.24928899194376469</v>
      </c>
      <c r="F92" s="162">
        <v>0.24416234427971417</v>
      </c>
      <c r="G92" s="162">
        <v>0.2242206246784697</v>
      </c>
      <c r="H92" s="162">
        <v>0.18951839664498246</v>
      </c>
      <c r="I92" s="162">
        <v>8.9133852300559688E-2</v>
      </c>
      <c r="J92" s="162">
        <v>5.2058606134732621E-2</v>
      </c>
      <c r="K92" s="162">
        <v>4.8982937799618043E-2</v>
      </c>
      <c r="L92" s="162">
        <v>4.4128656287199489E-2</v>
      </c>
      <c r="M92" s="162">
        <v>1.5819282088477233E-2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3.117889859324696E-3</v>
      </c>
      <c r="E93" s="160">
        <f t="shared" si="37"/>
        <v>3.1095838059327719E-3</v>
      </c>
      <c r="F93" s="160">
        <f t="shared" si="37"/>
        <v>6.0257935008774929E-3</v>
      </c>
      <c r="G93" s="160">
        <f t="shared" si="37"/>
        <v>6.4221319579642984E-3</v>
      </c>
      <c r="H93" s="160">
        <f t="shared" si="37"/>
        <v>6.7418989772535676E-3</v>
      </c>
      <c r="I93" s="160">
        <f t="shared" si="37"/>
        <v>4.2854171194045103E-3</v>
      </c>
      <c r="J93" s="160">
        <f t="shared" si="37"/>
        <v>3.0142047655351395E-3</v>
      </c>
      <c r="K93" s="160">
        <f t="shared" si="37"/>
        <v>4.0375317278357054E-3</v>
      </c>
      <c r="L93" s="160">
        <f t="shared" si="37"/>
        <v>4.4770244892892164E-3</v>
      </c>
      <c r="M93" s="160">
        <f t="shared" si="37"/>
        <v>2.0762144984087655E-3</v>
      </c>
      <c r="N93" s="160">
        <f t="shared" si="37"/>
        <v>0</v>
      </c>
      <c r="O93" s="160">
        <f t="shared" si="37"/>
        <v>0</v>
      </c>
      <c r="P93" s="160">
        <f t="shared" si="37"/>
        <v>0</v>
      </c>
      <c r="Q93" s="160">
        <f t="shared" si="37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2.5178898593246958E-3</v>
      </c>
      <c r="E94" s="156">
        <v>2.5119742441797837E-3</v>
      </c>
      <c r="F94" s="156">
        <v>4.8497999891175579E-3</v>
      </c>
      <c r="G94" s="156">
        <v>5.159689878603259E-3</v>
      </c>
      <c r="H94" s="156">
        <v>5.404783904320018E-3</v>
      </c>
      <c r="I94" s="156">
        <v>3.4300199707283396E-3</v>
      </c>
      <c r="J94" s="156">
        <v>2.4079972000647224E-3</v>
      </c>
      <c r="K94" s="156">
        <v>3.2195358178152556E-3</v>
      </c>
      <c r="L94" s="156">
        <v>3.5642376231968796E-3</v>
      </c>
      <c r="M94" s="156">
        <v>1.6527608152140352E-3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6.0000000000000016E-4</v>
      </c>
      <c r="E95" s="156">
        <v>5.9760956175298802E-4</v>
      </c>
      <c r="F95" s="156">
        <v>1.1759935117599347E-3</v>
      </c>
      <c r="G95" s="156">
        <v>1.2624420793610396E-3</v>
      </c>
      <c r="H95" s="156">
        <v>1.3371150729335497E-3</v>
      </c>
      <c r="I95" s="156">
        <v>8.553971486761708E-4</v>
      </c>
      <c r="J95" s="156">
        <v>6.0620756547041723E-4</v>
      </c>
      <c r="K95" s="156">
        <v>8.1799591002044948E-4</v>
      </c>
      <c r="L95" s="156">
        <v>9.127868660923367E-4</v>
      </c>
      <c r="M95" s="156">
        <v>4.2345368319473013E-4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5.0450369836609416E-2</v>
      </c>
      <c r="C96" s="162">
        <v>3.8086829392424762E-2</v>
      </c>
      <c r="D96" s="162">
        <v>5.237544928088643E-2</v>
      </c>
      <c r="E96" s="162">
        <v>5.0749079521395804E-2</v>
      </c>
      <c r="F96" s="162">
        <v>4.2309955077683106E-2</v>
      </c>
      <c r="G96" s="162">
        <v>3.711421989484677E-2</v>
      </c>
      <c r="H96" s="162">
        <v>3.9363490546485337E-2</v>
      </c>
      <c r="I96" s="162">
        <v>8.6174532867817552E-2</v>
      </c>
      <c r="J96" s="162">
        <v>0.15423589683533653</v>
      </c>
      <c r="K96" s="162">
        <v>9.8190205849093104E-2</v>
      </c>
      <c r="L96" s="162">
        <v>0.11692494160042274</v>
      </c>
      <c r="M96" s="162">
        <v>8.1721043814893507E-2</v>
      </c>
      <c r="N96" s="162">
        <v>4.3034977427065073E-2</v>
      </c>
      <c r="O96" s="162">
        <v>3.3567766183168889E-2</v>
      </c>
      <c r="P96" s="162">
        <v>2.6482452775607374E-2</v>
      </c>
      <c r="Q96" s="162">
        <v>2.754078019975648E-2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8.5718409518854605E-4</v>
      </c>
      <c r="E97" s="160">
        <f t="shared" si="38"/>
        <v>7.1939241558686192E-4</v>
      </c>
      <c r="F97" s="160">
        <f t="shared" si="38"/>
        <v>1.2966844002783029E-3</v>
      </c>
      <c r="G97" s="160">
        <f t="shared" si="38"/>
        <v>1.4444605051375102E-3</v>
      </c>
      <c r="H97" s="160">
        <f t="shared" si="38"/>
        <v>1.6357446667002353E-3</v>
      </c>
      <c r="I97" s="160">
        <f t="shared" si="38"/>
        <v>4.7075864974924142E-3</v>
      </c>
      <c r="J97" s="160">
        <f t="shared" si="38"/>
        <v>9.5832828310112236E-3</v>
      </c>
      <c r="K97" s="160">
        <f t="shared" si="38"/>
        <v>1.0247413240441788E-2</v>
      </c>
      <c r="L97" s="160">
        <f t="shared" si="38"/>
        <v>1.2966843777114826E-2</v>
      </c>
      <c r="M97" s="160">
        <f t="shared" si="38"/>
        <v>1.302488789396947E-2</v>
      </c>
      <c r="N97" s="160">
        <f t="shared" si="38"/>
        <v>8.7075848523279261E-3</v>
      </c>
      <c r="O97" s="160">
        <f t="shared" si="38"/>
        <v>7.4394268899933254E-3</v>
      </c>
      <c r="P97" s="160">
        <f t="shared" si="38"/>
        <v>6.350483046338124E-3</v>
      </c>
      <c r="Q97" s="160">
        <f t="shared" si="38"/>
        <v>7.359117282694479E-3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5.3718409518854597E-4</v>
      </c>
      <c r="E98" s="156">
        <v>4.8034859088566675E-4</v>
      </c>
      <c r="F98" s="156">
        <v>8.5061789581763786E-4</v>
      </c>
      <c r="G98" s="156">
        <v>8.7432537252284722E-4</v>
      </c>
      <c r="H98" s="156">
        <v>1.1090023652415642E-3</v>
      </c>
      <c r="I98" s="156">
        <v>3.2411913854761215E-3</v>
      </c>
      <c r="J98" s="156">
        <v>7.2392802445256105E-3</v>
      </c>
      <c r="K98" s="156">
        <v>6.4437322588466964E-3</v>
      </c>
      <c r="L98" s="156">
        <v>9.4895604777154481E-3</v>
      </c>
      <c r="M98" s="156">
        <v>8.4515881154663842E-3</v>
      </c>
      <c r="N98" s="156">
        <v>5.7343561292408978E-3</v>
      </c>
      <c r="O98" s="156">
        <v>5.4224853065118934E-3</v>
      </c>
      <c r="P98" s="156">
        <v>4.7731846020705425E-3</v>
      </c>
      <c r="Q98" s="156">
        <v>5.5236283883781179E-3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3.2000000000000003E-4</v>
      </c>
      <c r="E99" s="156">
        <v>2.3904382470119517E-4</v>
      </c>
      <c r="F99" s="156">
        <v>4.4606650446066498E-4</v>
      </c>
      <c r="G99" s="156">
        <v>5.7013513261466311E-4</v>
      </c>
      <c r="H99" s="156">
        <v>5.2674230145867114E-4</v>
      </c>
      <c r="I99" s="156">
        <v>1.4663951120162928E-3</v>
      </c>
      <c r="J99" s="156">
        <v>2.3440025864856127E-3</v>
      </c>
      <c r="K99" s="156">
        <v>3.8036809815950919E-3</v>
      </c>
      <c r="L99" s="156">
        <v>3.477283299399378E-3</v>
      </c>
      <c r="M99" s="156">
        <v>4.5732997785030869E-3</v>
      </c>
      <c r="N99" s="156">
        <v>2.9732287230870283E-3</v>
      </c>
      <c r="O99" s="156">
        <v>2.016941583481432E-3</v>
      </c>
      <c r="P99" s="156">
        <v>1.5772984442675813E-3</v>
      </c>
      <c r="Q99" s="156">
        <v>1.8354888943163616E-3</v>
      </c>
    </row>
    <row r="100" spans="1:17" ht="12" customHeight="1" x14ac:dyDescent="0.25">
      <c r="A100" s="158" t="s">
        <v>62</v>
      </c>
      <c r="B100" s="157">
        <f>SUM(B101:B103)</f>
        <v>0.45889901548125056</v>
      </c>
      <c r="C100" s="157">
        <f t="shared" ref="C100:Q100" si="39">SUM(C101:C103)</f>
        <v>0.66422075839050743</v>
      </c>
      <c r="D100" s="157">
        <f t="shared" si="39"/>
        <v>0.38976559000403899</v>
      </c>
      <c r="E100" s="157">
        <f t="shared" si="39"/>
        <v>0.25782945540401292</v>
      </c>
      <c r="F100" s="157">
        <f t="shared" si="39"/>
        <v>0.25140226693866874</v>
      </c>
      <c r="G100" s="157">
        <f t="shared" si="39"/>
        <v>0.25474459971574359</v>
      </c>
      <c r="H100" s="157">
        <f t="shared" si="39"/>
        <v>0.29511071943613648</v>
      </c>
      <c r="I100" s="157">
        <f t="shared" si="39"/>
        <v>0.27212544066171851</v>
      </c>
      <c r="J100" s="157">
        <f t="shared" si="39"/>
        <v>0.40095592979817241</v>
      </c>
      <c r="K100" s="157">
        <f t="shared" si="39"/>
        <v>0.31697697596982705</v>
      </c>
      <c r="L100" s="157">
        <f t="shared" si="39"/>
        <v>0.45366877058417365</v>
      </c>
      <c r="M100" s="157">
        <f t="shared" si="39"/>
        <v>0.34306517189249647</v>
      </c>
      <c r="N100" s="157">
        <f t="shared" si="39"/>
        <v>0.38279281285498989</v>
      </c>
      <c r="O100" s="157">
        <f t="shared" si="39"/>
        <v>0.27609624327677895</v>
      </c>
      <c r="P100" s="157">
        <f t="shared" si="39"/>
        <v>0.26723428911001612</v>
      </c>
      <c r="Q100" s="157">
        <f t="shared" si="39"/>
        <v>0.57165313206753565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0.43454295797962023</v>
      </c>
      <c r="C102" s="156">
        <v>0.65944743570795183</v>
      </c>
      <c r="D102" s="156">
        <v>0.27514793141951982</v>
      </c>
      <c r="E102" s="156">
        <v>5.2553786407035806E-2</v>
      </c>
      <c r="F102" s="156">
        <v>5.3018138922514189E-2</v>
      </c>
      <c r="G102" s="156">
        <v>0.11289113223392777</v>
      </c>
      <c r="H102" s="156">
        <v>0.11367130229817224</v>
      </c>
      <c r="I102" s="156">
        <v>3.0785868518615148E-2</v>
      </c>
      <c r="J102" s="156">
        <v>4.2726362744932966E-2</v>
      </c>
      <c r="K102" s="156">
        <v>0.11131622408121604</v>
      </c>
      <c r="L102" s="156">
        <v>0.13014090416208568</v>
      </c>
      <c r="M102" s="156">
        <v>6.7911705495362143E-2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>
        <v>2.4356057501630314E-2</v>
      </c>
      <c r="C103" s="57">
        <v>4.7733226825555997E-3</v>
      </c>
      <c r="D103" s="57">
        <v>0.11461765858451915</v>
      </c>
      <c r="E103" s="57">
        <v>0.20527566899697711</v>
      </c>
      <c r="F103" s="57">
        <v>0.19838412801615454</v>
      </c>
      <c r="G103" s="57">
        <v>0.14185346748181579</v>
      </c>
      <c r="H103" s="57">
        <v>0.18143941713796424</v>
      </c>
      <c r="I103" s="57">
        <v>0.24133957214310334</v>
      </c>
      <c r="J103" s="57">
        <v>0.35822956705323944</v>
      </c>
      <c r="K103" s="57">
        <v>0.20566075188861102</v>
      </c>
      <c r="L103" s="57">
        <v>0.32352786642208797</v>
      </c>
      <c r="M103" s="57">
        <v>0.27515346639713434</v>
      </c>
      <c r="N103" s="57">
        <v>0.38279281285498989</v>
      </c>
      <c r="O103" s="57">
        <v>0.27609624327677895</v>
      </c>
      <c r="P103" s="57">
        <v>0.26723428911001612</v>
      </c>
      <c r="Q103" s="57">
        <v>0.57165313206753565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48">SUM(C125,C128,C130,C139)</f>
        <v>0</v>
      </c>
      <c r="D124" s="168">
        <f t="shared" si="48"/>
        <v>0</v>
      </c>
      <c r="E124" s="168">
        <f t="shared" si="48"/>
        <v>0</v>
      </c>
      <c r="F124" s="168">
        <f t="shared" si="48"/>
        <v>0</v>
      </c>
      <c r="G124" s="168">
        <f t="shared" si="48"/>
        <v>0</v>
      </c>
      <c r="H124" s="168">
        <f t="shared" si="48"/>
        <v>0</v>
      </c>
      <c r="I124" s="168">
        <f t="shared" si="48"/>
        <v>0</v>
      </c>
      <c r="J124" s="168">
        <f t="shared" si="48"/>
        <v>0</v>
      </c>
      <c r="K124" s="168">
        <f t="shared" si="48"/>
        <v>0</v>
      </c>
      <c r="L124" s="168">
        <f t="shared" si="48"/>
        <v>0</v>
      </c>
      <c r="M124" s="168">
        <f t="shared" si="48"/>
        <v>0</v>
      </c>
      <c r="N124" s="168">
        <f t="shared" si="48"/>
        <v>0</v>
      </c>
      <c r="O124" s="168">
        <f t="shared" si="48"/>
        <v>0</v>
      </c>
      <c r="P124" s="168">
        <f t="shared" si="48"/>
        <v>0</v>
      </c>
      <c r="Q124" s="168">
        <f t="shared" si="48"/>
        <v>0</v>
      </c>
    </row>
    <row r="125" spans="1:17" ht="12.95" customHeight="1" x14ac:dyDescent="0.25">
      <c r="A125" s="158" t="s">
        <v>65</v>
      </c>
      <c r="B125" s="157">
        <f t="shared" ref="B125" si="49">SUM(B126:B127)</f>
        <v>0</v>
      </c>
      <c r="C125" s="157">
        <f t="shared" ref="C125:Q125" si="50">SUM(C126:C127)</f>
        <v>0</v>
      </c>
      <c r="D125" s="157">
        <f t="shared" si="50"/>
        <v>0</v>
      </c>
      <c r="E125" s="157">
        <f t="shared" si="50"/>
        <v>0</v>
      </c>
      <c r="F125" s="157">
        <f t="shared" si="50"/>
        <v>0</v>
      </c>
      <c r="G125" s="157">
        <f t="shared" si="50"/>
        <v>0</v>
      </c>
      <c r="H125" s="157">
        <f t="shared" si="50"/>
        <v>0</v>
      </c>
      <c r="I125" s="157">
        <f t="shared" si="50"/>
        <v>0</v>
      </c>
      <c r="J125" s="157">
        <f t="shared" si="50"/>
        <v>0</v>
      </c>
      <c r="K125" s="157">
        <f t="shared" si="50"/>
        <v>0</v>
      </c>
      <c r="L125" s="157">
        <f t="shared" si="50"/>
        <v>0</v>
      </c>
      <c r="M125" s="157">
        <f t="shared" si="50"/>
        <v>0</v>
      </c>
      <c r="N125" s="157">
        <f t="shared" si="50"/>
        <v>0</v>
      </c>
      <c r="O125" s="157">
        <f t="shared" si="50"/>
        <v>0</v>
      </c>
      <c r="P125" s="157">
        <f t="shared" si="50"/>
        <v>0</v>
      </c>
      <c r="Q125" s="157">
        <f t="shared" si="50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51">B129</f>
        <v>0</v>
      </c>
      <c r="C128" s="157">
        <f t="shared" si="51"/>
        <v>0</v>
      </c>
      <c r="D128" s="157">
        <f t="shared" si="51"/>
        <v>0</v>
      </c>
      <c r="E128" s="157">
        <f t="shared" si="51"/>
        <v>0</v>
      </c>
      <c r="F128" s="157">
        <f t="shared" si="51"/>
        <v>0</v>
      </c>
      <c r="G128" s="157">
        <f t="shared" si="51"/>
        <v>0</v>
      </c>
      <c r="H128" s="157">
        <f t="shared" si="51"/>
        <v>0</v>
      </c>
      <c r="I128" s="157">
        <f t="shared" si="51"/>
        <v>0</v>
      </c>
      <c r="J128" s="157">
        <f t="shared" si="51"/>
        <v>0</v>
      </c>
      <c r="K128" s="157">
        <f t="shared" si="51"/>
        <v>0</v>
      </c>
      <c r="L128" s="157">
        <f t="shared" si="51"/>
        <v>0</v>
      </c>
      <c r="M128" s="157">
        <f t="shared" si="51"/>
        <v>0</v>
      </c>
      <c r="N128" s="157">
        <f t="shared" si="51"/>
        <v>0</v>
      </c>
      <c r="O128" s="157">
        <f t="shared" si="51"/>
        <v>0</v>
      </c>
      <c r="P128" s="157">
        <f t="shared" si="51"/>
        <v>0</v>
      </c>
      <c r="Q128" s="157">
        <f t="shared" si="51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52">SUM(C131:C132,C135:C136)</f>
        <v>0</v>
      </c>
      <c r="D130" s="157">
        <f t="shared" si="52"/>
        <v>0</v>
      </c>
      <c r="E130" s="157">
        <f t="shared" si="52"/>
        <v>0</v>
      </c>
      <c r="F130" s="157">
        <f t="shared" si="52"/>
        <v>0</v>
      </c>
      <c r="G130" s="157">
        <f t="shared" si="52"/>
        <v>0</v>
      </c>
      <c r="H130" s="157">
        <f t="shared" si="52"/>
        <v>0</v>
      </c>
      <c r="I130" s="157">
        <f t="shared" si="52"/>
        <v>0</v>
      </c>
      <c r="J130" s="157">
        <f t="shared" si="52"/>
        <v>0</v>
      </c>
      <c r="K130" s="157">
        <f t="shared" si="52"/>
        <v>0</v>
      </c>
      <c r="L130" s="157">
        <f t="shared" si="52"/>
        <v>0</v>
      </c>
      <c r="M130" s="157">
        <f t="shared" si="52"/>
        <v>0</v>
      </c>
      <c r="N130" s="157">
        <f t="shared" si="52"/>
        <v>0</v>
      </c>
      <c r="O130" s="157">
        <f t="shared" si="52"/>
        <v>0</v>
      </c>
      <c r="P130" s="157">
        <f t="shared" si="52"/>
        <v>0</v>
      </c>
      <c r="Q130" s="157">
        <f t="shared" si="52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70">SUM(C140:C141)</f>
        <v>0</v>
      </c>
      <c r="D139" s="157">
        <f t="shared" si="70"/>
        <v>0</v>
      </c>
      <c r="E139" s="157">
        <f t="shared" si="70"/>
        <v>0</v>
      </c>
      <c r="F139" s="157">
        <f t="shared" si="70"/>
        <v>0</v>
      </c>
      <c r="G139" s="157">
        <f t="shared" si="70"/>
        <v>0</v>
      </c>
      <c r="H139" s="157">
        <f t="shared" si="70"/>
        <v>0</v>
      </c>
      <c r="I139" s="157">
        <f t="shared" si="70"/>
        <v>0</v>
      </c>
      <c r="J139" s="157">
        <f t="shared" si="70"/>
        <v>0</v>
      </c>
      <c r="K139" s="157">
        <f t="shared" si="70"/>
        <v>0</v>
      </c>
      <c r="L139" s="157">
        <f t="shared" si="70"/>
        <v>0</v>
      </c>
      <c r="M139" s="157">
        <f t="shared" si="70"/>
        <v>0</v>
      </c>
      <c r="N139" s="157">
        <f t="shared" si="70"/>
        <v>0</v>
      </c>
      <c r="O139" s="157">
        <f t="shared" si="70"/>
        <v>0</v>
      </c>
      <c r="P139" s="157">
        <f t="shared" si="70"/>
        <v>0</v>
      </c>
      <c r="Q139" s="157">
        <f t="shared" si="70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0.814743870629421</v>
      </c>
      <c r="C143" s="168">
        <f t="shared" si="71"/>
        <v>1.0165800245783845</v>
      </c>
      <c r="D143" s="168">
        <f t="shared" si="71"/>
        <v>1.04328898494165</v>
      </c>
      <c r="E143" s="168">
        <f t="shared" si="71"/>
        <v>1.1300818551491423</v>
      </c>
      <c r="F143" s="168">
        <f t="shared" si="71"/>
        <v>1.2979341305406176</v>
      </c>
      <c r="G143" s="168">
        <f t="shared" si="71"/>
        <v>1.3877976418167592</v>
      </c>
      <c r="H143" s="168">
        <f t="shared" si="71"/>
        <v>1.4354987837102753</v>
      </c>
      <c r="I143" s="168">
        <f t="shared" si="71"/>
        <v>1.4078192296387382</v>
      </c>
      <c r="J143" s="168">
        <f t="shared" si="71"/>
        <v>1.7503063815136288</v>
      </c>
      <c r="K143" s="168">
        <f t="shared" si="71"/>
        <v>1.7009576671461746</v>
      </c>
      <c r="L143" s="168">
        <f t="shared" si="71"/>
        <v>2.1671952510568255</v>
      </c>
      <c r="M143" s="168">
        <f t="shared" si="71"/>
        <v>2.503150373204639</v>
      </c>
      <c r="N143" s="168">
        <f t="shared" si="71"/>
        <v>3.2567674720127822</v>
      </c>
      <c r="O143" s="168">
        <f t="shared" si="71"/>
        <v>5.685174123305397</v>
      </c>
      <c r="P143" s="168">
        <f t="shared" si="71"/>
        <v>6.7832825533113574</v>
      </c>
      <c r="Q143" s="168">
        <f t="shared" si="71"/>
        <v>8.7569936917512123</v>
      </c>
    </row>
    <row r="144" spans="1:17" ht="12.95" customHeight="1" x14ac:dyDescent="0.25">
      <c r="A144" s="158" t="s">
        <v>65</v>
      </c>
      <c r="B144" s="157">
        <f t="shared" ref="B144:Q144" si="72">B145</f>
        <v>0.62779655190733297</v>
      </c>
      <c r="C144" s="157">
        <f t="shared" si="72"/>
        <v>0.79465456784966637</v>
      </c>
      <c r="D144" s="157">
        <f t="shared" si="72"/>
        <v>0.81700866055795029</v>
      </c>
      <c r="E144" s="157">
        <f t="shared" si="72"/>
        <v>0.89887463190418793</v>
      </c>
      <c r="F144" s="157">
        <f t="shared" si="72"/>
        <v>1.0467284553997152</v>
      </c>
      <c r="G144" s="157">
        <f t="shared" si="72"/>
        <v>1.1268052004787095</v>
      </c>
      <c r="H144" s="157">
        <f t="shared" si="72"/>
        <v>1.1201216209873694</v>
      </c>
      <c r="I144" s="157">
        <f t="shared" si="72"/>
        <v>1.0898899581926991</v>
      </c>
      <c r="J144" s="157">
        <f t="shared" si="72"/>
        <v>1.331449492284325</v>
      </c>
      <c r="K144" s="157">
        <f t="shared" si="72"/>
        <v>1.3261459462747109</v>
      </c>
      <c r="L144" s="157">
        <f t="shared" si="72"/>
        <v>1.591457002804183</v>
      </c>
      <c r="M144" s="157">
        <f t="shared" si="72"/>
        <v>1.8394917558628812</v>
      </c>
      <c r="N144" s="157">
        <f t="shared" si="72"/>
        <v>2.3964679138024163</v>
      </c>
      <c r="O144" s="157">
        <f t="shared" si="72"/>
        <v>3.9596012092037776</v>
      </c>
      <c r="P144" s="157">
        <f t="shared" si="72"/>
        <v>4.3306439636696323</v>
      </c>
      <c r="Q144" s="157">
        <f t="shared" si="72"/>
        <v>5.6554267364170654</v>
      </c>
    </row>
    <row r="145" spans="1:17" ht="12" customHeight="1" x14ac:dyDescent="0.25">
      <c r="A145" s="23" t="s">
        <v>60</v>
      </c>
      <c r="B145" s="156">
        <v>0.62779655190733297</v>
      </c>
      <c r="C145" s="156">
        <v>0.79465456784966637</v>
      </c>
      <c r="D145" s="156">
        <v>0.81700866055795029</v>
      </c>
      <c r="E145" s="156">
        <v>0.89887463190418793</v>
      </c>
      <c r="F145" s="156">
        <v>1.0467284553997152</v>
      </c>
      <c r="G145" s="156">
        <v>1.1268052004787095</v>
      </c>
      <c r="H145" s="156">
        <v>1.1201216209873694</v>
      </c>
      <c r="I145" s="156">
        <v>1.0898899581926991</v>
      </c>
      <c r="J145" s="156">
        <v>1.331449492284325</v>
      </c>
      <c r="K145" s="156">
        <v>1.3261459462747109</v>
      </c>
      <c r="L145" s="156">
        <v>1.591457002804183</v>
      </c>
      <c r="M145" s="156">
        <v>1.8394917558628812</v>
      </c>
      <c r="N145" s="156">
        <v>2.3964679138024163</v>
      </c>
      <c r="O145" s="156">
        <v>3.9596012092037776</v>
      </c>
      <c r="P145" s="156">
        <v>4.3306439636696323</v>
      </c>
      <c r="Q145" s="156">
        <v>5.6554267364170654</v>
      </c>
    </row>
    <row r="146" spans="1:17" ht="12.95" customHeight="1" x14ac:dyDescent="0.25">
      <c r="A146" s="158" t="s">
        <v>112</v>
      </c>
      <c r="B146" s="157">
        <f t="shared" ref="B146:Q146" si="73">B147</f>
        <v>3.6602637611934885E-2</v>
      </c>
      <c r="C146" s="157">
        <f t="shared" si="73"/>
        <v>4.2518502742321558E-2</v>
      </c>
      <c r="D146" s="157">
        <f t="shared" si="73"/>
        <v>4.6907584511305708E-2</v>
      </c>
      <c r="E146" s="157">
        <f t="shared" si="73"/>
        <v>5.061181756062539E-2</v>
      </c>
      <c r="F146" s="157">
        <f t="shared" si="73"/>
        <v>5.582718618793895E-2</v>
      </c>
      <c r="G146" s="157">
        <f t="shared" si="73"/>
        <v>6.2707650135708198E-2</v>
      </c>
      <c r="H146" s="157">
        <f t="shared" si="73"/>
        <v>6.8054674616929683E-2</v>
      </c>
      <c r="I146" s="157">
        <f t="shared" si="73"/>
        <v>7.111738740837123E-2</v>
      </c>
      <c r="J146" s="157">
        <f t="shared" si="73"/>
        <v>7.4251939976166012E-2</v>
      </c>
      <c r="K146" s="157">
        <f t="shared" si="73"/>
        <v>9.2676496844994044E-2</v>
      </c>
      <c r="L146" s="157">
        <f t="shared" si="73"/>
        <v>9.9001608531182561E-2</v>
      </c>
      <c r="M146" s="157">
        <f t="shared" si="73"/>
        <v>0.14275030505807945</v>
      </c>
      <c r="N146" s="157">
        <f t="shared" si="73"/>
        <v>0.18003539734497623</v>
      </c>
      <c r="O146" s="157">
        <f t="shared" si="73"/>
        <v>0.3008346869050979</v>
      </c>
      <c r="P146" s="157">
        <f t="shared" si="73"/>
        <v>0.36895144673002256</v>
      </c>
      <c r="Q146" s="157">
        <f t="shared" si="73"/>
        <v>0.40944557173673984</v>
      </c>
    </row>
    <row r="147" spans="1:17" ht="12" customHeight="1" x14ac:dyDescent="0.25">
      <c r="A147" s="23" t="s">
        <v>60</v>
      </c>
      <c r="B147" s="156">
        <v>3.6602637611934885E-2</v>
      </c>
      <c r="C147" s="156">
        <v>4.2518502742321558E-2</v>
      </c>
      <c r="D147" s="156">
        <v>4.6907584511305708E-2</v>
      </c>
      <c r="E147" s="156">
        <v>5.061181756062539E-2</v>
      </c>
      <c r="F147" s="156">
        <v>5.582718618793895E-2</v>
      </c>
      <c r="G147" s="156">
        <v>6.2707650135708198E-2</v>
      </c>
      <c r="H147" s="156">
        <v>6.8054674616929683E-2</v>
      </c>
      <c r="I147" s="156">
        <v>7.111738740837123E-2</v>
      </c>
      <c r="J147" s="156">
        <v>7.4251939976166012E-2</v>
      </c>
      <c r="K147" s="156">
        <v>9.2676496844994044E-2</v>
      </c>
      <c r="L147" s="156">
        <v>9.9001608531182561E-2</v>
      </c>
      <c r="M147" s="156">
        <v>0.14275030505807945</v>
      </c>
      <c r="N147" s="156">
        <v>0.18003539734497623</v>
      </c>
      <c r="O147" s="156">
        <v>0.3008346869050979</v>
      </c>
      <c r="P147" s="156">
        <v>0.36895144673002256</v>
      </c>
      <c r="Q147" s="156">
        <v>0.40944557173673984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0.1009810302705372</v>
      </c>
      <c r="C148" s="157">
        <f t="shared" si="74"/>
        <v>0.10178094635751762</v>
      </c>
      <c r="D148" s="157">
        <f t="shared" si="74"/>
        <v>0.12116408767945012</v>
      </c>
      <c r="E148" s="157">
        <f t="shared" si="74"/>
        <v>0.13828816428837362</v>
      </c>
      <c r="F148" s="157">
        <f t="shared" si="74"/>
        <v>0.14864314446825092</v>
      </c>
      <c r="G148" s="157">
        <f t="shared" si="74"/>
        <v>0.14398318516586051</v>
      </c>
      <c r="H148" s="157">
        <f t="shared" si="74"/>
        <v>0.17820692408541178</v>
      </c>
      <c r="I148" s="157">
        <f t="shared" si="74"/>
        <v>0.17913730474565095</v>
      </c>
      <c r="J148" s="157">
        <f t="shared" si="74"/>
        <v>0.24666436605699021</v>
      </c>
      <c r="K148" s="157">
        <f t="shared" si="74"/>
        <v>0.19214729270088746</v>
      </c>
      <c r="L148" s="157">
        <f t="shared" si="74"/>
        <v>0.33891620652777543</v>
      </c>
      <c r="M148" s="157">
        <f t="shared" si="74"/>
        <v>0.3570105198864823</v>
      </c>
      <c r="N148" s="157">
        <f t="shared" si="74"/>
        <v>0.46312961459878688</v>
      </c>
      <c r="O148" s="157">
        <f t="shared" si="74"/>
        <v>1.1651168169895239</v>
      </c>
      <c r="P148" s="157">
        <f t="shared" si="74"/>
        <v>1.7898169203109939</v>
      </c>
      <c r="Q148" s="157">
        <f t="shared" si="74"/>
        <v>1.9231989806104219</v>
      </c>
    </row>
    <row r="149" spans="1:17" ht="12" customHeight="1" x14ac:dyDescent="0.25">
      <c r="A149" s="167" t="s">
        <v>144</v>
      </c>
      <c r="B149" s="132">
        <v>8.5703327426341888E-2</v>
      </c>
      <c r="C149" s="132">
        <v>8.1277059256031806E-2</v>
      </c>
      <c r="D149" s="132">
        <v>7.553669577974588E-2</v>
      </c>
      <c r="E149" s="132">
        <v>7.5621636790596566E-2</v>
      </c>
      <c r="F149" s="132">
        <v>7.4060985055490594E-2</v>
      </c>
      <c r="G149" s="132">
        <v>6.8241059684751637E-2</v>
      </c>
      <c r="H149" s="132">
        <v>5.755743898106875E-2</v>
      </c>
      <c r="I149" s="132">
        <v>2.7300158950694993E-2</v>
      </c>
      <c r="J149" s="132">
        <v>1.5823981600425332E-2</v>
      </c>
      <c r="K149" s="132">
        <v>1.4947844868428038E-2</v>
      </c>
      <c r="L149" s="132">
        <v>1.3578048088369076E-2</v>
      </c>
      <c r="M149" s="132">
        <v>4.7221737577543997E-3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1.0392966197748984E-3</v>
      </c>
      <c r="E150" s="132">
        <f t="shared" ref="E150" si="77">SUM(E151:E152)</f>
        <v>1.036527935310924E-3</v>
      </c>
      <c r="F150" s="132">
        <f t="shared" ref="F150" si="78">SUM(F151:F152)</f>
        <v>1.8700738450999116E-3</v>
      </c>
      <c r="G150" s="132">
        <f t="shared" ref="G150" si="79">SUM(G151:G152)</f>
        <v>1.8644899232799577E-3</v>
      </c>
      <c r="H150" s="132">
        <f t="shared" ref="H150" si="80">SUM(H151:H152)</f>
        <v>2.0429996900768383E-3</v>
      </c>
      <c r="I150" s="132">
        <f t="shared" ref="I150" si="81">SUM(I151:I152)</f>
        <v>1.224404891258432E-3</v>
      </c>
      <c r="J150" s="132">
        <f t="shared" ref="J150" si="82">SUM(J151:J152)</f>
        <v>1.004734921845046E-3</v>
      </c>
      <c r="K150" s="132">
        <f t="shared" ref="K150" si="83">SUM(K151:K152)</f>
        <v>1.2112595183507116E-3</v>
      </c>
      <c r="L150" s="132">
        <f t="shared" ref="L150" si="84">SUM(L151:L152)</f>
        <v>1.279149854082633E-3</v>
      </c>
      <c r="M150" s="132">
        <f t="shared" ref="M150" si="85">SUM(M151:M152)</f>
        <v>6.2286434952262936E-4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8.392966197748984E-4</v>
      </c>
      <c r="E151" s="165">
        <v>8.3732474805992788E-4</v>
      </c>
      <c r="F151" s="165">
        <v>1.5051103414502767E-3</v>
      </c>
      <c r="G151" s="165">
        <v>1.497974480884817E-3</v>
      </c>
      <c r="H151" s="165">
        <v>1.6378133043393993E-3</v>
      </c>
      <c r="I151" s="165">
        <v>9.800057059223832E-4</v>
      </c>
      <c r="J151" s="165">
        <v>8.0266573335490712E-4</v>
      </c>
      <c r="K151" s="165">
        <v>9.6586074534457677E-4</v>
      </c>
      <c r="L151" s="165">
        <v>1.0183536066276796E-3</v>
      </c>
      <c r="M151" s="165">
        <v>4.9582824456421038E-4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2.0000000000000001E-4</v>
      </c>
      <c r="E152" s="164">
        <v>1.9920318725099602E-4</v>
      </c>
      <c r="F152" s="164">
        <v>3.6496350364963485E-4</v>
      </c>
      <c r="G152" s="164">
        <v>3.6651544239514058E-4</v>
      </c>
      <c r="H152" s="164">
        <v>4.051863857374392E-4</v>
      </c>
      <c r="I152" s="164">
        <v>2.4439918533604877E-4</v>
      </c>
      <c r="J152" s="164">
        <v>2.0206918849013895E-4</v>
      </c>
      <c r="K152" s="164">
        <v>2.4539877300613493E-4</v>
      </c>
      <c r="L152" s="164">
        <v>2.6079624745495333E-4</v>
      </c>
      <c r="M152" s="164">
        <v>1.2703610495841901E-4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1.5277702844195313E-2</v>
      </c>
      <c r="C153" s="162">
        <v>2.0503887101485822E-2</v>
      </c>
      <c r="D153" s="162">
        <v>4.3838059196639363E-2</v>
      </c>
      <c r="E153" s="162">
        <v>6.0670809675016993E-2</v>
      </c>
      <c r="F153" s="162">
        <v>7.0590238367204988E-2</v>
      </c>
      <c r="G153" s="162">
        <v>7.1195066048287792E-2</v>
      </c>
      <c r="H153" s="162">
        <v>0.11382507792698857</v>
      </c>
      <c r="I153" s="162">
        <v>0.14276676340787683</v>
      </c>
      <c r="J153" s="162">
        <v>0.2162868703598419</v>
      </c>
      <c r="K153" s="162">
        <v>0.15946010244242839</v>
      </c>
      <c r="L153" s="162">
        <v>0.29180398468975061</v>
      </c>
      <c r="M153" s="162">
        <v>0.30318395461831887</v>
      </c>
      <c r="N153" s="162">
        <v>0.38545795771602176</v>
      </c>
      <c r="O153" s="162">
        <v>0.95447892622186969</v>
      </c>
      <c r="P153" s="162">
        <v>1.4408357240668781</v>
      </c>
      <c r="Q153" s="162">
        <v>1.520467679904534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7.5003608328997771E-4</v>
      </c>
      <c r="E154" s="160">
        <f t="shared" ref="E154" si="92">SUM(E155:E156)</f>
        <v>9.5918988744914937E-4</v>
      </c>
      <c r="F154" s="160">
        <f t="shared" ref="F154" si="93">SUM(F155:F156)</f>
        <v>2.1218472004554054E-3</v>
      </c>
      <c r="G154" s="160">
        <f t="shared" ref="G154" si="94">SUM(G155:G156)</f>
        <v>2.6825695095410908E-3</v>
      </c>
      <c r="H154" s="160">
        <f t="shared" ref="H154" si="95">SUM(H155:H156)</f>
        <v>4.7814074872776103E-3</v>
      </c>
      <c r="I154" s="160">
        <f t="shared" ref="I154" si="96">SUM(I155:I156)</f>
        <v>7.8459774958206888E-3</v>
      </c>
      <c r="J154" s="160">
        <f t="shared" ref="J154" si="97">SUM(J155:J156)</f>
        <v>1.3548779174877932E-2</v>
      </c>
      <c r="K154" s="160">
        <f t="shared" ref="K154" si="98">SUM(K155:K156)</f>
        <v>1.6528085871680306E-2</v>
      </c>
      <c r="L154" s="160">
        <f t="shared" ref="L154" si="99">SUM(L155:L156)</f>
        <v>3.225502389557313E-2</v>
      </c>
      <c r="M154" s="160">
        <f t="shared" ref="M154" si="100">SUM(M155:M156)</f>
        <v>4.848152716088637E-2</v>
      </c>
      <c r="N154" s="160">
        <f t="shared" ref="N154" si="101">SUM(N155:N156)</f>
        <v>7.7671656882765117E-2</v>
      </c>
      <c r="O154" s="160">
        <f t="shared" ref="O154" si="102">SUM(O155:O156)</f>
        <v>0.21063789076765416</v>
      </c>
      <c r="P154" s="160">
        <f t="shared" ref="P154" si="103">SUM(P155:P156)</f>
        <v>0.34898119624411589</v>
      </c>
      <c r="Q154" s="160">
        <f t="shared" ref="Q154" si="104">SUM(Q155:Q156)</f>
        <v>0.40273130070588803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4.7003608328997763E-4</v>
      </c>
      <c r="E155" s="156">
        <v>6.4046478784755563E-4</v>
      </c>
      <c r="F155" s="156">
        <v>1.391920193156135E-3</v>
      </c>
      <c r="G155" s="156">
        <v>1.6237471203995738E-3</v>
      </c>
      <c r="H155" s="156">
        <v>3.2416992214753409E-3</v>
      </c>
      <c r="I155" s="156">
        <v>5.4019856424602003E-3</v>
      </c>
      <c r="J155" s="156">
        <v>1.0234844483639653E-2</v>
      </c>
      <c r="K155" s="156">
        <v>1.039311654652693E-2</v>
      </c>
      <c r="L155" s="156">
        <v>2.3605281688317176E-2</v>
      </c>
      <c r="M155" s="156">
        <v>3.1458689096458207E-2</v>
      </c>
      <c r="N155" s="156">
        <v>5.115045667282881E-2</v>
      </c>
      <c r="O155" s="156">
        <v>0.15353076044319949</v>
      </c>
      <c r="P155" s="156">
        <v>0.26230314452773695</v>
      </c>
      <c r="Q155" s="156">
        <v>0.30228327121496718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2.8000000000000003E-4</v>
      </c>
      <c r="E156" s="156">
        <v>3.1872509960159369E-4</v>
      </c>
      <c r="F156" s="156">
        <v>7.2992700729927024E-4</v>
      </c>
      <c r="G156" s="156">
        <v>1.0588223891415172E-3</v>
      </c>
      <c r="H156" s="156">
        <v>1.539708265802269E-3</v>
      </c>
      <c r="I156" s="156">
        <v>2.443991853360489E-3</v>
      </c>
      <c r="J156" s="156">
        <v>3.3139346912382794E-3</v>
      </c>
      <c r="K156" s="156">
        <v>6.1349693251533744E-3</v>
      </c>
      <c r="L156" s="156">
        <v>8.6497422072559522E-3</v>
      </c>
      <c r="M156" s="156">
        <v>1.7022838064428159E-2</v>
      </c>
      <c r="N156" s="156">
        <v>2.6521200209936306E-2</v>
      </c>
      <c r="O156" s="156">
        <v>5.7107130324454664E-2</v>
      </c>
      <c r="P156" s="156">
        <v>8.6678051716378934E-2</v>
      </c>
      <c r="Q156" s="156">
        <v>0.10044802949092087</v>
      </c>
    </row>
    <row r="157" spans="1:17" ht="12" customHeight="1" x14ac:dyDescent="0.25">
      <c r="A157" s="158" t="s">
        <v>62</v>
      </c>
      <c r="B157" s="157">
        <f t="shared" ref="B157:Q157" si="105">SUM(B158:B159)</f>
        <v>4.9363650839616025E-2</v>
      </c>
      <c r="C157" s="157">
        <f t="shared" si="105"/>
        <v>7.762600762887889E-2</v>
      </c>
      <c r="D157" s="157">
        <f t="shared" si="105"/>
        <v>5.8208652192943806E-2</v>
      </c>
      <c r="E157" s="157">
        <f t="shared" si="105"/>
        <v>4.2307241395955417E-2</v>
      </c>
      <c r="F157" s="157">
        <f t="shared" si="105"/>
        <v>4.6735344484712511E-2</v>
      </c>
      <c r="G157" s="157">
        <f t="shared" si="105"/>
        <v>5.430160603648114E-2</v>
      </c>
      <c r="H157" s="157">
        <f t="shared" si="105"/>
        <v>6.9115564020564305E-2</v>
      </c>
      <c r="I157" s="157">
        <f t="shared" si="105"/>
        <v>6.7674579292016701E-2</v>
      </c>
      <c r="J157" s="157">
        <f t="shared" si="105"/>
        <v>9.7940583196147624E-2</v>
      </c>
      <c r="K157" s="157">
        <f t="shared" si="105"/>
        <v>8.9987931325582193E-2</v>
      </c>
      <c r="L157" s="157">
        <f t="shared" si="105"/>
        <v>0.13782043319368459</v>
      </c>
      <c r="M157" s="157">
        <f t="shared" si="105"/>
        <v>0.16389779239719607</v>
      </c>
      <c r="N157" s="157">
        <f t="shared" si="105"/>
        <v>0.21713454626660267</v>
      </c>
      <c r="O157" s="157">
        <f t="shared" si="105"/>
        <v>0.25962141020699742</v>
      </c>
      <c r="P157" s="157">
        <f t="shared" si="105"/>
        <v>0.29387022260070833</v>
      </c>
      <c r="Q157" s="157">
        <f t="shared" si="105"/>
        <v>0.76892240298698655</v>
      </c>
    </row>
    <row r="158" spans="1:17" ht="12" customHeight="1" x14ac:dyDescent="0.25">
      <c r="A158" s="23" t="s">
        <v>57</v>
      </c>
      <c r="B158" s="156">
        <v>4.6751267252747614E-2</v>
      </c>
      <c r="C158" s="156">
        <v>7.5383136215058461E-2</v>
      </c>
      <c r="D158" s="156">
        <v>4.115443681354345E-2</v>
      </c>
      <c r="E158" s="156">
        <v>8.6068235803085941E-3</v>
      </c>
      <c r="F158" s="156">
        <v>9.8540938702139143E-3</v>
      </c>
      <c r="G158" s="156">
        <v>2.4057789511000394E-2</v>
      </c>
      <c r="H158" s="156">
        <v>2.6610102528152445E-2</v>
      </c>
      <c r="I158" s="156">
        <v>7.6115806506398169E-3</v>
      </c>
      <c r="J158" s="156">
        <v>1.0443284084292539E-2</v>
      </c>
      <c r="K158" s="156">
        <v>3.1577178983302923E-2</v>
      </c>
      <c r="L158" s="156">
        <v>3.9522590483317938E-2</v>
      </c>
      <c r="M158" s="156">
        <v>3.2529347672873236E-2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2.6123835868684139E-3</v>
      </c>
      <c r="C159" s="57">
        <v>2.2428714138204241E-3</v>
      </c>
      <c r="D159" s="57">
        <v>1.7054215379400356E-2</v>
      </c>
      <c r="E159" s="57">
        <v>3.3700417815646824E-2</v>
      </c>
      <c r="F159" s="57">
        <v>3.6881250614498595E-2</v>
      </c>
      <c r="G159" s="57">
        <v>3.0243816525480749E-2</v>
      </c>
      <c r="H159" s="57">
        <v>4.2505461492411856E-2</v>
      </c>
      <c r="I159" s="57">
        <v>6.0062998641376882E-2</v>
      </c>
      <c r="J159" s="57">
        <v>8.7497299111855081E-2</v>
      </c>
      <c r="K159" s="57">
        <v>5.8410752342279264E-2</v>
      </c>
      <c r="L159" s="57">
        <v>9.8297842710366651E-2</v>
      </c>
      <c r="M159" s="57">
        <v>0.13136844472432282</v>
      </c>
      <c r="N159" s="57">
        <v>0.21713454626660267</v>
      </c>
      <c r="O159" s="57">
        <v>0.25962141020699742</v>
      </c>
      <c r="P159" s="57">
        <v>0.29387022260070833</v>
      </c>
      <c r="Q159" s="57">
        <v>0.76892240298698655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6.1581280210371361</v>
      </c>
      <c r="C161" s="168">
        <f t="shared" ref="C161:Q161" si="106">SUM(C162,C164,C166,C175)</f>
        <v>6.3701548204492493</v>
      </c>
      <c r="D161" s="168">
        <f t="shared" si="106"/>
        <v>7.3764406172062316</v>
      </c>
      <c r="E161" s="168">
        <f t="shared" si="106"/>
        <v>8.2955923167088947</v>
      </c>
      <c r="F161" s="168">
        <f t="shared" si="106"/>
        <v>8.0546240960349387</v>
      </c>
      <c r="G161" s="168">
        <f t="shared" si="106"/>
        <v>6.675528810148263</v>
      </c>
      <c r="H161" s="168">
        <f t="shared" si="106"/>
        <v>7.1334618527981855</v>
      </c>
      <c r="I161" s="168">
        <f t="shared" si="106"/>
        <v>7.1022703455680229</v>
      </c>
      <c r="J161" s="168">
        <f t="shared" si="106"/>
        <v>9.4875192793878114</v>
      </c>
      <c r="K161" s="168">
        <f t="shared" si="106"/>
        <v>5.547066487222188</v>
      </c>
      <c r="L161" s="168">
        <f t="shared" si="106"/>
        <v>7.7671087155848086</v>
      </c>
      <c r="M161" s="168">
        <f t="shared" si="106"/>
        <v>5.1730375744997241</v>
      </c>
      <c r="N161" s="168">
        <f t="shared" si="106"/>
        <v>5.1607296088107848</v>
      </c>
      <c r="O161" s="168">
        <f t="shared" si="106"/>
        <v>4.6658923731218085</v>
      </c>
      <c r="P161" s="168">
        <f t="shared" si="106"/>
        <v>3.7113549851783092</v>
      </c>
      <c r="Q161" s="168">
        <f t="shared" si="106"/>
        <v>5.3413444478248735</v>
      </c>
    </row>
    <row r="162" spans="1:17" ht="12.95" customHeight="1" x14ac:dyDescent="0.25">
      <c r="A162" s="158" t="s">
        <v>65</v>
      </c>
      <c r="B162" s="157">
        <f t="shared" ref="B162:Q162" si="107">B163</f>
        <v>4.5254077302386753</v>
      </c>
      <c r="C162" s="157">
        <f t="shared" si="107"/>
        <v>4.5674585999720092</v>
      </c>
      <c r="D162" s="157">
        <f t="shared" si="107"/>
        <v>5.8602584629939374</v>
      </c>
      <c r="E162" s="157">
        <f t="shared" si="107"/>
        <v>6.8908530917550248</v>
      </c>
      <c r="F162" s="157">
        <f t="shared" si="107"/>
        <v>6.7199331540047513</v>
      </c>
      <c r="G162" s="157">
        <f t="shared" si="107"/>
        <v>5.4559516054583668</v>
      </c>
      <c r="H162" s="157">
        <f t="shared" si="107"/>
        <v>5.8909089441925007</v>
      </c>
      <c r="I162" s="157">
        <f t="shared" si="107"/>
        <v>6.0256896716142618</v>
      </c>
      <c r="J162" s="157">
        <f t="shared" si="107"/>
        <v>8.1803035604600094</v>
      </c>
      <c r="K162" s="157">
        <f t="shared" si="107"/>
        <v>4.6929691010296732</v>
      </c>
      <c r="L162" s="157">
        <f t="shared" si="107"/>
        <v>6.5680342497128192</v>
      </c>
      <c r="M162" s="157">
        <f t="shared" si="107"/>
        <v>4.3834339509095601</v>
      </c>
      <c r="N162" s="157">
        <f t="shared" si="107"/>
        <v>4.4355500575066973</v>
      </c>
      <c r="O162" s="157">
        <f t="shared" si="107"/>
        <v>3.8668880692107637</v>
      </c>
      <c r="P162" s="157">
        <f t="shared" si="107"/>
        <v>2.9565825733999551</v>
      </c>
      <c r="Q162" s="157">
        <f t="shared" si="107"/>
        <v>4.5292873099818722</v>
      </c>
    </row>
    <row r="163" spans="1:17" ht="12" customHeight="1" x14ac:dyDescent="0.25">
      <c r="A163" s="23" t="s">
        <v>60</v>
      </c>
      <c r="B163" s="57">
        <v>4.5254077302386753</v>
      </c>
      <c r="C163" s="57">
        <v>4.5674585999720092</v>
      </c>
      <c r="D163" s="57">
        <v>5.8602584629939374</v>
      </c>
      <c r="E163" s="57">
        <v>6.8908530917550248</v>
      </c>
      <c r="F163" s="57">
        <v>6.7199331540047513</v>
      </c>
      <c r="G163" s="57">
        <v>5.4559516054583668</v>
      </c>
      <c r="H163" s="57">
        <v>5.8909089441925007</v>
      </c>
      <c r="I163" s="57">
        <v>6.0256896716142618</v>
      </c>
      <c r="J163" s="57">
        <v>8.1803035604600094</v>
      </c>
      <c r="K163" s="57">
        <v>4.6929691010296732</v>
      </c>
      <c r="L163" s="57">
        <v>6.5680342497128192</v>
      </c>
      <c r="M163" s="57">
        <v>4.3834339509095601</v>
      </c>
      <c r="N163" s="57">
        <v>4.4355500575066973</v>
      </c>
      <c r="O163" s="57">
        <v>3.8668880692107637</v>
      </c>
      <c r="P163" s="57">
        <v>2.9565825733999551</v>
      </c>
      <c r="Q163" s="57">
        <v>4.5292873099818722</v>
      </c>
    </row>
    <row r="164" spans="1:17" ht="12.95" customHeight="1" x14ac:dyDescent="0.25">
      <c r="A164" s="158" t="s">
        <v>112</v>
      </c>
      <c r="B164" s="157">
        <f t="shared" ref="B164:Q164" si="108">B165</f>
        <v>2.104332824379531E-2</v>
      </c>
      <c r="C164" s="157">
        <f t="shared" si="108"/>
        <v>2.1187619546399753E-2</v>
      </c>
      <c r="D164" s="157">
        <f t="shared" si="108"/>
        <v>2.2342953836627457E-2</v>
      </c>
      <c r="E164" s="157">
        <f t="shared" si="108"/>
        <v>2.3944486949278178E-2</v>
      </c>
      <c r="F164" s="157">
        <f t="shared" si="108"/>
        <v>2.2109863135993172E-2</v>
      </c>
      <c r="G164" s="157">
        <f t="shared" si="108"/>
        <v>2.0731568126481206E-2</v>
      </c>
      <c r="H164" s="157">
        <f t="shared" si="108"/>
        <v>2.0643483658736705E-2</v>
      </c>
      <c r="I164" s="157">
        <f t="shared" si="108"/>
        <v>2.1703785234972815E-2</v>
      </c>
      <c r="J164" s="157">
        <f t="shared" si="108"/>
        <v>2.271009035154448E-2</v>
      </c>
      <c r="K164" s="157">
        <f t="shared" si="108"/>
        <v>2.3293649059801139E-2</v>
      </c>
      <c r="L164" s="157">
        <f t="shared" si="108"/>
        <v>2.349280964998585E-2</v>
      </c>
      <c r="M164" s="157">
        <f t="shared" si="108"/>
        <v>2.2929291435611635E-2</v>
      </c>
      <c r="N164" s="157">
        <f t="shared" si="108"/>
        <v>2.3758918450832979E-2</v>
      </c>
      <c r="O164" s="157">
        <f t="shared" si="108"/>
        <v>2.3279464590321184E-2</v>
      </c>
      <c r="P164" s="157">
        <f t="shared" si="108"/>
        <v>1.7270452742991667E-2</v>
      </c>
      <c r="Q164" s="157">
        <f t="shared" si="108"/>
        <v>1.5394526962522416E-2</v>
      </c>
    </row>
    <row r="165" spans="1:17" ht="12" customHeight="1" x14ac:dyDescent="0.25">
      <c r="A165" s="23" t="s">
        <v>60</v>
      </c>
      <c r="B165" s="156">
        <v>2.104332824379531E-2</v>
      </c>
      <c r="C165" s="156">
        <v>2.1187619546399753E-2</v>
      </c>
      <c r="D165" s="156">
        <v>2.2342953836627457E-2</v>
      </c>
      <c r="E165" s="156">
        <v>2.3944486949278178E-2</v>
      </c>
      <c r="F165" s="156">
        <v>2.2109863135993172E-2</v>
      </c>
      <c r="G165" s="156">
        <v>2.0731568126481206E-2</v>
      </c>
      <c r="H165" s="156">
        <v>2.0643483658736705E-2</v>
      </c>
      <c r="I165" s="156">
        <v>2.1703785234972815E-2</v>
      </c>
      <c r="J165" s="156">
        <v>2.271009035154448E-2</v>
      </c>
      <c r="K165" s="156">
        <v>2.3293649059801139E-2</v>
      </c>
      <c r="L165" s="156">
        <v>2.349280964998585E-2</v>
      </c>
      <c r="M165" s="156">
        <v>2.2929291435611635E-2</v>
      </c>
      <c r="N165" s="156">
        <v>2.3758918450832979E-2</v>
      </c>
      <c r="O165" s="156">
        <v>2.3279464590321184E-2</v>
      </c>
      <c r="P165" s="156">
        <v>1.7270452742991667E-2</v>
      </c>
      <c r="Q165" s="156">
        <v>1.5394526962522416E-2</v>
      </c>
    </row>
    <row r="166" spans="1:17" ht="12" customHeight="1" x14ac:dyDescent="0.25">
      <c r="A166" s="158" t="s">
        <v>63</v>
      </c>
      <c r="B166" s="157">
        <f>SUM(B167:B168,B171:B172)</f>
        <v>1.0829808874992934</v>
      </c>
      <c r="C166" s="157">
        <f t="shared" ref="C166:Q166" si="109">SUM(C167:C168,C171:C172)</f>
        <v>1.0136082900369046</v>
      </c>
      <c r="D166" s="157">
        <f t="shared" si="109"/>
        <v>1.0581151576802235</v>
      </c>
      <c r="E166" s="157">
        <f t="shared" si="109"/>
        <v>1.0939613169141882</v>
      </c>
      <c r="F166" s="157">
        <f t="shared" si="109"/>
        <v>1.0474686394733717</v>
      </c>
      <c r="G166" s="157">
        <f t="shared" si="109"/>
        <v>0.94106849885339661</v>
      </c>
      <c r="H166" s="157">
        <f t="shared" si="109"/>
        <v>0.93154848672534329</v>
      </c>
      <c r="I166" s="157">
        <f t="shared" si="109"/>
        <v>0.78860264170531624</v>
      </c>
      <c r="J166" s="157">
        <f t="shared" si="109"/>
        <v>0.92632520783092165</v>
      </c>
      <c r="K166" s="157">
        <f t="shared" si="109"/>
        <v>0.58826422094673436</v>
      </c>
      <c r="L166" s="157">
        <f t="shared" si="109"/>
        <v>0.84529140640623046</v>
      </c>
      <c r="M166" s="157">
        <f t="shared" si="109"/>
        <v>0.53366916407716802</v>
      </c>
      <c r="N166" s="157">
        <f t="shared" si="109"/>
        <v>0.47724802697765556</v>
      </c>
      <c r="O166" s="157">
        <f t="shared" si="109"/>
        <v>0.63396778537362752</v>
      </c>
      <c r="P166" s="157">
        <f t="shared" si="109"/>
        <v>0.63313348803228597</v>
      </c>
      <c r="Q166" s="157">
        <f t="shared" si="109"/>
        <v>0.56851626607827777</v>
      </c>
    </row>
    <row r="167" spans="1:17" ht="12" customHeight="1" x14ac:dyDescent="0.25">
      <c r="A167" s="167" t="s">
        <v>144</v>
      </c>
      <c r="B167" s="132">
        <v>0.91940761571410901</v>
      </c>
      <c r="C167" s="132">
        <v>0.87082563488605491</v>
      </c>
      <c r="D167" s="132">
        <v>0.80956153953149879</v>
      </c>
      <c r="E167" s="132">
        <v>0.80965247718386346</v>
      </c>
      <c r="F167" s="132">
        <v>0.79340816570736816</v>
      </c>
      <c r="G167" s="132">
        <v>0.72782537872830899</v>
      </c>
      <c r="H167" s="132">
        <v>0.61581780243159723</v>
      </c>
      <c r="I167" s="132">
        <v>0.29026835670653478</v>
      </c>
      <c r="J167" s="132">
        <v>0.16924780320454927</v>
      </c>
      <c r="K167" s="132">
        <v>0.15959698982598552</v>
      </c>
      <c r="L167" s="132">
        <v>0.143539365505616</v>
      </c>
      <c r="M167" s="132">
        <v>5.1471693959522967E-2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9.9772475498390249E-3</v>
      </c>
      <c r="E168" s="132">
        <f t="shared" ref="E168" si="113">SUM(E169:E170)</f>
        <v>9.9506681789848696E-3</v>
      </c>
      <c r="F168" s="132">
        <f t="shared" ref="F168" si="114">SUM(F169:F170)</f>
        <v>1.9324096399365758E-2</v>
      </c>
      <c r="G168" s="132">
        <f t="shared" ref="G168" si="115">SUM(G169:G170)</f>
        <v>2.0923720250141744E-2</v>
      </c>
      <c r="H168" s="132">
        <f t="shared" ref="H168" si="116">SUM(H169:H170)</f>
        <v>2.165579671481449E-2</v>
      </c>
      <c r="I168" s="132">
        <f t="shared" ref="I168" si="117">SUM(I169:I170)</f>
        <v>1.3672521285719157E-2</v>
      </c>
      <c r="J168" s="132">
        <f t="shared" ref="J168" si="118">SUM(J169:J170)</f>
        <v>1.0047349218450463E-2</v>
      </c>
      <c r="K168" s="132">
        <f t="shared" ref="K168" si="119">SUM(K169:K170)</f>
        <v>1.3121978115466044E-2</v>
      </c>
      <c r="L168" s="132">
        <f t="shared" ref="L168" si="120">SUM(L169:L170)</f>
        <v>1.4497031679603173E-2</v>
      </c>
      <c r="M168" s="132">
        <f t="shared" ref="M168" si="121">SUM(M169:M170)</f>
        <v>6.643886394908048E-3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8.057247549839025E-3</v>
      </c>
      <c r="E169" s="165">
        <v>8.0383175813753087E-3</v>
      </c>
      <c r="F169" s="165">
        <v>1.5552806861652863E-2</v>
      </c>
      <c r="G169" s="165">
        <v>1.6810602507707391E-2</v>
      </c>
      <c r="H169" s="165">
        <v>1.7360821025997633E-2</v>
      </c>
      <c r="I169" s="165">
        <v>1.0943397049466612E-2</v>
      </c>
      <c r="J169" s="165">
        <v>8.0266573335490733E-3</v>
      </c>
      <c r="K169" s="165">
        <v>1.0463491407899582E-2</v>
      </c>
      <c r="L169" s="165">
        <v>1.1541340875113703E-2</v>
      </c>
      <c r="M169" s="165">
        <v>5.2888346086849116E-3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1.9200000000000003E-3</v>
      </c>
      <c r="E170" s="164">
        <v>1.9123505976095616E-3</v>
      </c>
      <c r="F170" s="164">
        <v>3.7712895377128952E-3</v>
      </c>
      <c r="G170" s="164">
        <v>4.1131177424343539E-3</v>
      </c>
      <c r="H170" s="164">
        <v>4.2949756888168555E-3</v>
      </c>
      <c r="I170" s="164">
        <v>2.7291242362525452E-3</v>
      </c>
      <c r="J170" s="164">
        <v>2.0206918849013898E-3</v>
      </c>
      <c r="K170" s="164">
        <v>2.6584867075664614E-3</v>
      </c>
      <c r="L170" s="164">
        <v>2.9556908044894707E-3</v>
      </c>
      <c r="M170" s="164">
        <v>1.3550517862231366E-3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0.16357327178518452</v>
      </c>
      <c r="C171" s="162">
        <v>0.14278265515084959</v>
      </c>
      <c r="D171" s="162">
        <v>0.23482619018243578</v>
      </c>
      <c r="E171" s="162">
        <v>0.27028161452968097</v>
      </c>
      <c r="F171" s="162">
        <v>0.22789931416517037</v>
      </c>
      <c r="G171" s="162">
        <v>0.18530344884999217</v>
      </c>
      <c r="H171" s="162">
        <v>0.28224719537356063</v>
      </c>
      <c r="I171" s="162">
        <v>0.45955463572643612</v>
      </c>
      <c r="J171" s="162">
        <v>0.70324436661106027</v>
      </c>
      <c r="K171" s="162">
        <v>0.37642878310897282</v>
      </c>
      <c r="L171" s="162">
        <v>0.61885490829673051</v>
      </c>
      <c r="M171" s="162">
        <v>0.40994674099755746</v>
      </c>
      <c r="N171" s="162">
        <v>0.39725434746760302</v>
      </c>
      <c r="O171" s="162">
        <v>0.51931308859843628</v>
      </c>
      <c r="P171" s="162">
        <v>0.50966828275929366</v>
      </c>
      <c r="Q171" s="162">
        <v>0.44947172179939654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3.7501804164498873E-3</v>
      </c>
      <c r="E172" s="160">
        <f t="shared" ref="E172" si="129">SUM(E173:E174)</f>
        <v>4.0765570216588828E-3</v>
      </c>
      <c r="F172" s="160">
        <f t="shared" ref="F172" si="130">SUM(F173:F174)</f>
        <v>6.8370632014674148E-3</v>
      </c>
      <c r="G172" s="160">
        <f t="shared" ref="G172" si="131">SUM(G173:G174)</f>
        <v>7.0159510249536219E-3</v>
      </c>
      <c r="H172" s="160">
        <f t="shared" ref="H172" si="132">SUM(H173:H174)</f>
        <v>1.1827692205370928E-2</v>
      </c>
      <c r="I172" s="160">
        <f t="shared" ref="I172" si="133">SUM(I173:I174)</f>
        <v>2.5107127986626208E-2</v>
      </c>
      <c r="J172" s="160">
        <f t="shared" ref="J172" si="134">SUM(J173:J174)</f>
        <v>4.3785688796861608E-2</v>
      </c>
      <c r="K172" s="160">
        <f t="shared" ref="K172" si="135">SUM(K173:K174)</f>
        <v>3.9116469896310048E-2</v>
      </c>
      <c r="L172" s="160">
        <f t="shared" ref="L172" si="136">SUM(L173:L174)</f>
        <v>6.8400100924280699E-2</v>
      </c>
      <c r="M172" s="160">
        <f t="shared" ref="M172" si="137">SUM(M173:M174)</f>
        <v>6.5606842725179554E-2</v>
      </c>
      <c r="N172" s="160">
        <f t="shared" ref="N172" si="138">SUM(N173:N174)</f>
        <v>7.999367951005254E-2</v>
      </c>
      <c r="O172" s="160">
        <f t="shared" ref="O172" si="139">SUM(O173:O174)</f>
        <v>0.11465469677519126</v>
      </c>
      <c r="P172" s="160">
        <f t="shared" ref="P172" si="140">SUM(P173:P174)</f>
        <v>0.12346520527299235</v>
      </c>
      <c r="Q172" s="160">
        <f t="shared" ref="Q172" si="141">SUM(Q173:Q174)</f>
        <v>0.11904454427888127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2.3501804164498879E-3</v>
      </c>
      <c r="E173" s="156">
        <v>2.7219753483521108E-3</v>
      </c>
      <c r="F173" s="156">
        <v>4.4850761779475449E-3</v>
      </c>
      <c r="G173" s="156">
        <v>4.2467232379681148E-3</v>
      </c>
      <c r="H173" s="156">
        <v>8.0189401794389988E-3</v>
      </c>
      <c r="I173" s="156">
        <v>1.7286354055872644E-2</v>
      </c>
      <c r="J173" s="156">
        <v>3.3076021806884244E-2</v>
      </c>
      <c r="K173" s="156">
        <v>2.4597042493447067E-2</v>
      </c>
      <c r="L173" s="156">
        <v>5.0057431519948979E-2</v>
      </c>
      <c r="M173" s="156">
        <v>4.2570962359386233E-2</v>
      </c>
      <c r="N173" s="156">
        <v>5.2679618307293043E-2</v>
      </c>
      <c r="O173" s="156">
        <v>8.3570067665065653E-2</v>
      </c>
      <c r="P173" s="156">
        <v>9.2799589007697039E-2</v>
      </c>
      <c r="Q173" s="156">
        <v>8.9352812164940135E-2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1.3999999999999993E-3</v>
      </c>
      <c r="E174" s="57">
        <v>1.3545816733067724E-3</v>
      </c>
      <c r="F174" s="57">
        <v>2.3519870235198703E-3</v>
      </c>
      <c r="G174" s="57">
        <v>2.7692277869855067E-3</v>
      </c>
      <c r="H174" s="57">
        <v>3.8087520259319284E-3</v>
      </c>
      <c r="I174" s="57">
        <v>7.8207739307535641E-3</v>
      </c>
      <c r="J174" s="57">
        <v>1.0709666989977367E-2</v>
      </c>
      <c r="K174" s="57">
        <v>1.4519427402862982E-2</v>
      </c>
      <c r="L174" s="57">
        <v>1.8342669404331723E-2</v>
      </c>
      <c r="M174" s="57">
        <v>2.3035880365793324E-2</v>
      </c>
      <c r="N174" s="57">
        <v>2.7314061202759504E-2</v>
      </c>
      <c r="O174" s="57">
        <v>3.1084629110125602E-2</v>
      </c>
      <c r="P174" s="57">
        <v>3.0665616265295303E-2</v>
      </c>
      <c r="Q174" s="57">
        <v>2.9691732113941133E-2</v>
      </c>
    </row>
    <row r="175" spans="1:17" ht="12" customHeight="1" x14ac:dyDescent="0.25">
      <c r="A175" s="158" t="s">
        <v>62</v>
      </c>
      <c r="B175" s="157">
        <f>SUM(B176:B177)</f>
        <v>0.52869607505537164</v>
      </c>
      <c r="C175" s="157">
        <f t="shared" ref="C175:Q175" si="142">SUM(C176:C177)</f>
        <v>0.76790031089393684</v>
      </c>
      <c r="D175" s="157">
        <f t="shared" si="142"/>
        <v>0.43572404269544274</v>
      </c>
      <c r="E175" s="157">
        <f t="shared" si="142"/>
        <v>0.28683342109040277</v>
      </c>
      <c r="F175" s="157">
        <f t="shared" si="142"/>
        <v>0.26511243942082285</v>
      </c>
      <c r="G175" s="157">
        <f t="shared" si="142"/>
        <v>0.25777713771001842</v>
      </c>
      <c r="H175" s="157">
        <f t="shared" si="142"/>
        <v>0.29036093822160514</v>
      </c>
      <c r="I175" s="157">
        <f t="shared" si="142"/>
        <v>0.26627424701347191</v>
      </c>
      <c r="J175" s="157">
        <f t="shared" si="142"/>
        <v>0.35818042074533463</v>
      </c>
      <c r="K175" s="157">
        <f t="shared" si="142"/>
        <v>0.24253951618597908</v>
      </c>
      <c r="L175" s="157">
        <f t="shared" si="142"/>
        <v>0.33029024981577199</v>
      </c>
      <c r="M175" s="157">
        <f t="shared" si="142"/>
        <v>0.23300516807738472</v>
      </c>
      <c r="N175" s="157">
        <f t="shared" si="142"/>
        <v>0.22417260587560006</v>
      </c>
      <c r="O175" s="157">
        <f t="shared" si="142"/>
        <v>0.14175705394709537</v>
      </c>
      <c r="P175" s="157">
        <f t="shared" si="142"/>
        <v>0.10436847100307597</v>
      </c>
      <c r="Q175" s="157">
        <f t="shared" si="142"/>
        <v>0.22814634480220208</v>
      </c>
    </row>
    <row r="176" spans="1:17" ht="12" customHeight="1" x14ac:dyDescent="0.25">
      <c r="A176" s="23" t="s">
        <v>57</v>
      </c>
      <c r="B176" s="156">
        <v>0.50058839901921603</v>
      </c>
      <c r="C176" s="156">
        <v>0.76408259979024307</v>
      </c>
      <c r="D176" s="156">
        <v>0.30743127471387521</v>
      </c>
      <c r="E176" s="156">
        <v>5.8552481629675218E-2</v>
      </c>
      <c r="F176" s="156">
        <v>5.6019654447002229E-2</v>
      </c>
      <c r="G176" s="156">
        <v>0.1143172487267915</v>
      </c>
      <c r="H176" s="156">
        <v>0.1118382411963314</v>
      </c>
      <c r="I176" s="156">
        <v>3.0011779844569743E-2</v>
      </c>
      <c r="J176" s="156">
        <v>3.8115848457519676E-2</v>
      </c>
      <c r="K176" s="156">
        <v>8.5161601653892208E-2</v>
      </c>
      <c r="L176" s="156">
        <v>9.4738951272372265E-2</v>
      </c>
      <c r="M176" s="156">
        <v>4.6186631502276594E-2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>
        <v>2.8107676036155643E-2</v>
      </c>
      <c r="C177" s="57">
        <v>3.8177111036938006E-3</v>
      </c>
      <c r="D177" s="57">
        <v>0.1282927679815675</v>
      </c>
      <c r="E177" s="57">
        <v>0.22828093946072756</v>
      </c>
      <c r="F177" s="57">
        <v>0.20909278497382064</v>
      </c>
      <c r="G177" s="57">
        <v>0.14345988898322695</v>
      </c>
      <c r="H177" s="57">
        <v>0.17852269702527371</v>
      </c>
      <c r="I177" s="57">
        <v>0.23626246716890217</v>
      </c>
      <c r="J177" s="57">
        <v>0.32006457228781493</v>
      </c>
      <c r="K177" s="57">
        <v>0.15737791453208688</v>
      </c>
      <c r="L177" s="57">
        <v>0.23555129854339971</v>
      </c>
      <c r="M177" s="57">
        <v>0.18681853657510814</v>
      </c>
      <c r="N177" s="57">
        <v>0.22417260587560006</v>
      </c>
      <c r="O177" s="57">
        <v>0.14175705394709537</v>
      </c>
      <c r="P177" s="57">
        <v>0.10436847100307597</v>
      </c>
      <c r="Q177" s="57">
        <v>0.22814634480220208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0.85803228657903785</v>
      </c>
      <c r="C3" s="168">
        <f t="shared" ref="C3:Q3" si="0">SUM(C4,C7,C9,C19)</f>
        <v>0.59829486261714615</v>
      </c>
      <c r="D3" s="168">
        <f t="shared" si="0"/>
        <v>0.58256458090799768</v>
      </c>
      <c r="E3" s="168">
        <f t="shared" si="0"/>
        <v>0.29802882060996388</v>
      </c>
      <c r="F3" s="168">
        <f t="shared" si="0"/>
        <v>0.29811068526277623</v>
      </c>
      <c r="G3" s="168">
        <f t="shared" si="0"/>
        <v>0.28810329691507608</v>
      </c>
      <c r="H3" s="168">
        <f t="shared" si="0"/>
        <v>0.29920434724246342</v>
      </c>
      <c r="I3" s="168">
        <f t="shared" si="0"/>
        <v>0.30514734123692072</v>
      </c>
      <c r="J3" s="168">
        <f t="shared" si="0"/>
        <v>0.30821080576293308</v>
      </c>
      <c r="K3" s="168">
        <f t="shared" si="0"/>
        <v>0.31637599220346579</v>
      </c>
      <c r="L3" s="168">
        <f t="shared" si="0"/>
        <v>0.30772405763701582</v>
      </c>
      <c r="M3" s="168">
        <f t="shared" si="0"/>
        <v>0.31106885507057319</v>
      </c>
      <c r="N3" s="168">
        <f t="shared" si="0"/>
        <v>0.30368881591869756</v>
      </c>
      <c r="O3" s="168">
        <f t="shared" si="0"/>
        <v>0.30974458049277259</v>
      </c>
      <c r="P3" s="168">
        <f t="shared" si="0"/>
        <v>0</v>
      </c>
      <c r="Q3" s="168">
        <f t="shared" si="0"/>
        <v>0.77925325448125071</v>
      </c>
    </row>
    <row r="4" spans="1:17" ht="12.95" customHeight="1" x14ac:dyDescent="0.25">
      <c r="A4" s="158" t="s">
        <v>65</v>
      </c>
      <c r="B4" s="157">
        <f t="shared" ref="B4:Q4" si="1">SUM(B5:B6)</f>
        <v>0.77664821953351115</v>
      </c>
      <c r="C4" s="157">
        <f t="shared" si="1"/>
        <v>0.53937781479937108</v>
      </c>
      <c r="D4" s="157">
        <f t="shared" si="1"/>
        <v>0.52490298845031813</v>
      </c>
      <c r="E4" s="157">
        <f t="shared" si="1"/>
        <v>0.26822324981256929</v>
      </c>
      <c r="F4" s="157">
        <f t="shared" si="1"/>
        <v>0.27001326035055695</v>
      </c>
      <c r="G4" s="157">
        <f t="shared" si="1"/>
        <v>0.26177120520921399</v>
      </c>
      <c r="H4" s="157">
        <f t="shared" si="1"/>
        <v>0.26780916150434109</v>
      </c>
      <c r="I4" s="157">
        <f t="shared" si="1"/>
        <v>0.27091314749483325</v>
      </c>
      <c r="J4" s="157">
        <f t="shared" si="1"/>
        <v>0.26703430008773793</v>
      </c>
      <c r="K4" s="157">
        <f t="shared" si="1"/>
        <v>0.28308229769119048</v>
      </c>
      <c r="L4" s="157">
        <f t="shared" si="1"/>
        <v>0.26494822794698769</v>
      </c>
      <c r="M4" s="157">
        <f t="shared" si="1"/>
        <v>0.26900073788475598</v>
      </c>
      <c r="N4" s="157">
        <f t="shared" si="1"/>
        <v>0.26987589494043729</v>
      </c>
      <c r="O4" s="157">
        <f t="shared" si="1"/>
        <v>0.27258231096676255</v>
      </c>
      <c r="P4" s="157">
        <f t="shared" si="1"/>
        <v>0</v>
      </c>
      <c r="Q4" s="157">
        <f t="shared" si="1"/>
        <v>0.67216537481158822</v>
      </c>
    </row>
    <row r="5" spans="1:17" ht="12" customHeight="1" x14ac:dyDescent="0.25">
      <c r="A5" s="23" t="s">
        <v>58</v>
      </c>
      <c r="B5" s="156">
        <v>0.74144516720198528</v>
      </c>
      <c r="C5" s="156">
        <v>0.51701137024570121</v>
      </c>
      <c r="D5" s="156">
        <v>0.50624055554235625</v>
      </c>
      <c r="E5" s="156">
        <v>0.26033083676330471</v>
      </c>
      <c r="F5" s="156">
        <v>0.26234270740845372</v>
      </c>
      <c r="G5" s="156">
        <v>0.25346248374730929</v>
      </c>
      <c r="H5" s="156">
        <v>0.26131446896385058</v>
      </c>
      <c r="I5" s="156">
        <v>0.26512125856927676</v>
      </c>
      <c r="J5" s="156">
        <v>0.26674926505369578</v>
      </c>
      <c r="K5" s="156">
        <v>0.27513692160229219</v>
      </c>
      <c r="L5" s="156">
        <v>0.26287161181033303</v>
      </c>
      <c r="M5" s="156">
        <v>0.26391087994105794</v>
      </c>
      <c r="N5" s="156">
        <v>0.26420586239357707</v>
      </c>
      <c r="O5" s="156">
        <v>0.26435321910089088</v>
      </c>
      <c r="P5" s="156">
        <v>0</v>
      </c>
      <c r="Q5" s="156">
        <v>0.66504555252385755</v>
      </c>
    </row>
    <row r="6" spans="1:17" ht="12" customHeight="1" x14ac:dyDescent="0.25">
      <c r="A6" s="23" t="s">
        <v>60</v>
      </c>
      <c r="B6" s="156">
        <v>3.5203052331525854E-2</v>
      </c>
      <c r="C6" s="156">
        <v>2.2366444553669918E-2</v>
      </c>
      <c r="D6" s="156">
        <v>1.8662432907961862E-2</v>
      </c>
      <c r="E6" s="156">
        <v>7.8924130492645603E-3</v>
      </c>
      <c r="F6" s="156">
        <v>7.6705529421032216E-3</v>
      </c>
      <c r="G6" s="156">
        <v>8.3087214619047087E-3</v>
      </c>
      <c r="H6" s="156">
        <v>6.4946925404905315E-3</v>
      </c>
      <c r="I6" s="156">
        <v>5.7918889255564798E-3</v>
      </c>
      <c r="J6" s="156">
        <v>2.8503503404216546E-4</v>
      </c>
      <c r="K6" s="156">
        <v>7.9453760888982886E-3</v>
      </c>
      <c r="L6" s="156">
        <v>2.0766161366546567E-3</v>
      </c>
      <c r="M6" s="156">
        <v>5.0898579436980673E-3</v>
      </c>
      <c r="N6" s="156">
        <v>5.6700325468602266E-3</v>
      </c>
      <c r="O6" s="156">
        <v>8.2290918658717016E-3</v>
      </c>
      <c r="P6" s="156">
        <v>0</v>
      </c>
      <c r="Q6" s="156">
        <v>7.1198222877307113E-3</v>
      </c>
    </row>
    <row r="7" spans="1:17" ht="12.95" customHeight="1" x14ac:dyDescent="0.25">
      <c r="A7" s="158" t="s">
        <v>112</v>
      </c>
      <c r="B7" s="157">
        <f t="shared" ref="B7:Q7" si="2">B8</f>
        <v>3.1168079705833343E-3</v>
      </c>
      <c r="C7" s="157">
        <f t="shared" si="2"/>
        <v>2.2649560178872228E-3</v>
      </c>
      <c r="D7" s="157">
        <f t="shared" si="2"/>
        <v>2.4554348705662691E-3</v>
      </c>
      <c r="E7" s="157">
        <f t="shared" si="2"/>
        <v>1.4134303472307101E-3</v>
      </c>
      <c r="F7" s="157">
        <f t="shared" si="2"/>
        <v>1.42066247768104E-3</v>
      </c>
      <c r="G7" s="157">
        <f t="shared" si="2"/>
        <v>1.4372973065080407E-3</v>
      </c>
      <c r="H7" s="157">
        <f t="shared" si="2"/>
        <v>1.4606265798239575E-3</v>
      </c>
      <c r="I7" s="157">
        <f t="shared" si="2"/>
        <v>1.8504168555678402E-3</v>
      </c>
      <c r="J7" s="157">
        <f t="shared" si="2"/>
        <v>2.0585383703385406E-3</v>
      </c>
      <c r="K7" s="157">
        <f t="shared" si="2"/>
        <v>2.2710781452206542E-3</v>
      </c>
      <c r="L7" s="157">
        <f t="shared" si="2"/>
        <v>2.5034766107634391E-3</v>
      </c>
      <c r="M7" s="157">
        <f t="shared" si="2"/>
        <v>3.1468194599293341E-3</v>
      </c>
      <c r="N7" s="157">
        <f t="shared" si="2"/>
        <v>3.3452696272484139E-3</v>
      </c>
      <c r="O7" s="157">
        <f t="shared" si="2"/>
        <v>3.5342185537639405E-3</v>
      </c>
      <c r="P7" s="157">
        <f t="shared" si="2"/>
        <v>0</v>
      </c>
      <c r="Q7" s="157">
        <f t="shared" si="2"/>
        <v>6.9670871580276893E-3</v>
      </c>
    </row>
    <row r="8" spans="1:17" ht="12" customHeight="1" x14ac:dyDescent="0.25">
      <c r="A8" s="23" t="s">
        <v>60</v>
      </c>
      <c r="B8" s="156">
        <v>3.1168079705833343E-3</v>
      </c>
      <c r="C8" s="156">
        <v>2.2649560178872228E-3</v>
      </c>
      <c r="D8" s="156">
        <v>2.4554348705662691E-3</v>
      </c>
      <c r="E8" s="156">
        <v>1.4134303472307101E-3</v>
      </c>
      <c r="F8" s="156">
        <v>1.42066247768104E-3</v>
      </c>
      <c r="G8" s="156">
        <v>1.4372973065080407E-3</v>
      </c>
      <c r="H8" s="156">
        <v>1.4606265798239575E-3</v>
      </c>
      <c r="I8" s="156">
        <v>1.8504168555678402E-3</v>
      </c>
      <c r="J8" s="156">
        <v>2.0585383703385406E-3</v>
      </c>
      <c r="K8" s="156">
        <v>2.2710781452206542E-3</v>
      </c>
      <c r="L8" s="156">
        <v>2.5034766107634391E-3</v>
      </c>
      <c r="M8" s="156">
        <v>3.1468194599293341E-3</v>
      </c>
      <c r="N8" s="156">
        <v>3.3452696272484139E-3</v>
      </c>
      <c r="O8" s="156">
        <v>3.5342185537639405E-3</v>
      </c>
      <c r="P8" s="156">
        <v>0</v>
      </c>
      <c r="Q8" s="156">
        <v>6.9670871580276893E-3</v>
      </c>
    </row>
    <row r="9" spans="1:17" ht="12" customHeight="1" x14ac:dyDescent="0.25">
      <c r="A9" s="158" t="s">
        <v>63</v>
      </c>
      <c r="B9" s="157">
        <f>SUM(B10:B12,B15:B16)</f>
        <v>5.6680179750547711E-2</v>
      </c>
      <c r="C9" s="157">
        <f t="shared" ref="C9:Q9" si="3">SUM(C10:C12,C15:C16)</f>
        <v>3.6224455919424053E-2</v>
      </c>
      <c r="D9" s="157">
        <f t="shared" si="3"/>
        <v>3.97950695975288E-2</v>
      </c>
      <c r="E9" s="157">
        <f t="shared" si="3"/>
        <v>2.1303223561268986E-2</v>
      </c>
      <c r="F9" s="157">
        <f t="shared" si="3"/>
        <v>2.015011844147431E-2</v>
      </c>
      <c r="G9" s="157">
        <f t="shared" si="3"/>
        <v>1.907567821245449E-2</v>
      </c>
      <c r="H9" s="157">
        <f t="shared" si="3"/>
        <v>2.2428130536078741E-2</v>
      </c>
      <c r="I9" s="157">
        <f t="shared" si="3"/>
        <v>2.4014276762943435E-2</v>
      </c>
      <c r="J9" s="157">
        <f t="shared" si="3"/>
        <v>2.7460359630293314E-2</v>
      </c>
      <c r="K9" s="157">
        <f t="shared" si="3"/>
        <v>2.3572312598434928E-2</v>
      </c>
      <c r="L9" s="157">
        <f t="shared" si="3"/>
        <v>2.9327720129641816E-2</v>
      </c>
      <c r="M9" s="157">
        <f t="shared" si="3"/>
        <v>2.8958940479665105E-2</v>
      </c>
      <c r="N9" s="157">
        <f t="shared" si="3"/>
        <v>2.0071231115849186E-2</v>
      </c>
      <c r="O9" s="157">
        <f t="shared" si="3"/>
        <v>2.6973304011788296E-2</v>
      </c>
      <c r="P9" s="157">
        <f t="shared" si="3"/>
        <v>0</v>
      </c>
      <c r="Q9" s="157">
        <f t="shared" si="3"/>
        <v>6.9745147228239018E-2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4.6156137065072662E-2</v>
      </c>
      <c r="C11" s="132">
        <v>3.026655152888931E-2</v>
      </c>
      <c r="D11" s="132">
        <v>2.9308259887557815E-2</v>
      </c>
      <c r="E11" s="132">
        <v>1.4818439801741036E-2</v>
      </c>
      <c r="F11" s="132">
        <v>1.3886691601332988E-2</v>
      </c>
      <c r="G11" s="132">
        <v>1.3863985865538622E-2</v>
      </c>
      <c r="H11" s="132">
        <v>1.4676949798981679E-2</v>
      </c>
      <c r="I11" s="132">
        <v>1.5123374478925644E-2</v>
      </c>
      <c r="J11" s="132">
        <v>1.5080098314585105E-2</v>
      </c>
      <c r="K11" s="132">
        <v>1.526184300916375E-2</v>
      </c>
      <c r="L11" s="132">
        <v>1.587343664423509E-2</v>
      </c>
      <c r="M11" s="132">
        <v>1.734467297202287E-2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4.132157509893589E-4</v>
      </c>
      <c r="E12" s="132">
        <f t="shared" si="4"/>
        <v>2.7469918159327958E-4</v>
      </c>
      <c r="F12" s="132">
        <f t="shared" si="4"/>
        <v>4.1529271143733292E-4</v>
      </c>
      <c r="G12" s="132">
        <f t="shared" si="4"/>
        <v>4.1523211297979812E-4</v>
      </c>
      <c r="H12" s="132">
        <f t="shared" si="4"/>
        <v>5.5043396656689707E-4</v>
      </c>
      <c r="I12" s="132">
        <f t="shared" si="4"/>
        <v>8.3055229319120452E-4</v>
      </c>
      <c r="J12" s="132">
        <f t="shared" si="4"/>
        <v>9.585276644321415E-4</v>
      </c>
      <c r="K12" s="132">
        <f t="shared" si="4"/>
        <v>1.5198223678083858E-3</v>
      </c>
      <c r="L12" s="132">
        <f t="shared" si="4"/>
        <v>1.9071971223155026E-3</v>
      </c>
      <c r="M12" s="132">
        <f t="shared" si="4"/>
        <v>2.5810757208190298E-3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2.9321575098935891E-4</v>
      </c>
      <c r="E13" s="165">
        <v>1.9501790669288117E-4</v>
      </c>
      <c r="F13" s="165">
        <v>2.9363821022078792E-4</v>
      </c>
      <c r="G13" s="165">
        <v>2.9306029884808461E-4</v>
      </c>
      <c r="H13" s="165">
        <v>3.8835941227192137E-4</v>
      </c>
      <c r="I13" s="165">
        <v>5.8615310785515575E-4</v>
      </c>
      <c r="J13" s="165">
        <v>6.756308005459469E-4</v>
      </c>
      <c r="K13" s="165">
        <v>1.0699246172971384E-3</v>
      </c>
      <c r="L13" s="165">
        <v>1.3421385861631038E-3</v>
      </c>
      <c r="M13" s="165">
        <v>1.8188590910685155E-3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1.1999999999999998E-4</v>
      </c>
      <c r="E14" s="164">
        <v>7.9681274900398396E-5</v>
      </c>
      <c r="F14" s="164">
        <v>1.2165450121654498E-4</v>
      </c>
      <c r="G14" s="164">
        <v>1.2217181413171353E-4</v>
      </c>
      <c r="H14" s="164">
        <v>1.6207455429497573E-4</v>
      </c>
      <c r="I14" s="164">
        <v>2.4439918533604877E-4</v>
      </c>
      <c r="J14" s="164">
        <v>2.828968638861946E-4</v>
      </c>
      <c r="K14" s="164">
        <v>4.4989775051124738E-4</v>
      </c>
      <c r="L14" s="164">
        <v>5.6505853615239864E-4</v>
      </c>
      <c r="M14" s="164">
        <v>7.6221662975051456E-4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1.0524042685475051E-2</v>
      </c>
      <c r="C15" s="162">
        <v>5.957904390534746E-3</v>
      </c>
      <c r="D15" s="162">
        <v>9.8961088073249871E-3</v>
      </c>
      <c r="E15" s="162">
        <v>6.1121299647233836E-3</v>
      </c>
      <c r="F15" s="162">
        <v>5.6538706082424747E-3</v>
      </c>
      <c r="G15" s="162">
        <v>4.6232603122074601E-3</v>
      </c>
      <c r="H15" s="162">
        <v>6.8891758717955671E-3</v>
      </c>
      <c r="I15" s="162">
        <v>7.6283176109694798E-3</v>
      </c>
      <c r="J15" s="162">
        <v>1.075174352571235E-2</v>
      </c>
      <c r="K15" s="162">
        <v>6.0457053978814233E-3</v>
      </c>
      <c r="L15" s="162">
        <v>1.0350195502020395E-2</v>
      </c>
      <c r="M15" s="162">
        <v>7.6062494438623035E-3</v>
      </c>
      <c r="N15" s="162">
        <v>1.6427028111818717E-2</v>
      </c>
      <c r="O15" s="162">
        <v>2.175168125291474E-2</v>
      </c>
      <c r="P15" s="162">
        <v>0</v>
      </c>
      <c r="Q15" s="162">
        <v>5.4362205246466497E-2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1.7748515165663537E-4</v>
      </c>
      <c r="E16" s="160">
        <f t="shared" si="5"/>
        <v>9.7954613211282944E-5</v>
      </c>
      <c r="F16" s="160">
        <f t="shared" si="5"/>
        <v>1.9426352046151288E-4</v>
      </c>
      <c r="G16" s="160">
        <f t="shared" si="5"/>
        <v>1.731999217286085E-4</v>
      </c>
      <c r="H16" s="160">
        <f t="shared" si="5"/>
        <v>3.1157089873459873E-4</v>
      </c>
      <c r="I16" s="160">
        <f t="shared" si="5"/>
        <v>4.3203237985710709E-4</v>
      </c>
      <c r="J16" s="160">
        <f t="shared" si="5"/>
        <v>6.6999012556371814E-4</v>
      </c>
      <c r="K16" s="160">
        <f t="shared" si="5"/>
        <v>7.4494182358136808E-4</v>
      </c>
      <c r="L16" s="160">
        <f t="shared" si="5"/>
        <v>1.1968908610708283E-3</v>
      </c>
      <c r="M16" s="160">
        <f t="shared" si="5"/>
        <v>1.4269423429609006E-3</v>
      </c>
      <c r="N16" s="160">
        <f t="shared" si="5"/>
        <v>3.6442030040304686E-3</v>
      </c>
      <c r="O16" s="160">
        <f t="shared" si="5"/>
        <v>5.2216227588735547E-3</v>
      </c>
      <c r="P16" s="160">
        <f t="shared" si="5"/>
        <v>0</v>
      </c>
      <c r="Q16" s="160">
        <f t="shared" si="5"/>
        <v>1.5382941981772529E-2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9.7485151656635376E-5</v>
      </c>
      <c r="E17" s="156">
        <v>5.8113975761083753E-5</v>
      </c>
      <c r="F17" s="156">
        <v>1.131605196504829E-4</v>
      </c>
      <c r="G17" s="156">
        <v>9.1752045640799474E-5</v>
      </c>
      <c r="H17" s="156">
        <v>1.9001498301336696E-4</v>
      </c>
      <c r="I17" s="156">
        <v>2.6909958963307448E-4</v>
      </c>
      <c r="J17" s="156">
        <v>4.6792093707357908E-4</v>
      </c>
      <c r="K17" s="156">
        <v>4.1774345957318825E-4</v>
      </c>
      <c r="L17" s="156">
        <v>8.0569648988839846E-4</v>
      </c>
      <c r="M17" s="156">
        <v>8.3410718648827843E-4</v>
      </c>
      <c r="N17" s="156">
        <v>2.1774101673075349E-3</v>
      </c>
      <c r="O17" s="156">
        <v>3.5210641688794061E-3</v>
      </c>
      <c r="P17" s="156">
        <v>0</v>
      </c>
      <c r="Q17" s="156">
        <v>1.0776224756821662E-2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7.9999999999999993E-5</v>
      </c>
      <c r="E18" s="156">
        <v>3.9840637450199191E-5</v>
      </c>
      <c r="F18" s="156">
        <v>8.110300081102998E-5</v>
      </c>
      <c r="G18" s="156">
        <v>8.1447876087809037E-5</v>
      </c>
      <c r="H18" s="156">
        <v>1.2155591572123176E-4</v>
      </c>
      <c r="I18" s="156">
        <v>1.6293279022403263E-4</v>
      </c>
      <c r="J18" s="156">
        <v>2.0206918849013903E-4</v>
      </c>
      <c r="K18" s="156">
        <v>3.2719836400817983E-4</v>
      </c>
      <c r="L18" s="156">
        <v>3.9119437118242983E-4</v>
      </c>
      <c r="M18" s="156">
        <v>5.9283515647262218E-4</v>
      </c>
      <c r="N18" s="156">
        <v>1.4667928367229337E-3</v>
      </c>
      <c r="O18" s="156">
        <v>1.7005585899941482E-3</v>
      </c>
      <c r="P18" s="156">
        <v>0</v>
      </c>
      <c r="Q18" s="156">
        <v>4.6067172249508676E-3</v>
      </c>
    </row>
    <row r="19" spans="1:17" ht="12" customHeight="1" x14ac:dyDescent="0.25">
      <c r="A19" s="158" t="s">
        <v>62</v>
      </c>
      <c r="B19" s="157">
        <f>SUM(B20:B22)</f>
        <v>2.1587079324395662E-2</v>
      </c>
      <c r="C19" s="157">
        <f t="shared" ref="C19:Q19" si="6">SUM(C20:C22)</f>
        <v>2.0427635880463833E-2</v>
      </c>
      <c r="D19" s="157">
        <f t="shared" si="6"/>
        <v>1.5411087989584481E-2</v>
      </c>
      <c r="E19" s="157">
        <f t="shared" si="6"/>
        <v>7.0889168888948612E-3</v>
      </c>
      <c r="F19" s="157">
        <f t="shared" si="6"/>
        <v>6.5266439930639544E-3</v>
      </c>
      <c r="G19" s="157">
        <f t="shared" si="6"/>
        <v>5.8191161868995922E-3</v>
      </c>
      <c r="H19" s="157">
        <f t="shared" si="6"/>
        <v>7.5064286222196776E-3</v>
      </c>
      <c r="I19" s="157">
        <f t="shared" si="6"/>
        <v>8.3695001235761859E-3</v>
      </c>
      <c r="J19" s="157">
        <f t="shared" si="6"/>
        <v>1.1657607674563314E-2</v>
      </c>
      <c r="K19" s="157">
        <f t="shared" si="6"/>
        <v>7.4503037686197079E-3</v>
      </c>
      <c r="L19" s="157">
        <f t="shared" si="6"/>
        <v>1.0944632949622866E-2</v>
      </c>
      <c r="M19" s="157">
        <f t="shared" si="6"/>
        <v>9.9623572462227451E-3</v>
      </c>
      <c r="N19" s="157">
        <f t="shared" si="6"/>
        <v>1.0396420235162684E-2</v>
      </c>
      <c r="O19" s="157">
        <f t="shared" si="6"/>
        <v>6.6547469604578396E-3</v>
      </c>
      <c r="P19" s="157">
        <f t="shared" si="6"/>
        <v>0</v>
      </c>
      <c r="Q19" s="157">
        <f t="shared" si="6"/>
        <v>3.0375645283395786E-2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1.9511119294084802E-2</v>
      </c>
      <c r="C21" s="156">
        <v>2.0142660171158143E-2</v>
      </c>
      <c r="D21" s="156">
        <v>8.651833577108933E-3</v>
      </c>
      <c r="E21" s="156">
        <v>8.8047622364734678E-4</v>
      </c>
      <c r="F21" s="156">
        <v>8.1906543589636762E-4</v>
      </c>
      <c r="G21" s="156">
        <v>1.7491008239260337E-3</v>
      </c>
      <c r="H21" s="156">
        <v>1.927483660473826E-3</v>
      </c>
      <c r="I21" s="156">
        <v>5.3699500918706047E-4</v>
      </c>
      <c r="J21" s="156">
        <v>7.0185813069689339E-4</v>
      </c>
      <c r="K21" s="156">
        <v>1.7423446302223383E-3</v>
      </c>
      <c r="L21" s="156">
        <v>1.9939767832432703E-3</v>
      </c>
      <c r="M21" s="156">
        <v>1.2166873742705843E-3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2.075960030310861E-3</v>
      </c>
      <c r="C22" s="57">
        <v>2.8497570930569033E-4</v>
      </c>
      <c r="D22" s="57">
        <v>6.7592544124755478E-3</v>
      </c>
      <c r="E22" s="57">
        <v>6.2084406652475142E-3</v>
      </c>
      <c r="F22" s="57">
        <v>5.7075785571675869E-3</v>
      </c>
      <c r="G22" s="57">
        <v>4.0700153629735589E-3</v>
      </c>
      <c r="H22" s="57">
        <v>5.578944961745852E-3</v>
      </c>
      <c r="I22" s="57">
        <v>7.8325051143891249E-3</v>
      </c>
      <c r="J22" s="57">
        <v>1.095574954386642E-2</v>
      </c>
      <c r="K22" s="57">
        <v>5.7079591383973694E-3</v>
      </c>
      <c r="L22" s="57">
        <v>8.9506561663795954E-3</v>
      </c>
      <c r="M22" s="57">
        <v>8.7456698719521608E-3</v>
      </c>
      <c r="N22" s="57">
        <v>1.0396420235162684E-2</v>
      </c>
      <c r="O22" s="57">
        <v>6.6547469604578396E-3</v>
      </c>
      <c r="P22" s="57">
        <v>0</v>
      </c>
      <c r="Q22" s="57">
        <v>3.0375645283395786E-2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149.80873130473211</v>
      </c>
      <c r="C43" s="168">
        <f t="shared" ref="C43" si="90">SUM(C44,C47,C49,C58)</f>
        <v>162.35977740911494</v>
      </c>
      <c r="D43" s="168">
        <f t="shared" ref="D43" si="91">SUM(D44,D47,D49,D58)</f>
        <v>147.85466191065177</v>
      </c>
      <c r="E43" s="168">
        <f t="shared" ref="E43" si="92">SUM(E44,E47,E49,E58)</f>
        <v>149.67938715764936</v>
      </c>
      <c r="F43" s="168">
        <f t="shared" ref="F43" si="93">SUM(F44,F47,F49,F58)</f>
        <v>158.3447857911342</v>
      </c>
      <c r="G43" s="168">
        <f t="shared" ref="G43" si="94">SUM(G44,G47,G49,G58)</f>
        <v>154.36069805831988</v>
      </c>
      <c r="H43" s="168">
        <f t="shared" ref="H43" si="95">SUM(H44,H47,H49,H58)</f>
        <v>159.83630234739448</v>
      </c>
      <c r="I43" s="168">
        <f t="shared" ref="I43" si="96">SUM(I44,I47,I49,I58)</f>
        <v>153.01703892485071</v>
      </c>
      <c r="J43" s="168">
        <f t="shared" ref="J43" si="97">SUM(J44,J47,J49,J58)</f>
        <v>148.84634173905405</v>
      </c>
      <c r="K43" s="168">
        <f t="shared" ref="K43" si="98">SUM(K44,K47,K49,K58)</f>
        <v>155.04556470934145</v>
      </c>
      <c r="L43" s="168">
        <f t="shared" ref="L43" si="99">SUM(L44,L47,L49,L58)</f>
        <v>127.80985864393639</v>
      </c>
      <c r="M43" s="168">
        <f t="shared" ref="M43" si="100">SUM(M44,M47,M49,M58)</f>
        <v>105.08366762352793</v>
      </c>
      <c r="N43" s="168">
        <f t="shared" ref="N43" si="101">SUM(N44,N47,N49,N58)</f>
        <v>138.36816418611875</v>
      </c>
      <c r="O43" s="168">
        <f t="shared" ref="O43" si="102">SUM(O44,O47,O49,O58)</f>
        <v>132.49098203246515</v>
      </c>
      <c r="P43" s="168">
        <f t="shared" ref="P43" si="103">SUM(P44,P47,P49,P58)</f>
        <v>114.71439327455671</v>
      </c>
      <c r="Q43" s="168">
        <f t="shared" ref="Q43" si="104">SUM(Q44,Q47,Q49,Q58)</f>
        <v>122.38501167593124</v>
      </c>
    </row>
    <row r="44" spans="1:17" ht="12.95" customHeight="1" x14ac:dyDescent="0.25">
      <c r="A44" s="158" t="s">
        <v>65</v>
      </c>
      <c r="B44" s="157">
        <f t="shared" ref="B44:Q44" si="105">SUM(B45:B46)</f>
        <v>134.74372248309339</v>
      </c>
      <c r="C44" s="157">
        <f t="shared" si="105"/>
        <v>145.72230780625793</v>
      </c>
      <c r="D44" s="157">
        <f t="shared" si="105"/>
        <v>132.16058796575035</v>
      </c>
      <c r="E44" s="157">
        <f t="shared" si="105"/>
        <v>134.18985571318487</v>
      </c>
      <c r="F44" s="157">
        <f t="shared" si="105"/>
        <v>142.82702130548711</v>
      </c>
      <c r="G44" s="157">
        <f t="shared" si="105"/>
        <v>139.22665549211044</v>
      </c>
      <c r="H44" s="157">
        <f t="shared" si="105"/>
        <v>142.71120512425409</v>
      </c>
      <c r="I44" s="157">
        <f t="shared" si="105"/>
        <v>135.3571406681144</v>
      </c>
      <c r="J44" s="157">
        <f t="shared" si="105"/>
        <v>129.79609016813851</v>
      </c>
      <c r="K44" s="157">
        <f t="shared" si="105"/>
        <v>137.79075456629889</v>
      </c>
      <c r="L44" s="157">
        <f t="shared" si="105"/>
        <v>110.81939367016867</v>
      </c>
      <c r="M44" s="157">
        <f t="shared" si="105"/>
        <v>90.314225117490579</v>
      </c>
      <c r="N44" s="157">
        <f t="shared" si="105"/>
        <v>120.7755437473494</v>
      </c>
      <c r="O44" s="157">
        <f t="shared" si="105"/>
        <v>116.99261117474877</v>
      </c>
      <c r="P44" s="157">
        <f t="shared" si="105"/>
        <v>101.32039073687086</v>
      </c>
      <c r="Q44" s="157">
        <f t="shared" si="105"/>
        <v>106.14887578227123</v>
      </c>
    </row>
    <row r="45" spans="1:17" ht="12" customHeight="1" x14ac:dyDescent="0.25">
      <c r="A45" s="23" t="s">
        <v>166</v>
      </c>
      <c r="B45" s="156">
        <v>120.44697670931882</v>
      </c>
      <c r="C45" s="156">
        <v>131.50022027211926</v>
      </c>
      <c r="D45" s="156">
        <v>121.00824077592578</v>
      </c>
      <c r="E45" s="156">
        <v>124.73585747138736</v>
      </c>
      <c r="F45" s="156">
        <v>133.09799876028259</v>
      </c>
      <c r="G45" s="156">
        <v>128.6809692513846</v>
      </c>
      <c r="H45" s="156">
        <v>134.3626067547215</v>
      </c>
      <c r="I45" s="156">
        <v>128.34738768410907</v>
      </c>
      <c r="J45" s="156">
        <v>129.45027979728931</v>
      </c>
      <c r="K45" s="156">
        <v>128.51280521200712</v>
      </c>
      <c r="L45" s="156">
        <v>108.67317048262578</v>
      </c>
      <c r="M45" s="156">
        <v>86.159963147023916</v>
      </c>
      <c r="N45" s="156">
        <v>114.62568615777236</v>
      </c>
      <c r="O45" s="156">
        <v>108.5453027674568</v>
      </c>
      <c r="P45" s="156">
        <v>91.745046615974658</v>
      </c>
      <c r="Q45" s="156">
        <v>103.38191910904929</v>
      </c>
    </row>
    <row r="46" spans="1:17" ht="12" customHeight="1" x14ac:dyDescent="0.25">
      <c r="A46" s="23" t="s">
        <v>60</v>
      </c>
      <c r="B46" s="156">
        <v>14.296745773774575</v>
      </c>
      <c r="C46" s="156">
        <v>14.222087534138673</v>
      </c>
      <c r="D46" s="156">
        <v>11.152347189824564</v>
      </c>
      <c r="E46" s="156">
        <v>9.4539982417974997</v>
      </c>
      <c r="F46" s="156">
        <v>9.7290225452045291</v>
      </c>
      <c r="G46" s="156">
        <v>10.545686240725841</v>
      </c>
      <c r="H46" s="156">
        <v>8.3485983695326045</v>
      </c>
      <c r="I46" s="156">
        <v>7.0097529840053392</v>
      </c>
      <c r="J46" s="156">
        <v>0.34581037084920174</v>
      </c>
      <c r="K46" s="156">
        <v>9.277949354291767</v>
      </c>
      <c r="L46" s="156">
        <v>2.1462231875428817</v>
      </c>
      <c r="M46" s="156">
        <v>4.1542619704666652</v>
      </c>
      <c r="N46" s="156">
        <v>6.1498575895770431</v>
      </c>
      <c r="O46" s="156">
        <v>8.4473084072919651</v>
      </c>
      <c r="P46" s="156">
        <v>9.5753441208962027</v>
      </c>
      <c r="Q46" s="156">
        <v>2.7669566732219355</v>
      </c>
    </row>
    <row r="47" spans="1:17" ht="12.95" customHeight="1" x14ac:dyDescent="0.25">
      <c r="A47" s="158" t="s">
        <v>112</v>
      </c>
      <c r="B47" s="157">
        <f t="shared" ref="B47:Q47" si="106">B48</f>
        <v>0.51150281917239815</v>
      </c>
      <c r="C47" s="157">
        <f t="shared" si="106"/>
        <v>0.54080180611707218</v>
      </c>
      <c r="D47" s="157">
        <f t="shared" si="106"/>
        <v>0.59965227303329083</v>
      </c>
      <c r="E47" s="157">
        <f t="shared" si="106"/>
        <v>0.67067269976097188</v>
      </c>
      <c r="F47" s="157">
        <f t="shared" si="106"/>
        <v>0.67481467689849373</v>
      </c>
      <c r="G47" s="157">
        <f t="shared" si="106"/>
        <v>0.68774676116409728</v>
      </c>
      <c r="H47" s="157">
        <f t="shared" si="106"/>
        <v>0.77632302717643331</v>
      </c>
      <c r="I47" s="157">
        <f t="shared" si="106"/>
        <v>0.86562500503463591</v>
      </c>
      <c r="J47" s="157">
        <f t="shared" si="106"/>
        <v>0.95123186694825468</v>
      </c>
      <c r="K47" s="157">
        <f t="shared" si="106"/>
        <v>1.0537802593823837</v>
      </c>
      <c r="L47" s="157">
        <f t="shared" si="106"/>
        <v>1.0010054940575652</v>
      </c>
      <c r="M47" s="157">
        <f t="shared" si="106"/>
        <v>1.0608715104286761</v>
      </c>
      <c r="N47" s="157">
        <f t="shared" si="106"/>
        <v>1.3046551546268814</v>
      </c>
      <c r="O47" s="157">
        <f t="shared" si="106"/>
        <v>1.3420213230542517</v>
      </c>
      <c r="P47" s="157">
        <f t="shared" si="106"/>
        <v>1.0440389433752608</v>
      </c>
      <c r="Q47" s="157">
        <f t="shared" si="106"/>
        <v>1.0649192721045329</v>
      </c>
    </row>
    <row r="48" spans="1:17" ht="12" customHeight="1" x14ac:dyDescent="0.25">
      <c r="A48" s="23" t="s">
        <v>60</v>
      </c>
      <c r="B48" s="156">
        <v>0.51150281917239815</v>
      </c>
      <c r="C48" s="156">
        <v>0.54080180611707218</v>
      </c>
      <c r="D48" s="156">
        <v>0.59965227303329083</v>
      </c>
      <c r="E48" s="156">
        <v>0.67067269976097188</v>
      </c>
      <c r="F48" s="156">
        <v>0.67481467689849373</v>
      </c>
      <c r="G48" s="156">
        <v>0.68774676116409728</v>
      </c>
      <c r="H48" s="156">
        <v>0.77632302717643331</v>
      </c>
      <c r="I48" s="156">
        <v>0.86562500503463591</v>
      </c>
      <c r="J48" s="156">
        <v>0.95123186694825468</v>
      </c>
      <c r="K48" s="156">
        <v>1.0537802593823837</v>
      </c>
      <c r="L48" s="156">
        <v>1.0010054940575652</v>
      </c>
      <c r="M48" s="156">
        <v>1.0608715104286761</v>
      </c>
      <c r="N48" s="156">
        <v>1.3046551546268814</v>
      </c>
      <c r="O48" s="156">
        <v>1.3420213230542517</v>
      </c>
      <c r="P48" s="156">
        <v>1.0440389433752608</v>
      </c>
      <c r="Q48" s="156">
        <v>1.0649192721045329</v>
      </c>
    </row>
    <row r="49" spans="1:17" ht="12" customHeight="1" x14ac:dyDescent="0.25">
      <c r="A49" s="158" t="s">
        <v>63</v>
      </c>
      <c r="B49" s="157">
        <f t="shared" ref="B49" si="107">SUM(B50:B51,B54:B55)</f>
        <v>11.04720441997841</v>
      </c>
      <c r="C49" s="157">
        <f t="shared" ref="C49" si="108">SUM(C50:C51,C54:C55)</f>
        <v>11.072325508485955</v>
      </c>
      <c r="D49" s="157">
        <f t="shared" ref="D49" si="109">SUM(D50:D51,D54:D55)</f>
        <v>11.344914031144629</v>
      </c>
      <c r="E49" s="157">
        <f t="shared" ref="E49" si="110">SUM(E50:E51,E54:E55)</f>
        <v>11.464187773285007</v>
      </c>
      <c r="F49" s="157">
        <f t="shared" ref="F49" si="111">SUM(F50:F51,F54:F55)</f>
        <v>11.57027787318788</v>
      </c>
      <c r="G49" s="157">
        <f t="shared" ref="G49" si="112">SUM(G50:G51,G54:G55)</f>
        <v>11.477913318182067</v>
      </c>
      <c r="H49" s="157">
        <f t="shared" ref="H49" si="113">SUM(H50:H51,H54:H55)</f>
        <v>12.551478034745752</v>
      </c>
      <c r="I49" s="157">
        <f t="shared" ref="I49" si="114">SUM(I50:I51,I54:I55)</f>
        <v>12.698457809067998</v>
      </c>
      <c r="J49" s="157">
        <f t="shared" ref="J49" si="115">SUM(J50:J51,J54:J55)</f>
        <v>12.568451976406571</v>
      </c>
      <c r="K49" s="157">
        <f t="shared" ref="K49" si="116">SUM(K50:K51,K54:K55)</f>
        <v>12.755020638445799</v>
      </c>
      <c r="L49" s="157">
        <f t="shared" ref="L49" si="117">SUM(L50:L51,L54:L55)</f>
        <v>11.667480160979942</v>
      </c>
      <c r="M49" s="157">
        <f t="shared" ref="M49" si="118">SUM(M50:M51,M54:M55)</f>
        <v>10.419696051215737</v>
      </c>
      <c r="N49" s="157">
        <f t="shared" ref="N49" si="119">SUM(N50:N51,N54:N55)</f>
        <v>12.333388227117108</v>
      </c>
      <c r="O49" s="157">
        <f t="shared" ref="O49" si="120">SUM(O50:O51,O54:O55)</f>
        <v>11.597469690438299</v>
      </c>
      <c r="P49" s="157">
        <f t="shared" ref="P49" si="121">SUM(P50:P51,P54:P55)</f>
        <v>10.417768538711345</v>
      </c>
      <c r="Q49" s="157">
        <f t="shared" ref="Q49" si="122">SUM(Q50:Q51,Q54:Q55)</f>
        <v>10.469485706103507</v>
      </c>
    </row>
    <row r="50" spans="1:17" ht="12" customHeight="1" x14ac:dyDescent="0.25">
      <c r="A50" s="167" t="s">
        <v>165</v>
      </c>
      <c r="B50" s="132">
        <v>10.339154412995278</v>
      </c>
      <c r="C50" s="132">
        <v>10.532228524176931</v>
      </c>
      <c r="D50" s="132">
        <v>10.498439551967197</v>
      </c>
      <c r="E50" s="132">
        <v>10.609866783474592</v>
      </c>
      <c r="F50" s="132">
        <v>10.628396072889949</v>
      </c>
      <c r="G50" s="132">
        <v>10.543517986006757</v>
      </c>
      <c r="H50" s="132">
        <v>11.509311692448479</v>
      </c>
      <c r="I50" s="132">
        <v>11.488544605678561</v>
      </c>
      <c r="J50" s="132">
        <v>11.272551691329578</v>
      </c>
      <c r="K50" s="132">
        <v>11.438618335704403</v>
      </c>
      <c r="L50" s="132">
        <v>9.9932917294095223</v>
      </c>
      <c r="M50" s="132">
        <v>8.9071565127774068</v>
      </c>
      <c r="N50" s="132">
        <v>10.202721100041016</v>
      </c>
      <c r="O50" s="132">
        <v>9.2762307979911007</v>
      </c>
      <c r="P50" s="132">
        <v>8.1215704245651494</v>
      </c>
      <c r="Q50" s="132">
        <v>8.0489580323259879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0.15497423381344533</v>
      </c>
      <c r="E51" s="132">
        <f t="shared" ref="E51" si="126">SUM(E52:E53)</f>
        <v>0.15499151497105657</v>
      </c>
      <c r="F51" s="132">
        <f t="shared" ref="F51" si="127">SUM(F52:F53)</f>
        <v>0.30617475578842712</v>
      </c>
      <c r="G51" s="132">
        <f t="shared" ref="G51" si="128">SUM(G52:G53)</f>
        <v>0.35866145671272021</v>
      </c>
      <c r="H51" s="132">
        <f t="shared" ref="H51" si="129">SUM(H52:H53)</f>
        <v>0.48165196230937585</v>
      </c>
      <c r="I51" s="132">
        <f t="shared" ref="I51" si="130">SUM(I52:I53)</f>
        <v>0.63910655582067843</v>
      </c>
      <c r="J51" s="132">
        <f t="shared" ref="J51" si="131">SUM(J52:J53)</f>
        <v>0.78783820229407686</v>
      </c>
      <c r="K51" s="132">
        <f t="shared" ref="K51" si="132">SUM(K52:K53)</f>
        <v>1.1142703392870705</v>
      </c>
      <c r="L51" s="132">
        <f t="shared" ref="L51" si="133">SUM(L52:L53)</f>
        <v>1.1984968913761285</v>
      </c>
      <c r="M51" s="132">
        <f t="shared" ref="M51" si="134">SUM(M52:M53)</f>
        <v>1.3917869135537548</v>
      </c>
      <c r="N51" s="132">
        <f t="shared" ref="N51" si="135">SUM(N52:N53)</f>
        <v>1.9563048204154727</v>
      </c>
      <c r="O51" s="132">
        <f t="shared" ref="O51" si="136">SUM(O52:O53)</f>
        <v>2.1986571087466253</v>
      </c>
      <c r="P51" s="132">
        <f t="shared" ref="P51" si="137">SUM(P52:P53)</f>
        <v>2.1897790292522323</v>
      </c>
      <c r="Q51" s="132">
        <f t="shared" ref="Q51" si="138">SUM(Q52:Q53)</f>
        <v>2.3690804874187412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0.10933423381344534</v>
      </c>
      <c r="E52" s="165">
        <v>0.1094138257280287</v>
      </c>
      <c r="F52" s="165">
        <v>0.21533939488007356</v>
      </c>
      <c r="G52" s="165">
        <v>0.25151677571920744</v>
      </c>
      <c r="H52" s="165">
        <v>0.33781079537258496</v>
      </c>
      <c r="I52" s="165">
        <v>0.44782346009766422</v>
      </c>
      <c r="J52" s="165">
        <v>0.55125559640982214</v>
      </c>
      <c r="K52" s="165">
        <v>0.77909651515619127</v>
      </c>
      <c r="L52" s="165">
        <v>0.83625090366119836</v>
      </c>
      <c r="M52" s="165">
        <v>0.95694232628108633</v>
      </c>
      <c r="N52" s="165">
        <v>1.4047907138076492</v>
      </c>
      <c r="O52" s="165">
        <v>1.549834684852579</v>
      </c>
      <c r="P52" s="165">
        <v>1.5327058424576934</v>
      </c>
      <c r="Q52" s="165">
        <v>1.6578465358603107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4.564E-2</v>
      </c>
      <c r="E53" s="164">
        <v>4.557768924302788E-2</v>
      </c>
      <c r="F53" s="164">
        <v>9.0835360908353591E-2</v>
      </c>
      <c r="G53" s="164">
        <v>0.10714468099351278</v>
      </c>
      <c r="H53" s="164">
        <v>0.14384116693679089</v>
      </c>
      <c r="I53" s="164">
        <v>0.19128309572301425</v>
      </c>
      <c r="J53" s="164">
        <v>0.23658260588425473</v>
      </c>
      <c r="K53" s="164">
        <v>0.33517382413087926</v>
      </c>
      <c r="L53" s="164">
        <v>0.36224598771493011</v>
      </c>
      <c r="M53" s="164">
        <v>0.43484458727266845</v>
      </c>
      <c r="N53" s="164">
        <v>0.55151410660782341</v>
      </c>
      <c r="O53" s="164">
        <v>0.64882242389404643</v>
      </c>
      <c r="P53" s="164">
        <v>0.65707318679453919</v>
      </c>
      <c r="Q53" s="164">
        <v>0.71123395155843028</v>
      </c>
    </row>
    <row r="54" spans="1:17" ht="12" customHeight="1" x14ac:dyDescent="0.25">
      <c r="A54" s="163" t="s">
        <v>142</v>
      </c>
      <c r="B54" s="162">
        <v>0.70805000698313203</v>
      </c>
      <c r="C54" s="162">
        <v>0.54009698430902431</v>
      </c>
      <c r="D54" s="162">
        <v>0.67863257186887915</v>
      </c>
      <c r="E54" s="162">
        <v>0.68737847709794342</v>
      </c>
      <c r="F54" s="162">
        <v>0.61435031798911577</v>
      </c>
      <c r="G54" s="162">
        <v>0.55110669294251957</v>
      </c>
      <c r="H54" s="162">
        <v>0.53507167258922106</v>
      </c>
      <c r="I54" s="162">
        <v>0.53779840807149337</v>
      </c>
      <c r="J54" s="162">
        <v>0.47582011313740041</v>
      </c>
      <c r="K54" s="162">
        <v>0.18087065702506461</v>
      </c>
      <c r="L54" s="162">
        <v>0.42383766908585863</v>
      </c>
      <c r="M54" s="162">
        <v>0.10248294889201692</v>
      </c>
      <c r="N54" s="162">
        <v>0.14250035493592139</v>
      </c>
      <c r="O54" s="162">
        <v>9.8911967226169822E-2</v>
      </c>
      <c r="P54" s="162">
        <v>8.4403607558875215E-2</v>
      </c>
      <c r="Q54" s="162">
        <v>4.0075690836713876E-2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1.2867673495106063E-2</v>
      </c>
      <c r="E55" s="160">
        <f t="shared" ref="E55" si="142">SUM(E56:E57)</f>
        <v>1.195099774141317E-2</v>
      </c>
      <c r="F55" s="160">
        <f t="shared" ref="F55" si="143">SUM(F56:F57)</f>
        <v>2.135672652038834E-2</v>
      </c>
      <c r="G55" s="160">
        <f t="shared" ref="G55" si="144">SUM(G56:G57)</f>
        <v>2.4627182520069464E-2</v>
      </c>
      <c r="H55" s="160">
        <f t="shared" ref="H55" si="145">SUM(H56:H57)</f>
        <v>2.5442707398675206E-2</v>
      </c>
      <c r="I55" s="160">
        <f t="shared" ref="I55" si="146">SUM(I56:I57)</f>
        <v>3.3008239497265522E-2</v>
      </c>
      <c r="J55" s="160">
        <f t="shared" ref="J55" si="147">SUM(J56:J57)</f>
        <v>3.2241969645515844E-2</v>
      </c>
      <c r="K55" s="160">
        <f t="shared" ref="K55" si="148">SUM(K56:K57)</f>
        <v>2.1261306429261564E-2</v>
      </c>
      <c r="L55" s="160">
        <f t="shared" ref="L55" si="149">SUM(L56:L57)</f>
        <v>5.1853871108431711E-2</v>
      </c>
      <c r="M55" s="160">
        <f t="shared" ref="M55" si="150">SUM(M56:M57)</f>
        <v>1.8269675992558118E-2</v>
      </c>
      <c r="N55" s="160">
        <f t="shared" ref="N55" si="151">SUM(N56:N57)</f>
        <v>3.1861951724698551E-2</v>
      </c>
      <c r="O55" s="160">
        <f t="shared" ref="O55" si="152">SUM(O56:O57)</f>
        <v>2.3669816474402479E-2</v>
      </c>
      <c r="P55" s="160">
        <f t="shared" ref="P55" si="153">SUM(P56:P57)</f>
        <v>2.2015477335086461E-2</v>
      </c>
      <c r="Q55" s="160">
        <f t="shared" ref="Q55" si="154">SUM(Q56:Q57)</f>
        <v>1.137149552206366E-2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7.0676734951060638E-3</v>
      </c>
      <c r="E56" s="156">
        <v>7.0904399724888685E-3</v>
      </c>
      <c r="F56" s="156">
        <v>1.2435396431175038E-2</v>
      </c>
      <c r="G56" s="156">
        <v>1.3061584115600584E-2</v>
      </c>
      <c r="H56" s="156">
        <v>1.5475122309534199E-2</v>
      </c>
      <c r="I56" s="156">
        <v>2.0503147847571023E-2</v>
      </c>
      <c r="J56" s="156">
        <v>2.2461820922593117E-2</v>
      </c>
      <c r="K56" s="156">
        <v>1.1854353464026393E-2</v>
      </c>
      <c r="L56" s="156">
        <v>3.5032513147587221E-2</v>
      </c>
      <c r="M56" s="156">
        <v>1.0689855063372449E-2</v>
      </c>
      <c r="N56" s="156">
        <v>1.9017603640962593E-2</v>
      </c>
      <c r="O56" s="156">
        <v>1.5957981008149946E-2</v>
      </c>
      <c r="P56" s="156">
        <v>1.5412832684664028E-2</v>
      </c>
      <c r="Q56" s="156">
        <v>7.9524475816704372E-3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5.7999999999999987E-3</v>
      </c>
      <c r="E57" s="156">
        <v>4.8605577689243016E-3</v>
      </c>
      <c r="F57" s="156">
        <v>8.9213300892133016E-3</v>
      </c>
      <c r="G57" s="156">
        <v>1.1565598404468878E-2</v>
      </c>
      <c r="H57" s="156">
        <v>9.9675850891410064E-3</v>
      </c>
      <c r="I57" s="156">
        <v>1.2505091649694499E-2</v>
      </c>
      <c r="J57" s="156">
        <v>9.7801487229227293E-3</v>
      </c>
      <c r="K57" s="156">
        <v>9.406952965235171E-3</v>
      </c>
      <c r="L57" s="156">
        <v>1.6821357960844489E-2</v>
      </c>
      <c r="M57" s="156">
        <v>7.5798209291856695E-3</v>
      </c>
      <c r="N57" s="156">
        <v>1.2844348083735959E-2</v>
      </c>
      <c r="O57" s="156">
        <v>7.7118354662525333E-3</v>
      </c>
      <c r="P57" s="156">
        <v>6.6026446504224325E-3</v>
      </c>
      <c r="Q57" s="156">
        <v>3.4190479403932226E-3</v>
      </c>
    </row>
    <row r="58" spans="1:17" ht="12" customHeight="1" x14ac:dyDescent="0.25">
      <c r="A58" s="158" t="s">
        <v>62</v>
      </c>
      <c r="B58" s="157">
        <f t="shared" ref="B58" si="155">SUM(B59:B60)</f>
        <v>3.5063015824878976</v>
      </c>
      <c r="C58" s="157">
        <f t="shared" ref="C58" si="156">SUM(C59:C60)</f>
        <v>5.024342288253977</v>
      </c>
      <c r="D58" s="157">
        <f t="shared" ref="D58" si="157">SUM(D59:D60)</f>
        <v>3.7495076407235004</v>
      </c>
      <c r="E58" s="157">
        <f t="shared" ref="E58" si="158">SUM(E59:E60)</f>
        <v>3.354670971418491</v>
      </c>
      <c r="F58" s="157">
        <f t="shared" ref="F58" si="159">SUM(F59:F60)</f>
        <v>3.2726719355606995</v>
      </c>
      <c r="G58" s="157">
        <f t="shared" ref="G58" si="160">SUM(G59:G60)</f>
        <v>2.9683824868632858</v>
      </c>
      <c r="H58" s="157">
        <f t="shared" ref="H58" si="161">SUM(H59:H60)</f>
        <v>3.7972961612182163</v>
      </c>
      <c r="I58" s="157">
        <f t="shared" ref="I58" si="162">SUM(I59:I60)</f>
        <v>4.0958154426336515</v>
      </c>
      <c r="J58" s="157">
        <f t="shared" ref="J58" si="163">SUM(J59:J60)</f>
        <v>5.5305677275607019</v>
      </c>
      <c r="K58" s="157">
        <f t="shared" ref="K58" si="164">SUM(K59:K60)</f>
        <v>3.4460092452143516</v>
      </c>
      <c r="L58" s="157">
        <f t="shared" ref="L58" si="165">SUM(L59:L60)</f>
        <v>4.3219793187302233</v>
      </c>
      <c r="M58" s="157">
        <f t="shared" ref="M58" si="166">SUM(M59:M60)</f>
        <v>3.2888749443929237</v>
      </c>
      <c r="N58" s="157">
        <f t="shared" ref="N58" si="167">SUM(N59:N60)</f>
        <v>3.9545770570253498</v>
      </c>
      <c r="O58" s="157">
        <f t="shared" ref="O58" si="168">SUM(O59:O60)</f>
        <v>2.5588798442238394</v>
      </c>
      <c r="P58" s="157">
        <f t="shared" ref="P58" si="169">SUM(P59:P60)</f>
        <v>1.9321950555992582</v>
      </c>
      <c r="Q58" s="157">
        <f t="shared" ref="Q58" si="170">SUM(Q59:Q60)</f>
        <v>4.7017309154519671</v>
      </c>
    </row>
    <row r="59" spans="1:17" ht="12" customHeight="1" x14ac:dyDescent="0.25">
      <c r="A59" s="23" t="s">
        <v>57</v>
      </c>
      <c r="B59" s="156">
        <v>3.1676190041077166</v>
      </c>
      <c r="C59" s="156">
        <v>4.9559313547435933</v>
      </c>
      <c r="D59" s="156">
        <v>2.1025721272696565</v>
      </c>
      <c r="E59" s="156">
        <v>0.40760179313381162</v>
      </c>
      <c r="F59" s="156">
        <v>0.41286748436576171</v>
      </c>
      <c r="G59" s="156">
        <v>0.89994058521355558</v>
      </c>
      <c r="H59" s="156">
        <v>0.9685605393880975</v>
      </c>
      <c r="I59" s="156">
        <v>0.26861683681779391</v>
      </c>
      <c r="J59" s="156">
        <v>0.34250676778008382</v>
      </c>
      <c r="K59" s="156">
        <v>0.80107198282189052</v>
      </c>
      <c r="L59" s="156">
        <v>0.79067044093193417</v>
      </c>
      <c r="M59" s="156">
        <v>0.39710358396431356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0.33868257838018095</v>
      </c>
      <c r="C60" s="57">
        <v>6.8410933510383659E-2</v>
      </c>
      <c r="D60" s="57">
        <v>1.6469355134538437</v>
      </c>
      <c r="E60" s="57">
        <v>2.9470691782846794</v>
      </c>
      <c r="F60" s="57">
        <v>2.8598044511949379</v>
      </c>
      <c r="G60" s="57">
        <v>2.0684419016497304</v>
      </c>
      <c r="H60" s="57">
        <v>2.828735621830119</v>
      </c>
      <c r="I60" s="57">
        <v>3.8271986058158576</v>
      </c>
      <c r="J60" s="57">
        <v>5.1880609597806178</v>
      </c>
      <c r="K60" s="57">
        <v>2.6449372623924612</v>
      </c>
      <c r="L60" s="57">
        <v>3.5313088777982888</v>
      </c>
      <c r="M60" s="57">
        <v>2.8917713604286104</v>
      </c>
      <c r="N60" s="57">
        <v>3.9545770570253498</v>
      </c>
      <c r="O60" s="57">
        <v>2.5588798442238394</v>
      </c>
      <c r="P60" s="57">
        <v>1.9321950555992582</v>
      </c>
      <c r="Q60" s="57">
        <v>4.7017309154519671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109.19010845402838</v>
      </c>
      <c r="C62" s="168">
        <f t="shared" ref="C62:Q62" si="171">SUM(C63,C66,C68,C77)</f>
        <v>120.27348624481597</v>
      </c>
      <c r="D62" s="168">
        <f t="shared" si="171"/>
        <v>121.02184852796481</v>
      </c>
      <c r="E62" s="168">
        <f t="shared" si="171"/>
        <v>128.96080971348275</v>
      </c>
      <c r="F62" s="168">
        <f t="shared" si="171"/>
        <v>140.42634498920998</v>
      </c>
      <c r="G62" s="168">
        <f t="shared" si="171"/>
        <v>142.32337695739173</v>
      </c>
      <c r="H62" s="168">
        <f t="shared" si="171"/>
        <v>130.24175373875403</v>
      </c>
      <c r="I62" s="168">
        <f t="shared" si="171"/>
        <v>129.57775832496364</v>
      </c>
      <c r="J62" s="168">
        <f t="shared" si="171"/>
        <v>134.02952133289304</v>
      </c>
      <c r="K62" s="168">
        <f t="shared" si="171"/>
        <v>139.69664168123066</v>
      </c>
      <c r="L62" s="168">
        <f t="shared" si="171"/>
        <v>158.17895542741027</v>
      </c>
      <c r="M62" s="168">
        <f t="shared" si="171"/>
        <v>153.67113879488375</v>
      </c>
      <c r="N62" s="168">
        <f t="shared" si="171"/>
        <v>144.36161937199472</v>
      </c>
      <c r="O62" s="168">
        <f t="shared" si="171"/>
        <v>156.59677216996278</v>
      </c>
      <c r="P62" s="168">
        <f t="shared" si="171"/>
        <v>154.05974745890057</v>
      </c>
      <c r="Q62" s="168">
        <f t="shared" si="171"/>
        <v>162.45215405591597</v>
      </c>
    </row>
    <row r="63" spans="1:17" ht="12.95" customHeight="1" x14ac:dyDescent="0.25">
      <c r="A63" s="158" t="s">
        <v>65</v>
      </c>
      <c r="B63" s="157">
        <f t="shared" ref="B63:Q63" si="172">SUM(B64:B65)</f>
        <v>97.886363292454831</v>
      </c>
      <c r="C63" s="157">
        <f t="shared" si="172"/>
        <v>107.99812511863642</v>
      </c>
      <c r="D63" s="157">
        <f t="shared" si="172"/>
        <v>107.23403989152229</v>
      </c>
      <c r="E63" s="157">
        <f t="shared" si="172"/>
        <v>114.21718016969731</v>
      </c>
      <c r="F63" s="157">
        <f t="shared" si="172"/>
        <v>125.11866037370936</v>
      </c>
      <c r="G63" s="157">
        <f t="shared" si="172"/>
        <v>126.67043308675794</v>
      </c>
      <c r="H63" s="157">
        <f t="shared" si="172"/>
        <v>114.81554549711203</v>
      </c>
      <c r="I63" s="157">
        <f t="shared" si="172"/>
        <v>113.22942688437649</v>
      </c>
      <c r="J63" s="157">
        <f t="shared" si="172"/>
        <v>116.68919712073871</v>
      </c>
      <c r="K63" s="157">
        <f t="shared" si="172"/>
        <v>122.27984973370576</v>
      </c>
      <c r="L63" s="157">
        <f t="shared" si="172"/>
        <v>136.2327788197066</v>
      </c>
      <c r="M63" s="157">
        <f t="shared" si="172"/>
        <v>129.8591101936716</v>
      </c>
      <c r="N63" s="157">
        <f t="shared" si="172"/>
        <v>123.38527026997161</v>
      </c>
      <c r="O63" s="157">
        <f t="shared" si="172"/>
        <v>134.49320383505733</v>
      </c>
      <c r="P63" s="157">
        <f t="shared" si="172"/>
        <v>132.41940804466194</v>
      </c>
      <c r="Q63" s="157">
        <f t="shared" si="172"/>
        <v>140.83547780689457</v>
      </c>
    </row>
    <row r="64" spans="1:17" ht="12" customHeight="1" x14ac:dyDescent="0.25">
      <c r="A64" s="23" t="s">
        <v>161</v>
      </c>
      <c r="B64" s="156">
        <v>87.500302814667748</v>
      </c>
      <c r="C64" s="156">
        <v>97.457811750814869</v>
      </c>
      <c r="D64" s="156">
        <v>98.185114929508075</v>
      </c>
      <c r="E64" s="156">
        <v>106.17030498104407</v>
      </c>
      <c r="F64" s="156">
        <v>116.5958874664875</v>
      </c>
      <c r="G64" s="156">
        <v>117.07581459514658</v>
      </c>
      <c r="H64" s="156">
        <v>108.09884182202492</v>
      </c>
      <c r="I64" s="156">
        <v>107.3656038968173</v>
      </c>
      <c r="J64" s="156">
        <v>116.37830690456852</v>
      </c>
      <c r="K64" s="156">
        <v>114.04630564396892</v>
      </c>
      <c r="L64" s="156">
        <v>133.59437827335023</v>
      </c>
      <c r="M64" s="156">
        <v>123.88586774715323</v>
      </c>
      <c r="N64" s="156">
        <v>117.1025261210474</v>
      </c>
      <c r="O64" s="156">
        <v>124.78228653804494</v>
      </c>
      <c r="P64" s="156">
        <v>119.90503269443352</v>
      </c>
      <c r="Q64" s="156">
        <v>137.16435399825909</v>
      </c>
    </row>
    <row r="65" spans="1:17" ht="12" customHeight="1" x14ac:dyDescent="0.25">
      <c r="A65" s="23" t="s">
        <v>60</v>
      </c>
      <c r="B65" s="156">
        <v>10.386060477787078</v>
      </c>
      <c r="C65" s="156">
        <v>10.540313367821554</v>
      </c>
      <c r="D65" s="156">
        <v>9.0489249620142189</v>
      </c>
      <c r="E65" s="156">
        <v>8.0468751886532495</v>
      </c>
      <c r="F65" s="156">
        <v>8.522772907221869</v>
      </c>
      <c r="G65" s="156">
        <v>9.5946184916113619</v>
      </c>
      <c r="H65" s="156">
        <v>6.7167036750870972</v>
      </c>
      <c r="I65" s="156">
        <v>5.8638229875591934</v>
      </c>
      <c r="J65" s="156">
        <v>0.31089021617019141</v>
      </c>
      <c r="K65" s="156">
        <v>8.2335440897368386</v>
      </c>
      <c r="L65" s="156">
        <v>2.6384005463563751</v>
      </c>
      <c r="M65" s="156">
        <v>5.9732424465183653</v>
      </c>
      <c r="N65" s="156">
        <v>6.28274414892421</v>
      </c>
      <c r="O65" s="156">
        <v>9.7109172970123829</v>
      </c>
      <c r="P65" s="156">
        <v>12.514375350228425</v>
      </c>
      <c r="Q65" s="156">
        <v>3.6711238086354858</v>
      </c>
    </row>
    <row r="66" spans="1:17" ht="12.95" customHeight="1" x14ac:dyDescent="0.25">
      <c r="A66" s="158" t="s">
        <v>112</v>
      </c>
      <c r="B66" s="157">
        <f t="shared" ref="B66:Q66" si="173">B67</f>
        <v>0.3717659284912454</v>
      </c>
      <c r="C66" s="157">
        <f t="shared" si="173"/>
        <v>0.40089721516603849</v>
      </c>
      <c r="D66" s="157">
        <f t="shared" si="173"/>
        <v>0.48459761052675709</v>
      </c>
      <c r="E66" s="157">
        <f t="shared" si="173"/>
        <v>0.56837567838014946</v>
      </c>
      <c r="F66" s="157">
        <f t="shared" si="173"/>
        <v>0.58868701418908087</v>
      </c>
      <c r="G66" s="157">
        <f t="shared" si="173"/>
        <v>0.60743777416296063</v>
      </c>
      <c r="H66" s="157">
        <f t="shared" si="173"/>
        <v>0.64377116505740917</v>
      </c>
      <c r="I66" s="157">
        <f t="shared" si="173"/>
        <v>0.72961936615039924</v>
      </c>
      <c r="J66" s="157">
        <f t="shared" si="173"/>
        <v>0.85990761924596315</v>
      </c>
      <c r="K66" s="157">
        <f t="shared" si="173"/>
        <v>0.94363296933918217</v>
      </c>
      <c r="L66" s="157">
        <f t="shared" si="173"/>
        <v>1.2359471452215198</v>
      </c>
      <c r="M66" s="157">
        <f t="shared" si="173"/>
        <v>1.441833341296372</v>
      </c>
      <c r="N66" s="157">
        <f t="shared" si="173"/>
        <v>1.6067133239107827</v>
      </c>
      <c r="O66" s="157">
        <f t="shared" si="173"/>
        <v>1.6703109576038799</v>
      </c>
      <c r="P66" s="157">
        <f t="shared" si="173"/>
        <v>1.3904025738789019</v>
      </c>
      <c r="Q66" s="157">
        <f t="shared" si="173"/>
        <v>1.4350457773747538</v>
      </c>
    </row>
    <row r="67" spans="1:17" ht="12" customHeight="1" x14ac:dyDescent="0.25">
      <c r="A67" s="23" t="s">
        <v>60</v>
      </c>
      <c r="B67" s="156">
        <v>0.3717659284912454</v>
      </c>
      <c r="C67" s="156">
        <v>0.40089721516603849</v>
      </c>
      <c r="D67" s="156">
        <v>0.48459761052675709</v>
      </c>
      <c r="E67" s="156">
        <v>0.56837567838014946</v>
      </c>
      <c r="F67" s="156">
        <v>0.58868701418908087</v>
      </c>
      <c r="G67" s="156">
        <v>0.60743777416296063</v>
      </c>
      <c r="H67" s="156">
        <v>0.64377116505740917</v>
      </c>
      <c r="I67" s="156">
        <v>0.72961936615039924</v>
      </c>
      <c r="J67" s="156">
        <v>0.85990761924596315</v>
      </c>
      <c r="K67" s="156">
        <v>0.94363296933918217</v>
      </c>
      <c r="L67" s="156">
        <v>1.2359471452215198</v>
      </c>
      <c r="M67" s="156">
        <v>1.441833341296372</v>
      </c>
      <c r="N67" s="156">
        <v>1.6067133239107827</v>
      </c>
      <c r="O67" s="156">
        <v>1.6703109576038799</v>
      </c>
      <c r="P67" s="156">
        <v>1.3904025738789019</v>
      </c>
      <c r="Q67" s="156">
        <v>1.4350457773747538</v>
      </c>
    </row>
    <row r="68" spans="1:17" ht="12" customHeight="1" x14ac:dyDescent="0.25">
      <c r="A68" s="158" t="s">
        <v>63</v>
      </c>
      <c r="B68" s="157">
        <f>SUM(B69:B70,B73:B74)</f>
        <v>8.384693028693512</v>
      </c>
      <c r="C68" s="157">
        <f t="shared" ref="C68:Q68" si="174">SUM(C69:C70,C73:C74)</f>
        <v>8.515210402251526</v>
      </c>
      <c r="D68" s="157">
        <f t="shared" si="174"/>
        <v>9.4359980262895284</v>
      </c>
      <c r="E68" s="157">
        <f t="shared" si="174"/>
        <v>9.9144880602620304</v>
      </c>
      <c r="F68" s="157">
        <f t="shared" si="174"/>
        <v>10.292744058589712</v>
      </c>
      <c r="G68" s="157">
        <f t="shared" si="174"/>
        <v>10.600748405436182</v>
      </c>
      <c r="H68" s="157">
        <f t="shared" si="174"/>
        <v>10.346047158755237</v>
      </c>
      <c r="I68" s="157">
        <f t="shared" si="174"/>
        <v>10.790847570795894</v>
      </c>
      <c r="J68" s="157">
        <f t="shared" si="174"/>
        <v>11.35645616623937</v>
      </c>
      <c r="K68" s="157">
        <f t="shared" si="174"/>
        <v>11.441185976809317</v>
      </c>
      <c r="L68" s="157">
        <f t="shared" si="174"/>
        <v>14.453028763879322</v>
      </c>
      <c r="M68" s="157">
        <f t="shared" si="174"/>
        <v>15.595977705467666</v>
      </c>
      <c r="N68" s="157">
        <f t="shared" si="174"/>
        <v>13.155500277970088</v>
      </c>
      <c r="O68" s="157">
        <f t="shared" si="174"/>
        <v>14.085674083151103</v>
      </c>
      <c r="P68" s="157">
        <f t="shared" si="174"/>
        <v>13.883448766723614</v>
      </c>
      <c r="Q68" s="157">
        <f t="shared" si="174"/>
        <v>14.135311112249866</v>
      </c>
    </row>
    <row r="69" spans="1:17" ht="12" customHeight="1" x14ac:dyDescent="0.25">
      <c r="A69" s="167" t="s">
        <v>160</v>
      </c>
      <c r="B69" s="132">
        <v>8.065131894716993</v>
      </c>
      <c r="C69" s="132">
        <v>8.2474314664575967</v>
      </c>
      <c r="D69" s="132">
        <v>9.0013608884040082</v>
      </c>
      <c r="E69" s="132">
        <v>9.4479073824874256</v>
      </c>
      <c r="F69" s="132">
        <v>9.6997809820931717</v>
      </c>
      <c r="G69" s="132">
        <v>10.010214061618823</v>
      </c>
      <c r="H69" s="132">
        <v>9.6605059218167586</v>
      </c>
      <c r="I69" s="132">
        <v>10.018770828412887</v>
      </c>
      <c r="J69" s="132">
        <v>10.366150535012592</v>
      </c>
      <c r="K69" s="132">
        <v>10.309929365160052</v>
      </c>
      <c r="L69" s="132">
        <v>12.793530198656152</v>
      </c>
      <c r="M69" s="132">
        <v>13.176895254781536</v>
      </c>
      <c r="N69" s="132">
        <v>10.644656680647682</v>
      </c>
      <c r="O69" s="132">
        <v>11.013890913294961</v>
      </c>
      <c r="P69" s="132">
        <v>10.893637872110251</v>
      </c>
      <c r="Q69" s="132">
        <v>10.80090256569934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0.13210679991449537</v>
      </c>
      <c r="E70" s="132">
        <f t="shared" si="175"/>
        <v>0.13721245297906023</v>
      </c>
      <c r="F70" s="132">
        <f t="shared" si="175"/>
        <v>0.277708130139877</v>
      </c>
      <c r="G70" s="132">
        <f t="shared" si="175"/>
        <v>0.33679943581826116</v>
      </c>
      <c r="H70" s="132">
        <f t="shared" si="175"/>
        <v>0.40457819144458318</v>
      </c>
      <c r="I70" s="132">
        <f t="shared" si="175"/>
        <v>0.55578060300979859</v>
      </c>
      <c r="J70" s="132">
        <f t="shared" si="175"/>
        <v>0.72249867941112689</v>
      </c>
      <c r="K70" s="132">
        <f t="shared" si="175"/>
        <v>1.0024274292472537</v>
      </c>
      <c r="L70" s="132">
        <f t="shared" si="175"/>
        <v>1.5395305098217953</v>
      </c>
      <c r="M70" s="132">
        <f t="shared" si="175"/>
        <v>1.9948558004390056</v>
      </c>
      <c r="N70" s="132">
        <f t="shared" si="175"/>
        <v>2.1335962252361713</v>
      </c>
      <c r="O70" s="132">
        <f t="shared" si="175"/>
        <v>2.6303618443824548</v>
      </c>
      <c r="P70" s="132">
        <f t="shared" si="175"/>
        <v>2.9419918477924254</v>
      </c>
      <c r="Q70" s="132">
        <f t="shared" si="175"/>
        <v>3.1819689432184308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9.3066799914495388E-2</v>
      </c>
      <c r="E71" s="165">
        <v>9.6734365329657832E-2</v>
      </c>
      <c r="F71" s="165">
        <v>0.19506417231343745</v>
      </c>
      <c r="G71" s="165">
        <v>0.23706651154873903</v>
      </c>
      <c r="H71" s="165">
        <v>0.28200930975900784</v>
      </c>
      <c r="I71" s="165">
        <v>0.38873375983260916</v>
      </c>
      <c r="J71" s="165">
        <v>0.5049509910826433</v>
      </c>
      <c r="K71" s="165">
        <v>0.69980984233518817</v>
      </c>
      <c r="L71" s="165">
        <v>1.0757478497644033</v>
      </c>
      <c r="M71" s="165">
        <v>1.4200174255021591</v>
      </c>
      <c r="N71" s="165">
        <v>1.4662054845272363</v>
      </c>
      <c r="O71" s="165">
        <v>1.8410258235058685</v>
      </c>
      <c r="P71" s="165">
        <v>2.0610156446302277</v>
      </c>
      <c r="Q71" s="165">
        <v>2.2291342671983196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3.9039999999999991E-2</v>
      </c>
      <c r="E72" s="164">
        <v>4.0478087649402396E-2</v>
      </c>
      <c r="F72" s="164">
        <v>8.264395782643956E-2</v>
      </c>
      <c r="G72" s="164">
        <v>9.9732924269522141E-2</v>
      </c>
      <c r="H72" s="164">
        <v>0.12256888168557536</v>
      </c>
      <c r="I72" s="164">
        <v>0.16704684317718943</v>
      </c>
      <c r="J72" s="164">
        <v>0.21754768832848362</v>
      </c>
      <c r="K72" s="164">
        <v>0.30261758691206542</v>
      </c>
      <c r="L72" s="164">
        <v>0.46378266005739194</v>
      </c>
      <c r="M72" s="164">
        <v>0.57483837493684642</v>
      </c>
      <c r="N72" s="164">
        <v>0.667390740708935</v>
      </c>
      <c r="O72" s="164">
        <v>0.78933602087658628</v>
      </c>
      <c r="P72" s="164">
        <v>0.88097620316219749</v>
      </c>
      <c r="Q72" s="164">
        <v>0.9528346760201114</v>
      </c>
    </row>
    <row r="73" spans="1:17" ht="12" customHeight="1" x14ac:dyDescent="0.25">
      <c r="A73" s="163" t="s">
        <v>142</v>
      </c>
      <c r="B73" s="162">
        <v>0.31956113397651942</v>
      </c>
      <c r="C73" s="162">
        <v>0.26777893579392859</v>
      </c>
      <c r="D73" s="162">
        <v>0.29693955569384128</v>
      </c>
      <c r="E73" s="162">
        <v>0.32378293337059955</v>
      </c>
      <c r="F73" s="162">
        <v>0.30476691079780693</v>
      </c>
      <c r="G73" s="162">
        <v>0.24291299670253053</v>
      </c>
      <c r="H73" s="162">
        <v>0.26817166010816107</v>
      </c>
      <c r="I73" s="162">
        <v>0.20385787412334824</v>
      </c>
      <c r="J73" s="162">
        <v>0.25088827453021256</v>
      </c>
      <c r="K73" s="162">
        <v>0.11531546053953563</v>
      </c>
      <c r="L73" s="162">
        <v>0.10699971423170312</v>
      </c>
      <c r="M73" s="162">
        <v>0.36016531211638936</v>
      </c>
      <c r="N73" s="162">
        <v>0.30855028838211535</v>
      </c>
      <c r="O73" s="162">
        <v>0.35629433802605437</v>
      </c>
      <c r="P73" s="162">
        <v>3.7927451009640137E-2</v>
      </c>
      <c r="Q73" s="162">
        <v>0.11866923851273529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5.5907822771840126E-3</v>
      </c>
      <c r="E74" s="160">
        <f t="shared" si="176"/>
        <v>5.585291424944564E-3</v>
      </c>
      <c r="F74" s="160">
        <f t="shared" si="176"/>
        <v>1.0488035558856041E-2</v>
      </c>
      <c r="G74" s="160">
        <f t="shared" si="176"/>
        <v>1.0821911296566306E-2</v>
      </c>
      <c r="H74" s="160">
        <f t="shared" si="176"/>
        <v>1.2791385385733902E-2</v>
      </c>
      <c r="I74" s="160">
        <f t="shared" si="176"/>
        <v>1.2438265249859148E-2</v>
      </c>
      <c r="J74" s="160">
        <f t="shared" si="176"/>
        <v>1.6918677285440206E-2</v>
      </c>
      <c r="K74" s="160">
        <f t="shared" si="176"/>
        <v>1.3513721862474948E-2</v>
      </c>
      <c r="L74" s="160">
        <f t="shared" si="176"/>
        <v>1.2968341169672881E-2</v>
      </c>
      <c r="M74" s="160">
        <f t="shared" si="176"/>
        <v>6.4061338130735057E-2</v>
      </c>
      <c r="N74" s="160">
        <f t="shared" si="176"/>
        <v>6.8697083704118714E-2</v>
      </c>
      <c r="O74" s="160">
        <f t="shared" si="176"/>
        <v>8.5126987447631627E-2</v>
      </c>
      <c r="P74" s="160">
        <f t="shared" si="176"/>
        <v>9.8915958112966336E-3</v>
      </c>
      <c r="Q74" s="160">
        <f t="shared" si="176"/>
        <v>3.3770364819360001E-2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3.0707822771840134E-3</v>
      </c>
      <c r="E75" s="156">
        <v>3.3143750902832098E-3</v>
      </c>
      <c r="F75" s="156">
        <v>6.1084735150604219E-3</v>
      </c>
      <c r="G75" s="156">
        <v>5.7314190410782421E-3</v>
      </c>
      <c r="H75" s="156">
        <v>7.7670742025896539E-3</v>
      </c>
      <c r="I75" s="156">
        <v>7.7132143333622036E-3</v>
      </c>
      <c r="J75" s="156">
        <v>1.1786119897790673E-2</v>
      </c>
      <c r="K75" s="156">
        <v>7.5423517193256642E-3</v>
      </c>
      <c r="L75" s="156">
        <v>8.752135169151137E-3</v>
      </c>
      <c r="M75" s="156">
        <v>3.7553137562744948E-2</v>
      </c>
      <c r="N75" s="156">
        <v>4.0986592004947607E-2</v>
      </c>
      <c r="O75" s="156">
        <v>5.732483189493659E-2</v>
      </c>
      <c r="P75" s="156">
        <v>6.9204057186065407E-3</v>
      </c>
      <c r="Q75" s="156">
        <v>2.3657180911460046E-2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2.5199999999999997E-3</v>
      </c>
      <c r="E76" s="156">
        <v>2.2709163346613542E-3</v>
      </c>
      <c r="F76" s="156">
        <v>4.3795620437956191E-3</v>
      </c>
      <c r="G76" s="156">
        <v>5.090492255488065E-3</v>
      </c>
      <c r="H76" s="156">
        <v>5.0243111831442472E-3</v>
      </c>
      <c r="I76" s="156">
        <v>4.7250509164969449E-3</v>
      </c>
      <c r="J76" s="156">
        <v>5.1325573876495317E-3</v>
      </c>
      <c r="K76" s="156">
        <v>5.9713701431492834E-3</v>
      </c>
      <c r="L76" s="156">
        <v>4.2162060005217451E-3</v>
      </c>
      <c r="M76" s="156">
        <v>2.6508200567990112E-2</v>
      </c>
      <c r="N76" s="156">
        <v>2.771049169917111E-2</v>
      </c>
      <c r="O76" s="156">
        <v>2.7802155552695034E-2</v>
      </c>
      <c r="P76" s="156">
        <v>2.9711900926900937E-3</v>
      </c>
      <c r="Q76" s="156">
        <v>1.0113183907899953E-2</v>
      </c>
    </row>
    <row r="77" spans="1:17" ht="12" customHeight="1" x14ac:dyDescent="0.25">
      <c r="A77" s="158" t="s">
        <v>62</v>
      </c>
      <c r="B77" s="157">
        <f>SUM(B78:B79)</f>
        <v>2.5472862043888003</v>
      </c>
      <c r="C77" s="157">
        <f t="shared" ref="C77:Q77" si="177">SUM(C78:C79)</f>
        <v>3.3592535087619741</v>
      </c>
      <c r="D77" s="157">
        <f t="shared" si="177"/>
        <v>3.8672129996262363</v>
      </c>
      <c r="E77" s="157">
        <f t="shared" si="177"/>
        <v>4.260765805143242</v>
      </c>
      <c r="F77" s="157">
        <f t="shared" si="177"/>
        <v>4.4262535427218301</v>
      </c>
      <c r="G77" s="157">
        <f t="shared" si="177"/>
        <v>4.4447576910346447</v>
      </c>
      <c r="H77" s="157">
        <f t="shared" si="177"/>
        <v>4.4363899178293362</v>
      </c>
      <c r="I77" s="157">
        <f t="shared" si="177"/>
        <v>4.8278645036408667</v>
      </c>
      <c r="J77" s="157">
        <f t="shared" si="177"/>
        <v>5.1239604266689911</v>
      </c>
      <c r="K77" s="157">
        <f t="shared" si="177"/>
        <v>5.031973001376401</v>
      </c>
      <c r="L77" s="157">
        <f t="shared" si="177"/>
        <v>6.2572006986028272</v>
      </c>
      <c r="M77" s="157">
        <f t="shared" si="177"/>
        <v>6.7742175544481062</v>
      </c>
      <c r="N77" s="157">
        <f t="shared" si="177"/>
        <v>6.2141355001422491</v>
      </c>
      <c r="O77" s="157">
        <f t="shared" si="177"/>
        <v>6.3475832941504544</v>
      </c>
      <c r="P77" s="157">
        <f t="shared" si="177"/>
        <v>6.3664880736361216</v>
      </c>
      <c r="Q77" s="157">
        <f t="shared" si="177"/>
        <v>6.0463193593967635</v>
      </c>
    </row>
    <row r="78" spans="1:17" ht="12" customHeight="1" x14ac:dyDescent="0.25">
      <c r="A78" s="23" t="s">
        <v>109</v>
      </c>
      <c r="B78" s="156">
        <v>2.3007699125451686</v>
      </c>
      <c r="C78" s="156">
        <v>3.1557305624866574</v>
      </c>
      <c r="D78" s="156">
        <v>3.4595436068456076</v>
      </c>
      <c r="E78" s="156">
        <v>4.0038915726186266</v>
      </c>
      <c r="F78" s="156">
        <v>4.1822972807993022</v>
      </c>
      <c r="G78" s="156">
        <v>4.3178496952200467</v>
      </c>
      <c r="H78" s="156">
        <v>4.289898752953305</v>
      </c>
      <c r="I78" s="156">
        <v>4.6167132199321266</v>
      </c>
      <c r="J78" s="156">
        <v>4.8740323901995382</v>
      </c>
      <c r="K78" s="156">
        <v>4.9282628148454108</v>
      </c>
      <c r="L78" s="156">
        <v>6.1221908011211239</v>
      </c>
      <c r="M78" s="156">
        <v>6.6197627776023795</v>
      </c>
      <c r="N78" s="156">
        <v>6.0508895824071418</v>
      </c>
      <c r="O78" s="156">
        <v>6.249692254446404</v>
      </c>
      <c r="P78" s="156">
        <v>6.2905687589429728</v>
      </c>
      <c r="Q78" s="156">
        <v>5.7857696433883259</v>
      </c>
    </row>
    <row r="79" spans="1:17" ht="12" customHeight="1" x14ac:dyDescent="0.25">
      <c r="A79" s="29" t="s">
        <v>140</v>
      </c>
      <c r="B79" s="57">
        <v>0.24651629184363166</v>
      </c>
      <c r="C79" s="57">
        <v>0.20352294627531689</v>
      </c>
      <c r="D79" s="57">
        <v>0.40766939278062869</v>
      </c>
      <c r="E79" s="57">
        <v>0.25687423252461583</v>
      </c>
      <c r="F79" s="57">
        <v>0.24395626192252823</v>
      </c>
      <c r="G79" s="57">
        <v>0.12690799581459836</v>
      </c>
      <c r="H79" s="57">
        <v>0.14649116487603103</v>
      </c>
      <c r="I79" s="57">
        <v>0.21115128370874017</v>
      </c>
      <c r="J79" s="57">
        <v>0.24992803646945272</v>
      </c>
      <c r="K79" s="57">
        <v>0.10371018653099048</v>
      </c>
      <c r="L79" s="57">
        <v>0.13500989748170336</v>
      </c>
      <c r="M79" s="57">
        <v>0.15445477684572653</v>
      </c>
      <c r="N79" s="57">
        <v>0.16324591773510774</v>
      </c>
      <c r="O79" s="57">
        <v>9.7891039704050803E-2</v>
      </c>
      <c r="P79" s="57">
        <v>7.5919314693148388E-2</v>
      </c>
      <c r="Q79" s="57">
        <v>0.2605497160084379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8.163298746952325</v>
      </c>
      <c r="C81" s="168">
        <f t="shared" ref="C81:Q81" si="178">SUM(C82,C85,C87,C100)</f>
        <v>8.8915731889293284</v>
      </c>
      <c r="D81" s="168">
        <f t="shared" si="178"/>
        <v>8.2185151378488452</v>
      </c>
      <c r="E81" s="168">
        <f t="shared" si="178"/>
        <v>8.3768783022523134</v>
      </c>
      <c r="F81" s="168">
        <f t="shared" si="178"/>
        <v>8.9081134338805779</v>
      </c>
      <c r="G81" s="168">
        <f t="shared" si="178"/>
        <v>8.6639052107666963</v>
      </c>
      <c r="H81" s="168">
        <f t="shared" si="178"/>
        <v>8.7165592712160596</v>
      </c>
      <c r="I81" s="168">
        <f t="shared" si="178"/>
        <v>7.8889181459492423</v>
      </c>
      <c r="J81" s="168">
        <f t="shared" si="178"/>
        <v>8.7669593873209983</v>
      </c>
      <c r="K81" s="168">
        <f t="shared" si="178"/>
        <v>10.012904673488716</v>
      </c>
      <c r="L81" s="168">
        <f t="shared" si="178"/>
        <v>10.380242735925391</v>
      </c>
      <c r="M81" s="168">
        <f t="shared" si="178"/>
        <v>8.235754716663374</v>
      </c>
      <c r="N81" s="168">
        <f t="shared" si="178"/>
        <v>10.400502548346937</v>
      </c>
      <c r="O81" s="168">
        <f t="shared" si="178"/>
        <v>11.582741158010336</v>
      </c>
      <c r="P81" s="168">
        <f t="shared" si="178"/>
        <v>13.083677028776044</v>
      </c>
      <c r="Q81" s="168">
        <f t="shared" si="178"/>
        <v>12.751884780831332</v>
      </c>
    </row>
    <row r="82" spans="1:17" ht="12.95" customHeight="1" x14ac:dyDescent="0.25">
      <c r="A82" s="158" t="s">
        <v>65</v>
      </c>
      <c r="B82" s="157">
        <f t="shared" ref="B82:Q82" si="179">SUM(B83:B84)</f>
        <v>7.2783471251739407</v>
      </c>
      <c r="C82" s="157">
        <f t="shared" si="179"/>
        <v>7.9247163856437872</v>
      </c>
      <c r="D82" s="157">
        <f t="shared" si="179"/>
        <v>7.3014756132535803</v>
      </c>
      <c r="E82" s="157">
        <f t="shared" si="179"/>
        <v>7.466563451582652</v>
      </c>
      <c r="F82" s="157">
        <f t="shared" si="179"/>
        <v>7.9954734156198271</v>
      </c>
      <c r="G82" s="157">
        <f t="shared" si="179"/>
        <v>7.783964426565797</v>
      </c>
      <c r="H82" s="157">
        <f t="shared" si="179"/>
        <v>7.7790613873214749</v>
      </c>
      <c r="I82" s="157">
        <f t="shared" si="179"/>
        <v>6.9755957905580157</v>
      </c>
      <c r="J82" s="157">
        <f t="shared" si="179"/>
        <v>7.6437274105753525</v>
      </c>
      <c r="K82" s="157">
        <f t="shared" si="179"/>
        <v>8.9096583017392348</v>
      </c>
      <c r="L82" s="157">
        <f t="shared" si="179"/>
        <v>9.0372326931327311</v>
      </c>
      <c r="M82" s="157">
        <f t="shared" si="179"/>
        <v>6.9999704063794956</v>
      </c>
      <c r="N82" s="157">
        <f t="shared" si="179"/>
        <v>9.0040908095297372</v>
      </c>
      <c r="O82" s="157">
        <f t="shared" si="179"/>
        <v>10.136127339448956</v>
      </c>
      <c r="P82" s="157">
        <f t="shared" si="179"/>
        <v>11.445632062225602</v>
      </c>
      <c r="Q82" s="157">
        <f t="shared" si="179"/>
        <v>11.007305024242154</v>
      </c>
    </row>
    <row r="83" spans="1:17" ht="12" customHeight="1" x14ac:dyDescent="0.25">
      <c r="A83" s="23" t="s">
        <v>157</v>
      </c>
      <c r="B83" s="156">
        <v>6.9484422489503066</v>
      </c>
      <c r="C83" s="156">
        <v>7.5961012205781069</v>
      </c>
      <c r="D83" s="156">
        <v>7.0418785033880837</v>
      </c>
      <c r="E83" s="156">
        <v>7.2468613830274027</v>
      </c>
      <c r="F83" s="156">
        <v>7.7683375258784615</v>
      </c>
      <c r="G83" s="156">
        <v>7.5368983207348661</v>
      </c>
      <c r="H83" s="156">
        <v>7.5904098427646778</v>
      </c>
      <c r="I83" s="156">
        <v>6.8264635820177793</v>
      </c>
      <c r="J83" s="156">
        <v>7.6355684208801469</v>
      </c>
      <c r="K83" s="156">
        <v>8.6595876099006475</v>
      </c>
      <c r="L83" s="156">
        <v>8.9664005030604219</v>
      </c>
      <c r="M83" s="156">
        <v>6.8675214946823608</v>
      </c>
      <c r="N83" s="156">
        <v>8.8149168636455144</v>
      </c>
      <c r="O83" s="156">
        <v>9.8301239060468895</v>
      </c>
      <c r="P83" s="156">
        <v>10.986952891390366</v>
      </c>
      <c r="Q83" s="156">
        <v>10.89071161051355</v>
      </c>
    </row>
    <row r="84" spans="1:17" ht="12" customHeight="1" x14ac:dyDescent="0.25">
      <c r="A84" s="23" t="s">
        <v>60</v>
      </c>
      <c r="B84" s="156">
        <v>0.32990487622363446</v>
      </c>
      <c r="C84" s="156">
        <v>0.32861516506568017</v>
      </c>
      <c r="D84" s="156">
        <v>0.25959710986549633</v>
      </c>
      <c r="E84" s="156">
        <v>0.21970206855524893</v>
      </c>
      <c r="F84" s="156">
        <v>0.22713588974136562</v>
      </c>
      <c r="G84" s="156">
        <v>0.24706610583093092</v>
      </c>
      <c r="H84" s="156">
        <v>0.18865154455679714</v>
      </c>
      <c r="I84" s="156">
        <v>0.1491322085402367</v>
      </c>
      <c r="J84" s="156">
        <v>8.1589896952059208E-3</v>
      </c>
      <c r="K84" s="156">
        <v>0.25007069183858771</v>
      </c>
      <c r="L84" s="156">
        <v>7.0832190072308884E-2</v>
      </c>
      <c r="M84" s="156">
        <v>0.13244891169713441</v>
      </c>
      <c r="N84" s="156">
        <v>0.18917394588422345</v>
      </c>
      <c r="O84" s="156">
        <v>0.30600343340206693</v>
      </c>
      <c r="P84" s="156">
        <v>0.45867917083523602</v>
      </c>
      <c r="Q84" s="156">
        <v>0.11659341372860367</v>
      </c>
    </row>
    <row r="85" spans="1:17" ht="12.95" customHeight="1" x14ac:dyDescent="0.25">
      <c r="A85" s="158" t="s">
        <v>112</v>
      </c>
      <c r="B85" s="157">
        <f t="shared" ref="B85:Q85" si="180">B86</f>
        <v>2.960967572054167E-2</v>
      </c>
      <c r="C85" s="157">
        <f t="shared" si="180"/>
        <v>3.1012474706455823E-2</v>
      </c>
      <c r="D85" s="157">
        <f t="shared" si="180"/>
        <v>3.4726864598008653E-2</v>
      </c>
      <c r="E85" s="157">
        <f t="shared" si="180"/>
        <v>3.8869334548844531E-2</v>
      </c>
      <c r="F85" s="157">
        <f t="shared" si="180"/>
        <v>3.9068218136228579E-2</v>
      </c>
      <c r="G85" s="157">
        <f t="shared" si="180"/>
        <v>3.9346013765657613E-2</v>
      </c>
      <c r="H85" s="157">
        <f t="shared" si="180"/>
        <v>4.1627857524982784E-2</v>
      </c>
      <c r="I85" s="157">
        <f t="shared" si="180"/>
        <v>4.5705296332525652E-2</v>
      </c>
      <c r="J85" s="157">
        <f t="shared" si="180"/>
        <v>5.501911644359371E-2</v>
      </c>
      <c r="K85" s="157">
        <f t="shared" si="180"/>
        <v>6.8889370405026518E-2</v>
      </c>
      <c r="L85" s="157">
        <f t="shared" si="180"/>
        <v>7.7607774933666621E-2</v>
      </c>
      <c r="M85" s="157">
        <f t="shared" si="180"/>
        <v>8.6144182715565537E-2</v>
      </c>
      <c r="N85" s="157">
        <f t="shared" si="180"/>
        <v>0.10783575033718416</v>
      </c>
      <c r="O85" s="157">
        <f t="shared" si="180"/>
        <v>0.12389399485694701</v>
      </c>
      <c r="P85" s="157">
        <f t="shared" si="180"/>
        <v>0.12370129660844319</v>
      </c>
      <c r="Q85" s="157">
        <f t="shared" si="180"/>
        <v>0.1111250401705417</v>
      </c>
    </row>
    <row r="86" spans="1:17" ht="12" customHeight="1" x14ac:dyDescent="0.25">
      <c r="A86" s="23" t="s">
        <v>60</v>
      </c>
      <c r="B86" s="156">
        <v>2.960967572054167E-2</v>
      </c>
      <c r="C86" s="156">
        <v>3.1012474706455823E-2</v>
      </c>
      <c r="D86" s="156">
        <v>3.4726864598008653E-2</v>
      </c>
      <c r="E86" s="156">
        <v>3.8869334548844531E-2</v>
      </c>
      <c r="F86" s="156">
        <v>3.9068218136228579E-2</v>
      </c>
      <c r="G86" s="156">
        <v>3.9346013765657613E-2</v>
      </c>
      <c r="H86" s="156">
        <v>4.1627857524982784E-2</v>
      </c>
      <c r="I86" s="156">
        <v>4.5705296332525652E-2</v>
      </c>
      <c r="J86" s="156">
        <v>5.501911644359371E-2</v>
      </c>
      <c r="K86" s="156">
        <v>6.8889370405026518E-2</v>
      </c>
      <c r="L86" s="156">
        <v>7.7607774933666621E-2</v>
      </c>
      <c r="M86" s="156">
        <v>8.6144182715565537E-2</v>
      </c>
      <c r="N86" s="156">
        <v>0.10783575033718416</v>
      </c>
      <c r="O86" s="156">
        <v>0.12389399485694701</v>
      </c>
      <c r="P86" s="156">
        <v>0.12370129660844319</v>
      </c>
      <c r="Q86" s="156">
        <v>0.1111250401705417</v>
      </c>
    </row>
    <row r="87" spans="1:17" ht="12" customHeight="1" x14ac:dyDescent="0.25">
      <c r="A87" s="158" t="s">
        <v>63</v>
      </c>
      <c r="B87" s="157">
        <f>SUM(B88:B89,B92:B93,B96:B97)</f>
        <v>0.65183858453156129</v>
      </c>
      <c r="C87" s="157">
        <f t="shared" ref="C87:Q87" si="181">SUM(C88:C89,C92:C93,C96:C97)</f>
        <v>0.64763680881490859</v>
      </c>
      <c r="D87" s="157">
        <f t="shared" si="181"/>
        <v>0.66504719183311245</v>
      </c>
      <c r="E87" s="157">
        <f t="shared" si="181"/>
        <v>0.67663463384522082</v>
      </c>
      <c r="F87" s="157">
        <f t="shared" si="181"/>
        <v>0.68418211497768222</v>
      </c>
      <c r="G87" s="157">
        <f t="shared" si="181"/>
        <v>0.6706680669631413</v>
      </c>
      <c r="H87" s="157">
        <f t="shared" si="181"/>
        <v>0.69245424534914901</v>
      </c>
      <c r="I87" s="157">
        <f t="shared" si="181"/>
        <v>0.65148475189096555</v>
      </c>
      <c r="J87" s="157">
        <f t="shared" si="181"/>
        <v>0.74830054075989871</v>
      </c>
      <c r="K87" s="157">
        <f t="shared" si="181"/>
        <v>0.80935502258853675</v>
      </c>
      <c r="L87" s="157">
        <f t="shared" si="181"/>
        <v>0.93034673506879706</v>
      </c>
      <c r="M87" s="157">
        <f t="shared" si="181"/>
        <v>0.88277743477914783</v>
      </c>
      <c r="N87" s="157">
        <f t="shared" si="181"/>
        <v>0.9615975120626219</v>
      </c>
      <c r="O87" s="157">
        <f t="shared" si="181"/>
        <v>1.0866347529643807</v>
      </c>
      <c r="P87" s="157">
        <f t="shared" si="181"/>
        <v>1.285417397268263</v>
      </c>
      <c r="Q87" s="157">
        <f t="shared" si="181"/>
        <v>1.1432022759050717</v>
      </c>
    </row>
    <row r="88" spans="1:17" ht="12" customHeight="1" x14ac:dyDescent="0.25">
      <c r="A88" s="167" t="s">
        <v>156</v>
      </c>
      <c r="B88" s="132">
        <v>0.46177848657832471</v>
      </c>
      <c r="C88" s="132">
        <v>0.47367472779291869</v>
      </c>
      <c r="D88" s="132">
        <v>0.48069112724684587</v>
      </c>
      <c r="E88" s="132">
        <v>0.49214811505937295</v>
      </c>
      <c r="F88" s="132">
        <v>0.49732894333385286</v>
      </c>
      <c r="G88" s="132">
        <v>0.49436986462843563</v>
      </c>
      <c r="H88" s="132">
        <v>0.52766445412853469</v>
      </c>
      <c r="I88" s="132">
        <v>0.50012970511427757</v>
      </c>
      <c r="J88" s="132">
        <v>0.55382715888657419</v>
      </c>
      <c r="K88" s="132">
        <v>0.63395998045402702</v>
      </c>
      <c r="L88" s="132">
        <v>0.71647969679844825</v>
      </c>
      <c r="M88" s="132">
        <v>0.69290018812382659</v>
      </c>
      <c r="N88" s="132">
        <v>0.77109550007834915</v>
      </c>
      <c r="O88" s="132">
        <v>0.85326702530663223</v>
      </c>
      <c r="P88" s="132">
        <v>0.99529417856292368</v>
      </c>
      <c r="Q88" s="132">
        <v>0.86734780124074007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7.299187975979329E-3</v>
      </c>
      <c r="E89" s="132">
        <f t="shared" si="182"/>
        <v>7.2809293371554878E-3</v>
      </c>
      <c r="F89" s="132">
        <f t="shared" si="182"/>
        <v>1.4547659701395065E-2</v>
      </c>
      <c r="G89" s="132">
        <f t="shared" si="182"/>
        <v>1.7071477580494945E-2</v>
      </c>
      <c r="H89" s="132">
        <f t="shared" si="182"/>
        <v>2.232366465137017E-2</v>
      </c>
      <c r="I89" s="132">
        <f t="shared" si="182"/>
        <v>2.8458012227400756E-2</v>
      </c>
      <c r="J89" s="132">
        <f t="shared" si="182"/>
        <v>3.8844303963829693E-2</v>
      </c>
      <c r="K89" s="132">
        <f t="shared" si="182"/>
        <v>6.1607763592519543E-2</v>
      </c>
      <c r="L89" s="132">
        <f t="shared" si="182"/>
        <v>8.600870542543318E-2</v>
      </c>
      <c r="M89" s="132">
        <f t="shared" si="182"/>
        <v>0.10645096079355483</v>
      </c>
      <c r="N89" s="132">
        <f t="shared" si="182"/>
        <v>0.15056526662821143</v>
      </c>
      <c r="O89" s="132">
        <f t="shared" si="182"/>
        <v>0.20170942111798215</v>
      </c>
      <c r="P89" s="132">
        <f t="shared" si="182"/>
        <v>0.2647367472069459</v>
      </c>
      <c r="Q89" s="132">
        <f t="shared" si="182"/>
        <v>0.24878721121546118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5.2191879759793296E-3</v>
      </c>
      <c r="E90" s="165">
        <v>5.2092161897451285E-3</v>
      </c>
      <c r="F90" s="165">
        <v>1.0370855159627018E-2</v>
      </c>
      <c r="G90" s="165">
        <v>1.2103157139138596E-2</v>
      </c>
      <c r="H90" s="165">
        <v>1.592171975671863E-2</v>
      </c>
      <c r="I90" s="165">
        <v>1.9985507135751063E-2</v>
      </c>
      <c r="J90" s="165">
        <v>2.756884324607993E-2</v>
      </c>
      <c r="K90" s="165">
        <v>4.3734552958572717E-2</v>
      </c>
      <c r="L90" s="165">
        <v>6.1015731711000158E-2</v>
      </c>
      <c r="M90" s="165">
        <v>7.5538841920339522E-2</v>
      </c>
      <c r="N90" s="165">
        <v>0.1068786259236527</v>
      </c>
      <c r="O90" s="165">
        <v>0.14313901944864882</v>
      </c>
      <c r="P90" s="165">
        <v>0.18770589295201753</v>
      </c>
      <c r="Q90" s="165">
        <v>0.17608745500920528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2.0799999999999998E-3</v>
      </c>
      <c r="E91" s="164">
        <v>2.0717131474103589E-3</v>
      </c>
      <c r="F91" s="164">
        <v>4.1768045417680455E-3</v>
      </c>
      <c r="G91" s="164">
        <v>4.9683204413563508E-3</v>
      </c>
      <c r="H91" s="164">
        <v>6.4019448946515392E-3</v>
      </c>
      <c r="I91" s="164">
        <v>8.4725050916496947E-3</v>
      </c>
      <c r="J91" s="164">
        <v>1.127546071774976E-2</v>
      </c>
      <c r="K91" s="164">
        <v>1.7873210633946823E-2</v>
      </c>
      <c r="L91" s="164">
        <v>2.4992973714433021E-2</v>
      </c>
      <c r="M91" s="164">
        <v>3.0912118873215308E-2</v>
      </c>
      <c r="N91" s="164">
        <v>4.368664070455873E-2</v>
      </c>
      <c r="O91" s="164">
        <v>5.857040166933334E-2</v>
      </c>
      <c r="P91" s="164">
        <v>7.7030854254928352E-2</v>
      </c>
      <c r="Q91" s="164">
        <v>7.2699756206255906E-2</v>
      </c>
    </row>
    <row r="92" spans="1:17" ht="12" customHeight="1" x14ac:dyDescent="0.25">
      <c r="A92" s="163" t="s">
        <v>144</v>
      </c>
      <c r="B92" s="162">
        <v>0.15483773887527283</v>
      </c>
      <c r="C92" s="162">
        <v>0.14735136972525772</v>
      </c>
      <c r="D92" s="162">
        <v>0.13768088245412555</v>
      </c>
      <c r="E92" s="162">
        <v>0.13899746374880564</v>
      </c>
      <c r="F92" s="162">
        <v>0.13741448675911316</v>
      </c>
      <c r="G92" s="162">
        <v>0.12720027872877665</v>
      </c>
      <c r="H92" s="162">
        <v>0.10829456902671708</v>
      </c>
      <c r="I92" s="162">
        <v>5.2413618206428939E-2</v>
      </c>
      <c r="J92" s="162">
        <v>3.0729154124578925E-2</v>
      </c>
      <c r="K92" s="162">
        <v>2.8928421425789913E-2</v>
      </c>
      <c r="L92" s="162">
        <v>2.6089235564180902E-2</v>
      </c>
      <c r="M92" s="162">
        <v>9.3934640369705696E-3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2.0660787549467946E-3</v>
      </c>
      <c r="E93" s="160">
        <f t="shared" si="183"/>
        <v>2.061455840886366E-3</v>
      </c>
      <c r="F93" s="160">
        <f t="shared" si="183"/>
        <v>4.0220139228683161E-3</v>
      </c>
      <c r="G93" s="160">
        <f t="shared" si="183"/>
        <v>4.2960999352249394E-3</v>
      </c>
      <c r="H93" s="160">
        <f t="shared" si="183"/>
        <v>4.5192200253237934E-3</v>
      </c>
      <c r="I93" s="160">
        <f t="shared" si="183"/>
        <v>2.8830129040294267E-3</v>
      </c>
      <c r="J93" s="160">
        <f t="shared" si="183"/>
        <v>2.0312596690284729E-3</v>
      </c>
      <c r="K93" s="160">
        <f t="shared" si="183"/>
        <v>2.7372306181394734E-3</v>
      </c>
      <c r="L93" s="160">
        <f t="shared" si="183"/>
        <v>3.0402241832871669E-3</v>
      </c>
      <c r="M93" s="160">
        <f t="shared" si="183"/>
        <v>1.4219389741080962E-3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1.4660787549467947E-3</v>
      </c>
      <c r="E94" s="156">
        <v>1.4638462791333776E-3</v>
      </c>
      <c r="F94" s="156">
        <v>2.846020411108382E-3</v>
      </c>
      <c r="G94" s="156">
        <v>3.0336578558638997E-3</v>
      </c>
      <c r="H94" s="156">
        <v>3.1821049523902442E-3</v>
      </c>
      <c r="I94" s="156">
        <v>2.027615755353256E-3</v>
      </c>
      <c r="J94" s="156">
        <v>1.4250521035580556E-3</v>
      </c>
      <c r="K94" s="156">
        <v>1.9192347081190238E-3</v>
      </c>
      <c r="L94" s="156">
        <v>2.1274373171948305E-3</v>
      </c>
      <c r="M94" s="156">
        <v>9.9848529091336601E-4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5.9999999999999984E-4</v>
      </c>
      <c r="E95" s="156">
        <v>5.9760956175298812E-4</v>
      </c>
      <c r="F95" s="156">
        <v>1.1759935117599345E-3</v>
      </c>
      <c r="G95" s="156">
        <v>1.2624420793610396E-3</v>
      </c>
      <c r="H95" s="156">
        <v>1.337115072933549E-3</v>
      </c>
      <c r="I95" s="156">
        <v>8.553971486761708E-4</v>
      </c>
      <c r="J95" s="156">
        <v>6.0620756547041712E-4</v>
      </c>
      <c r="K95" s="156">
        <v>8.1799591002044958E-4</v>
      </c>
      <c r="L95" s="156">
        <v>9.1278686609233626E-4</v>
      </c>
      <c r="M95" s="156">
        <v>4.2345368319473024E-4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3.5222359077963797E-2</v>
      </c>
      <c r="C96" s="162">
        <v>2.6610711296732165E-2</v>
      </c>
      <c r="D96" s="162">
        <v>3.6599974794588271E-2</v>
      </c>
      <c r="E96" s="162">
        <v>3.5558831055614006E-2</v>
      </c>
      <c r="F96" s="162">
        <v>2.9801215216587532E-2</v>
      </c>
      <c r="G96" s="162">
        <v>2.6516558478233112E-2</v>
      </c>
      <c r="H96" s="162">
        <v>2.8308304116514707E-2</v>
      </c>
      <c r="I96" s="162">
        <v>6.370447570752065E-2</v>
      </c>
      <c r="J96" s="162">
        <v>0.11507512055368883</v>
      </c>
      <c r="K96" s="162">
        <v>7.3443130092110717E-2</v>
      </c>
      <c r="L96" s="162">
        <v>8.8060745120518341E-2</v>
      </c>
      <c r="M96" s="162">
        <v>6.1608918817738043E-2</v>
      </c>
      <c r="N96" s="162">
        <v>3.2589553618385787E-2</v>
      </c>
      <c r="O96" s="162">
        <v>2.5496537813037581E-2</v>
      </c>
      <c r="P96" s="162">
        <v>2.0156179839396344E-2</v>
      </c>
      <c r="Q96" s="162">
        <v>2.0989277022923705E-2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7.0994060662654158E-4</v>
      </c>
      <c r="E97" s="160">
        <f t="shared" si="184"/>
        <v>5.8783880338647424E-4</v>
      </c>
      <c r="F97" s="160">
        <f t="shared" si="184"/>
        <v>1.067796043865333E-3</v>
      </c>
      <c r="G97" s="160">
        <f t="shared" si="184"/>
        <v>1.2137876119759747E-3</v>
      </c>
      <c r="H97" s="160">
        <f t="shared" si="184"/>
        <v>1.3440334006885625E-3</v>
      </c>
      <c r="I97" s="160">
        <f t="shared" si="184"/>
        <v>3.8959277313080727E-3</v>
      </c>
      <c r="J97" s="160">
        <f t="shared" si="184"/>
        <v>7.7935435621986661E-3</v>
      </c>
      <c r="K97" s="160">
        <f t="shared" si="184"/>
        <v>8.6784964059502465E-3</v>
      </c>
      <c r="L97" s="160">
        <f t="shared" si="184"/>
        <v>1.0668127976929303E-2</v>
      </c>
      <c r="M97" s="160">
        <f t="shared" si="184"/>
        <v>1.1001964032949622E-2</v>
      </c>
      <c r="N97" s="160">
        <f t="shared" si="184"/>
        <v>7.3471917376755425E-3</v>
      </c>
      <c r="O97" s="160">
        <f t="shared" si="184"/>
        <v>6.1617687267288487E-3</v>
      </c>
      <c r="P97" s="160">
        <f t="shared" si="184"/>
        <v>5.2302916589969575E-3</v>
      </c>
      <c r="Q97" s="160">
        <f t="shared" si="184"/>
        <v>6.0779864259467957E-3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3.899406066265415E-4</v>
      </c>
      <c r="E98" s="156">
        <v>3.4879497868527907E-4</v>
      </c>
      <c r="F98" s="156">
        <v>6.2172953940466797E-4</v>
      </c>
      <c r="G98" s="156">
        <v>6.4365247936131137E-4</v>
      </c>
      <c r="H98" s="156">
        <v>8.172910992298916E-4</v>
      </c>
      <c r="I98" s="156">
        <v>2.4295326192917792E-3</v>
      </c>
      <c r="J98" s="156">
        <v>5.449540975713053E-3</v>
      </c>
      <c r="K98" s="156">
        <v>4.8748154243551563E-3</v>
      </c>
      <c r="L98" s="156">
        <v>7.1908446775299254E-3</v>
      </c>
      <c r="M98" s="156">
        <v>6.4286642544465348E-3</v>
      </c>
      <c r="N98" s="156">
        <v>4.3739630145885142E-3</v>
      </c>
      <c r="O98" s="156">
        <v>4.1448271432474168E-3</v>
      </c>
      <c r="P98" s="156">
        <v>3.652993214729376E-3</v>
      </c>
      <c r="Q98" s="156">
        <v>4.2424975316304337E-3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3.2000000000000003E-4</v>
      </c>
      <c r="E99" s="156">
        <v>2.3904382470119517E-4</v>
      </c>
      <c r="F99" s="156">
        <v>4.4606650446066509E-4</v>
      </c>
      <c r="G99" s="156">
        <v>5.7013513261466322E-4</v>
      </c>
      <c r="H99" s="156">
        <v>5.2674230145867093E-4</v>
      </c>
      <c r="I99" s="156">
        <v>1.4663951120162935E-3</v>
      </c>
      <c r="J99" s="156">
        <v>2.3440025864856131E-3</v>
      </c>
      <c r="K99" s="156">
        <v>3.8036809815950906E-3</v>
      </c>
      <c r="L99" s="156">
        <v>3.4772832993993775E-3</v>
      </c>
      <c r="M99" s="156">
        <v>4.5732997785030869E-3</v>
      </c>
      <c r="N99" s="156">
        <v>2.9732287230870283E-3</v>
      </c>
      <c r="O99" s="156">
        <v>2.0169415834814315E-3</v>
      </c>
      <c r="P99" s="156">
        <v>1.5772984442675813E-3</v>
      </c>
      <c r="Q99" s="156">
        <v>1.8354888943163616E-3</v>
      </c>
    </row>
    <row r="100" spans="1:17" ht="12" customHeight="1" x14ac:dyDescent="0.25">
      <c r="A100" s="158" t="s">
        <v>62</v>
      </c>
      <c r="B100" s="157">
        <f>SUM(B101:B103)</f>
        <v>0.20350336152628062</v>
      </c>
      <c r="C100" s="157">
        <f t="shared" ref="C100:Q100" si="185">SUM(C101:C103)</f>
        <v>0.28820751976417647</v>
      </c>
      <c r="D100" s="157">
        <f t="shared" si="185"/>
        <v>0.21726546816414583</v>
      </c>
      <c r="E100" s="157">
        <f t="shared" si="185"/>
        <v>0.1948108822755959</v>
      </c>
      <c r="F100" s="157">
        <f t="shared" si="185"/>
        <v>0.18938968514683979</v>
      </c>
      <c r="G100" s="157">
        <f t="shared" si="185"/>
        <v>0.16992670347209954</v>
      </c>
      <c r="H100" s="157">
        <f t="shared" si="185"/>
        <v>0.20341578102045255</v>
      </c>
      <c r="I100" s="157">
        <f t="shared" si="185"/>
        <v>0.21613230716773582</v>
      </c>
      <c r="J100" s="157">
        <f t="shared" si="185"/>
        <v>0.31991231954215349</v>
      </c>
      <c r="K100" s="157">
        <f t="shared" si="185"/>
        <v>0.22500197875591715</v>
      </c>
      <c r="L100" s="157">
        <f t="shared" si="185"/>
        <v>0.33505553279019584</v>
      </c>
      <c r="M100" s="157">
        <f t="shared" si="185"/>
        <v>0.26686269278916613</v>
      </c>
      <c r="N100" s="157">
        <f t="shared" si="185"/>
        <v>0.32697847641739336</v>
      </c>
      <c r="O100" s="157">
        <f t="shared" si="185"/>
        <v>0.23608507074005181</v>
      </c>
      <c r="P100" s="157">
        <f t="shared" si="185"/>
        <v>0.22892627267373569</v>
      </c>
      <c r="Q100" s="157">
        <f t="shared" si="185"/>
        <v>0.49025244051356531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0.18385305284242209</v>
      </c>
      <c r="C102" s="156">
        <v>0.28428491294196873</v>
      </c>
      <c r="D102" s="156">
        <v>0.12183194220826865</v>
      </c>
      <c r="E102" s="156">
        <v>2.3655461208658711E-2</v>
      </c>
      <c r="F102" s="156">
        <v>2.3869906988979856E-2</v>
      </c>
      <c r="G102" s="156">
        <v>5.1513840394982885E-2</v>
      </c>
      <c r="H102" s="156">
        <v>5.1871986745104459E-2</v>
      </c>
      <c r="I102" s="156">
        <v>1.420053468739115E-2</v>
      </c>
      <c r="J102" s="156">
        <v>1.9827492192187234E-2</v>
      </c>
      <c r="K102" s="156">
        <v>5.2328417061010893E-2</v>
      </c>
      <c r="L102" s="156">
        <v>6.1285462896741687E-2</v>
      </c>
      <c r="M102" s="156">
        <v>3.2213246671164035E-2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>
        <v>1.9650308683858524E-2</v>
      </c>
      <c r="C103" s="57">
        <v>3.9226068222077371E-3</v>
      </c>
      <c r="D103" s="57">
        <v>9.5433525955877188E-2</v>
      </c>
      <c r="E103" s="57">
        <v>0.17115542106693718</v>
      </c>
      <c r="F103" s="57">
        <v>0.16551977815785993</v>
      </c>
      <c r="G103" s="57">
        <v>0.11841286307711664</v>
      </c>
      <c r="H103" s="57">
        <v>0.15154379427534809</v>
      </c>
      <c r="I103" s="57">
        <v>0.20193177248034466</v>
      </c>
      <c r="J103" s="57">
        <v>0.30008482734996628</v>
      </c>
      <c r="K103" s="57">
        <v>0.17267356169490625</v>
      </c>
      <c r="L103" s="57">
        <v>0.27377006989345415</v>
      </c>
      <c r="M103" s="57">
        <v>0.23464944611800209</v>
      </c>
      <c r="N103" s="57">
        <v>0.32697847641739336</v>
      </c>
      <c r="O103" s="57">
        <v>0.23608507074005181</v>
      </c>
      <c r="P103" s="57">
        <v>0.22892627267373569</v>
      </c>
      <c r="Q103" s="57">
        <v>0.49025244051356531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0.88852932356567271</v>
      </c>
      <c r="C143" s="168">
        <f t="shared" ref="C143" si="216">SUM(C144,C146,C148,C157)</f>
        <v>1.1370902994831706</v>
      </c>
      <c r="D143" s="168">
        <f t="shared" ref="D143" si="217">SUM(D144,D146,D148,D157)</f>
        <v>1.208467963959899</v>
      </c>
      <c r="E143" s="168">
        <f t="shared" ref="E143" si="218">SUM(E144,E146,E148,E157)</f>
        <v>1.3571704280608765</v>
      </c>
      <c r="F143" s="168">
        <f t="shared" ref="F143" si="219">SUM(F144,F146,F148,F157)</f>
        <v>1.6131971249081769</v>
      </c>
      <c r="G143" s="168">
        <f t="shared" ref="G143" si="220">SUM(G144,G146,G148,G157)</f>
        <v>1.7944758324112338</v>
      </c>
      <c r="H143" s="168">
        <f t="shared" ref="H143" si="221">SUM(H144,H146,H148,H157)</f>
        <v>1.8923709990888373</v>
      </c>
      <c r="I143" s="168">
        <f t="shared" ref="I143" si="222">SUM(I144,I146,I148,I157)</f>
        <v>1.9177561791639315</v>
      </c>
      <c r="J143" s="168">
        <f t="shared" ref="J143" si="223">SUM(J144,J146,J148,J157)</f>
        <v>2.4312061944989982</v>
      </c>
      <c r="K143" s="168">
        <f t="shared" ref="K143" si="224">SUM(K144,K146,K148,K157)</f>
        <v>2.7022002663572935</v>
      </c>
      <c r="L143" s="168">
        <f t="shared" ref="L143" si="225">SUM(L144,L146,L148,L157)</f>
        <v>3.4630317871431679</v>
      </c>
      <c r="M143" s="168">
        <f t="shared" ref="M143" si="226">SUM(M144,M146,M148,M157)</f>
        <v>4.7458376446244541</v>
      </c>
      <c r="N143" s="168">
        <f t="shared" ref="N143" si="227">SUM(N144,N146,N148,N157)</f>
        <v>6.6984673685689868</v>
      </c>
      <c r="O143" s="168">
        <f t="shared" ref="O143" si="228">SUM(O144,O146,O148,O157)</f>
        <v>12.655736351172342</v>
      </c>
      <c r="P143" s="168">
        <f t="shared" ref="P143" si="229">SUM(P144,P146,P148,P157)</f>
        <v>15.136661049369961</v>
      </c>
      <c r="Q143" s="168">
        <f t="shared" ref="Q143" si="230">SUM(Q144,Q146,Q148,Q157)</f>
        <v>19.817216717123312</v>
      </c>
    </row>
    <row r="144" spans="1:17" ht="12.95" customHeight="1" x14ac:dyDescent="0.25">
      <c r="A144" s="158" t="s">
        <v>65</v>
      </c>
      <c r="B144" s="157">
        <f t="shared" ref="B144:Q144" si="231">B145</f>
        <v>0.7495132348421939</v>
      </c>
      <c r="C144" s="157">
        <f t="shared" si="231"/>
        <v>0.97093414228024277</v>
      </c>
      <c r="D144" s="157">
        <f t="shared" si="231"/>
        <v>1.0193449565369717</v>
      </c>
      <c r="E144" s="157">
        <f t="shared" si="231"/>
        <v>1.146637884429667</v>
      </c>
      <c r="F144" s="157">
        <f t="shared" si="231"/>
        <v>1.378334838818311</v>
      </c>
      <c r="G144" s="157">
        <f t="shared" si="231"/>
        <v>1.5435085727759605</v>
      </c>
      <c r="H144" s="157">
        <f t="shared" si="231"/>
        <v>1.5887565042895824</v>
      </c>
      <c r="I144" s="157">
        <f t="shared" si="231"/>
        <v>1.592141749651879</v>
      </c>
      <c r="J144" s="157">
        <f t="shared" si="231"/>
        <v>2.018840891482399</v>
      </c>
      <c r="K144" s="157">
        <f t="shared" si="231"/>
        <v>2.2875731136640161</v>
      </c>
      <c r="L144" s="157">
        <f t="shared" si="231"/>
        <v>2.8778269444275226</v>
      </c>
      <c r="M144" s="157">
        <f t="shared" si="231"/>
        <v>3.9746911407056897</v>
      </c>
      <c r="N144" s="157">
        <f t="shared" si="231"/>
        <v>5.6587339361574198</v>
      </c>
      <c r="O144" s="157">
        <f t="shared" si="231"/>
        <v>10.616962751549451</v>
      </c>
      <c r="P144" s="157">
        <f t="shared" si="231"/>
        <v>12.315898106726181</v>
      </c>
      <c r="Q144" s="157">
        <f t="shared" si="231"/>
        <v>16.334117901385596</v>
      </c>
    </row>
    <row r="145" spans="1:17" ht="12" customHeight="1" x14ac:dyDescent="0.25">
      <c r="A145" s="23" t="s">
        <v>60</v>
      </c>
      <c r="B145" s="156">
        <v>0.7495132348421939</v>
      </c>
      <c r="C145" s="156">
        <v>0.97093414228024277</v>
      </c>
      <c r="D145" s="156">
        <v>1.0193449565369717</v>
      </c>
      <c r="E145" s="156">
        <v>1.146637884429667</v>
      </c>
      <c r="F145" s="156">
        <v>1.378334838818311</v>
      </c>
      <c r="G145" s="156">
        <v>1.5435085727759605</v>
      </c>
      <c r="H145" s="156">
        <v>1.5887565042895824</v>
      </c>
      <c r="I145" s="156">
        <v>1.592141749651879</v>
      </c>
      <c r="J145" s="156">
        <v>2.018840891482399</v>
      </c>
      <c r="K145" s="156">
        <v>2.2875731136640161</v>
      </c>
      <c r="L145" s="156">
        <v>2.8778269444275226</v>
      </c>
      <c r="M145" s="156">
        <v>3.9746911407056897</v>
      </c>
      <c r="N145" s="156">
        <v>5.6587339361574198</v>
      </c>
      <c r="O145" s="156">
        <v>10.616962751549451</v>
      </c>
      <c r="P145" s="156">
        <v>12.315898106726181</v>
      </c>
      <c r="Q145" s="156">
        <v>16.334117901385596</v>
      </c>
    </row>
    <row r="146" spans="1:17" ht="12.95" customHeight="1" x14ac:dyDescent="0.25">
      <c r="A146" s="158" t="s">
        <v>112</v>
      </c>
      <c r="B146" s="157">
        <f t="shared" ref="B146:Q146" si="232">B147</f>
        <v>5.963492583716111E-2</v>
      </c>
      <c r="C146" s="157">
        <f t="shared" si="232"/>
        <v>7.2548283526787646E-2</v>
      </c>
      <c r="D146" s="157">
        <f t="shared" si="232"/>
        <v>8.2502611651026625E-2</v>
      </c>
      <c r="E146" s="157">
        <f t="shared" si="232"/>
        <v>9.1378271948465414E-2</v>
      </c>
      <c r="F146" s="157">
        <f t="shared" si="232"/>
        <v>0.10399249336625209</v>
      </c>
      <c r="G146" s="157">
        <f t="shared" si="232"/>
        <v>0.12073297374667538</v>
      </c>
      <c r="H146" s="157">
        <f t="shared" si="232"/>
        <v>0.13452370800178642</v>
      </c>
      <c r="I146" s="157">
        <f t="shared" si="232"/>
        <v>0.14355533965495296</v>
      </c>
      <c r="J146" s="157">
        <f t="shared" si="232"/>
        <v>0.15371667430873426</v>
      </c>
      <c r="K146" s="157">
        <f t="shared" si="232"/>
        <v>0.20803075810221192</v>
      </c>
      <c r="L146" s="157">
        <f t="shared" si="232"/>
        <v>0.229125882422026</v>
      </c>
      <c r="M146" s="157">
        <f t="shared" si="232"/>
        <v>0.37018397421743698</v>
      </c>
      <c r="N146" s="157">
        <f t="shared" si="232"/>
        <v>0.49565089041842969</v>
      </c>
      <c r="O146" s="157">
        <f t="shared" si="232"/>
        <v>0.91041469944959119</v>
      </c>
      <c r="P146" s="157">
        <f t="shared" si="232"/>
        <v>1.1720740509269516</v>
      </c>
      <c r="Q146" s="157">
        <f t="shared" si="232"/>
        <v>1.3186605863999015</v>
      </c>
    </row>
    <row r="147" spans="1:17" ht="12" customHeight="1" x14ac:dyDescent="0.25">
      <c r="A147" s="23" t="s">
        <v>60</v>
      </c>
      <c r="B147" s="156">
        <v>5.963492583716111E-2</v>
      </c>
      <c r="C147" s="156">
        <v>7.2548283526787646E-2</v>
      </c>
      <c r="D147" s="156">
        <v>8.2502611651026625E-2</v>
      </c>
      <c r="E147" s="156">
        <v>9.1378271948465414E-2</v>
      </c>
      <c r="F147" s="156">
        <v>0.10399249336625209</v>
      </c>
      <c r="G147" s="156">
        <v>0.12073297374667538</v>
      </c>
      <c r="H147" s="156">
        <v>0.13452370800178642</v>
      </c>
      <c r="I147" s="156">
        <v>0.14355533965495296</v>
      </c>
      <c r="J147" s="156">
        <v>0.15371667430873426</v>
      </c>
      <c r="K147" s="156">
        <v>0.20803075810221192</v>
      </c>
      <c r="L147" s="156">
        <v>0.229125882422026</v>
      </c>
      <c r="M147" s="156">
        <v>0.37018397421743698</v>
      </c>
      <c r="N147" s="156">
        <v>0.49565089041842969</v>
      </c>
      <c r="O147" s="156">
        <v>0.91041469944959119</v>
      </c>
      <c r="P147" s="156">
        <v>1.1720740509269516</v>
      </c>
      <c r="Q147" s="156">
        <v>1.3186605863999015</v>
      </c>
    </row>
    <row r="148" spans="1:17" ht="12" customHeight="1" x14ac:dyDescent="0.25">
      <c r="A148" s="158" t="s">
        <v>63</v>
      </c>
      <c r="B148" s="157">
        <f t="shared" ref="B148" si="233">SUM(B149:B150,B153:B154)</f>
        <v>5.7493270628842831E-2</v>
      </c>
      <c r="C148" s="157">
        <f t="shared" ref="C148" si="234">SUM(C149:C150,C153:C154)</f>
        <v>5.9178557137801263E-2</v>
      </c>
      <c r="D148" s="157">
        <f t="shared" ref="D148" si="235">SUM(D149:D150,D153:D154)</f>
        <v>7.4319153717092759E-2</v>
      </c>
      <c r="E148" s="157">
        <f t="shared" ref="E148" si="236">SUM(E149:E150,E153:E154)</f>
        <v>8.7201092380871606E-2</v>
      </c>
      <c r="F148" s="157">
        <f t="shared" ref="F148" si="237">SUM(F149:F150,F153:F154)</f>
        <v>9.566403210226726E-2</v>
      </c>
      <c r="G148" s="157">
        <f t="shared" ref="G148" si="238">SUM(G149:G150,G153:G154)</f>
        <v>9.396500358237618E-2</v>
      </c>
      <c r="H148" s="157">
        <f t="shared" ref="H148" si="239">SUM(H149:H150,H153:H154)</f>
        <v>0.1213584428637378</v>
      </c>
      <c r="I148" s="157">
        <f t="shared" ref="I148" si="240">SUM(I149:I150,I153:I154)</f>
        <v>0.1281986261623794</v>
      </c>
      <c r="J148" s="157">
        <f t="shared" ref="J148" si="241">SUM(J149:J150,J153:J154)</f>
        <v>0.18041341250485601</v>
      </c>
      <c r="K148" s="157">
        <f t="shared" ref="K148" si="242">SUM(K149:K150,K153:K154)</f>
        <v>0.14257131821582245</v>
      </c>
      <c r="L148" s="157">
        <f t="shared" ref="L148" si="243">SUM(L149:L150,L153:L154)</f>
        <v>0.25417330928564658</v>
      </c>
      <c r="M148" s="157">
        <f t="shared" ref="M148" si="244">SUM(M149:M150,M153:M154)</f>
        <v>0.27345821789044178</v>
      </c>
      <c r="N148" s="157">
        <f t="shared" ref="N148" si="245">SUM(N149:N150,N153:N154)</f>
        <v>0.35836266051563448</v>
      </c>
      <c r="O148" s="157">
        <f t="shared" ref="O148" si="246">SUM(O149:O150,O153:O154)</f>
        <v>0.90572736549616539</v>
      </c>
      <c r="P148" s="157">
        <f t="shared" ref="P148" si="247">SUM(P149:P150,P153:P154)</f>
        <v>1.3963078714143147</v>
      </c>
      <c r="Q148" s="157">
        <f t="shared" ref="Q148" si="248">SUM(Q149:Q150,Q153:Q154)</f>
        <v>1.5036108290173205</v>
      </c>
    </row>
    <row r="149" spans="1:17" ht="12" customHeight="1" x14ac:dyDescent="0.25">
      <c r="A149" s="167" t="s">
        <v>144</v>
      </c>
      <c r="B149" s="132">
        <v>4.682701115032082E-2</v>
      </c>
      <c r="C149" s="132">
        <v>4.4648218067613668E-2</v>
      </c>
      <c r="D149" s="132">
        <v>4.1704356650024761E-2</v>
      </c>
      <c r="E149" s="132">
        <v>4.2169693375647681E-2</v>
      </c>
      <c r="F149" s="132">
        <v>4.1684710836193371E-2</v>
      </c>
      <c r="G149" s="132">
        <v>3.8720807123126463E-2</v>
      </c>
      <c r="H149" s="132">
        <v>3.2890843194286139E-2</v>
      </c>
      <c r="I149" s="132">
        <v>1.6051163528923194E-2</v>
      </c>
      <c r="J149" s="132">
        <v>9.3395852774043973E-3</v>
      </c>
      <c r="K149" s="132">
        <v>8.8266373403040038E-3</v>
      </c>
      <c r="L149" s="132">
        <v>8.0263195580834289E-3</v>
      </c>
      <c r="M149" s="132">
        <v>2.8032269982905438E-3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6.8869291831559823E-4</v>
      </c>
      <c r="E150" s="132">
        <f t="shared" ref="E150" si="252">SUM(E151:E152)</f>
        <v>6.8715450246979661E-4</v>
      </c>
      <c r="F150" s="132">
        <f t="shared" ref="F150" si="253">SUM(F151:F152)</f>
        <v>1.2478192446477602E-3</v>
      </c>
      <c r="G150" s="132">
        <f t="shared" ref="G150" si="254">SUM(G151:G152)</f>
        <v>1.2463091095353809E-3</v>
      </c>
      <c r="H150" s="132">
        <f t="shared" ref="H150" si="255">SUM(H151:H152)</f>
        <v>1.3690862638399812E-3</v>
      </c>
      <c r="I150" s="132">
        <f t="shared" ref="I150" si="256">SUM(I151:I152)</f>
        <v>8.2395663428830551E-4</v>
      </c>
      <c r="J150" s="132">
        <f t="shared" ref="J150" si="257">SUM(J151:J152)</f>
        <v>6.7705562064643949E-4</v>
      </c>
      <c r="K150" s="132">
        <f t="shared" ref="K150" si="258">SUM(K151:K152)</f>
        <v>8.1974673764465314E-4</v>
      </c>
      <c r="L150" s="132">
        <f t="shared" ref="L150" si="259">SUM(L151:L152)</f>
        <v>8.6635903077341076E-4</v>
      </c>
      <c r="M150" s="132">
        <f t="shared" ref="M150" si="260">SUM(M151:M152)</f>
        <v>4.2444051969265663E-4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4.8869291831559825E-4</v>
      </c>
      <c r="E151" s="165">
        <v>4.8795131521880064E-4</v>
      </c>
      <c r="F151" s="165">
        <v>8.8285574099812515E-4</v>
      </c>
      <c r="G151" s="165">
        <v>8.7979366714024032E-4</v>
      </c>
      <c r="H151" s="165">
        <v>9.6389987810254179E-4</v>
      </c>
      <c r="I151" s="165">
        <v>5.7955744895225674E-4</v>
      </c>
      <c r="J151" s="165">
        <v>4.7498643215630054E-4</v>
      </c>
      <c r="K151" s="165">
        <v>5.7434796463851816E-4</v>
      </c>
      <c r="L151" s="165">
        <v>6.0556278331845754E-4</v>
      </c>
      <c r="M151" s="165">
        <v>2.9740441473423754E-4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2.0000000000000001E-4</v>
      </c>
      <c r="E152" s="164">
        <v>1.9920318725099602E-4</v>
      </c>
      <c r="F152" s="164">
        <v>3.6496350364963501E-4</v>
      </c>
      <c r="G152" s="164">
        <v>3.6651544239514052E-4</v>
      </c>
      <c r="H152" s="164">
        <v>4.0518638573743937E-4</v>
      </c>
      <c r="I152" s="164">
        <v>2.4439918533604872E-4</v>
      </c>
      <c r="J152" s="164">
        <v>2.0206918849013895E-4</v>
      </c>
      <c r="K152" s="164">
        <v>2.4539877300613493E-4</v>
      </c>
      <c r="L152" s="164">
        <v>2.6079624745495322E-4</v>
      </c>
      <c r="M152" s="164">
        <v>1.2703610495841907E-4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1.0666259478522009E-2</v>
      </c>
      <c r="C153" s="162">
        <v>1.4530339070187599E-2</v>
      </c>
      <c r="D153" s="162">
        <v>3.1304906117954175E-2</v>
      </c>
      <c r="E153" s="162">
        <v>4.3559743086462557E-2</v>
      </c>
      <c r="F153" s="162">
        <v>5.0980812120428196E-2</v>
      </c>
      <c r="G153" s="162">
        <v>5.1741938400352364E-2</v>
      </c>
      <c r="H153" s="162">
        <v>8.3154970060657155E-2</v>
      </c>
      <c r="I153" s="162">
        <v>0.10484588407573738</v>
      </c>
      <c r="J153" s="162">
        <v>0.15940384029262214</v>
      </c>
      <c r="K153" s="162">
        <v>0.11891126161608875</v>
      </c>
      <c r="L153" s="162">
        <v>0.2186782615724702</v>
      </c>
      <c r="M153" s="162">
        <v>0.22910766537738234</v>
      </c>
      <c r="N153" s="162">
        <v>0.29253064248339916</v>
      </c>
      <c r="O153" s="162">
        <v>0.7300532591101333</v>
      </c>
      <c r="P153" s="162">
        <v>1.1065694016829029</v>
      </c>
      <c r="Q153" s="162">
        <v>1.1688927353171921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6.2119803079822389E-4</v>
      </c>
      <c r="E154" s="160">
        <f t="shared" ref="E154" si="268">SUM(E155:E156)</f>
        <v>7.8450141629156692E-4</v>
      </c>
      <c r="F154" s="160">
        <f t="shared" ref="F154" si="269">SUM(F155:F156)</f>
        <v>1.7506899009979448E-3</v>
      </c>
      <c r="G154" s="160">
        <f t="shared" ref="G154" si="270">SUM(G155:G156)</f>
        <v>2.2559489493619721E-3</v>
      </c>
      <c r="H154" s="160">
        <f t="shared" ref="H154" si="271">SUM(H155:H156)</f>
        <v>3.9435433449545171E-3</v>
      </c>
      <c r="I154" s="160">
        <f t="shared" ref="I154" si="272">SUM(I155:I156)</f>
        <v>6.4776219234305215E-3</v>
      </c>
      <c r="J154" s="160">
        <f t="shared" ref="J154" si="273">SUM(J155:J156)</f>
        <v>1.0992931314183012E-2</v>
      </c>
      <c r="K154" s="160">
        <f t="shared" ref="K154" si="274">SUM(K155:K156)</f>
        <v>1.4013672521785047E-2</v>
      </c>
      <c r="L154" s="160">
        <f t="shared" ref="L154" si="275">SUM(L155:L156)</f>
        <v>2.6602369124319562E-2</v>
      </c>
      <c r="M154" s="160">
        <f t="shared" ref="M154" si="276">SUM(M155:M156)</f>
        <v>4.1122884995076228E-2</v>
      </c>
      <c r="N154" s="160">
        <f t="shared" ref="N154" si="277">SUM(N155:N156)</f>
        <v>6.5832018032235304E-2</v>
      </c>
      <c r="O154" s="160">
        <f t="shared" ref="O154" si="278">SUM(O155:O156)</f>
        <v>0.17567410638603212</v>
      </c>
      <c r="P154" s="160">
        <f t="shared" ref="P154" si="279">SUM(P155:P156)</f>
        <v>0.28973846973141176</v>
      </c>
      <c r="Q154" s="160">
        <f t="shared" ref="Q154" si="280">SUM(Q155:Q156)</f>
        <v>0.33471809370012839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3.4119803079822386E-4</v>
      </c>
      <c r="E155" s="156">
        <v>4.6577631668997334E-4</v>
      </c>
      <c r="F155" s="156">
        <v>1.0207628936986745E-3</v>
      </c>
      <c r="G155" s="156">
        <v>1.1971265602204546E-3</v>
      </c>
      <c r="H155" s="156">
        <v>2.4038350791522477E-3</v>
      </c>
      <c r="I155" s="156">
        <v>4.033630070070033E-3</v>
      </c>
      <c r="J155" s="156">
        <v>7.6789966229447327E-3</v>
      </c>
      <c r="K155" s="156">
        <v>7.8787031966316718E-3</v>
      </c>
      <c r="L155" s="156">
        <v>1.7952626917063608E-2</v>
      </c>
      <c r="M155" s="156">
        <v>2.4100046930648066E-2</v>
      </c>
      <c r="N155" s="156">
        <v>3.9310817822299005E-2</v>
      </c>
      <c r="O155" s="156">
        <v>0.11856697606157746</v>
      </c>
      <c r="P155" s="156">
        <v>0.20306041801503283</v>
      </c>
      <c r="Q155" s="156">
        <v>0.23427006420920754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2.7999999999999998E-4</v>
      </c>
      <c r="E156" s="156">
        <v>3.1872509960159364E-4</v>
      </c>
      <c r="F156" s="156">
        <v>7.2992700729927024E-4</v>
      </c>
      <c r="G156" s="156">
        <v>1.0588223891415175E-3</v>
      </c>
      <c r="H156" s="156">
        <v>1.5397082658022694E-3</v>
      </c>
      <c r="I156" s="156">
        <v>2.4439918533604886E-3</v>
      </c>
      <c r="J156" s="156">
        <v>3.313934691238279E-3</v>
      </c>
      <c r="K156" s="156">
        <v>6.1349693251533744E-3</v>
      </c>
      <c r="L156" s="156">
        <v>8.6497422072559522E-3</v>
      </c>
      <c r="M156" s="156">
        <v>1.7022838064428159E-2</v>
      </c>
      <c r="N156" s="156">
        <v>2.6521200209936296E-2</v>
      </c>
      <c r="O156" s="156">
        <v>5.7107130324454664E-2</v>
      </c>
      <c r="P156" s="156">
        <v>8.667805171637892E-2</v>
      </c>
      <c r="Q156" s="156">
        <v>0.10044802949092087</v>
      </c>
    </row>
    <row r="157" spans="1:17" ht="12" customHeight="1" x14ac:dyDescent="0.25">
      <c r="A157" s="158" t="s">
        <v>62</v>
      </c>
      <c r="B157" s="157">
        <f t="shared" ref="B157" si="281">SUM(B158:B159)</f>
        <v>2.1887892257474912E-2</v>
      </c>
      <c r="C157" s="157">
        <f t="shared" ref="C157" si="282">SUM(C158:C159)</f>
        <v>3.4429316538339083E-2</v>
      </c>
      <c r="D157" s="157">
        <f t="shared" ref="D157" si="283">SUM(D158:D159)</f>
        <v>3.2301242054807965E-2</v>
      </c>
      <c r="E157" s="157">
        <f t="shared" ref="E157" si="284">SUM(E158:E159)</f>
        <v>3.1953179301872303E-2</v>
      </c>
      <c r="F157" s="157">
        <f t="shared" ref="F157" si="285">SUM(F158:F159)</f>
        <v>3.520576062134656E-2</v>
      </c>
      <c r="G157" s="157">
        <f t="shared" ref="G157" si="286">SUM(G158:G159)</f>
        <v>3.6269282306221638E-2</v>
      </c>
      <c r="H157" s="157">
        <f t="shared" ref="H157" si="287">SUM(H158:H159)</f>
        <v>4.7732343933730742E-2</v>
      </c>
      <c r="I157" s="157">
        <f t="shared" ref="I157" si="288">SUM(I158:I159)</f>
        <v>5.3860463694720299E-2</v>
      </c>
      <c r="J157" s="157">
        <f t="shared" ref="J157" si="289">SUM(J158:J159)</f>
        <v>7.8235216203008801E-2</v>
      </c>
      <c r="K157" s="157">
        <f t="shared" ref="K157" si="290">SUM(K158:K159)</f>
        <v>6.4025076375242948E-2</v>
      </c>
      <c r="L157" s="157">
        <f t="shared" ref="L157" si="291">SUM(L158:L159)</f>
        <v>0.1019056510079728</v>
      </c>
      <c r="M157" s="157">
        <f t="shared" ref="M157" si="292">SUM(M158:M159)</f>
        <v>0.12750431181088562</v>
      </c>
      <c r="N157" s="157">
        <f t="shared" ref="N157" si="293">SUM(N158:N159)</f>
        <v>0.18571988147750201</v>
      </c>
      <c r="O157" s="157">
        <f t="shared" ref="O157" si="294">SUM(O158:O159)</f>
        <v>0.2226315346771349</v>
      </c>
      <c r="P157" s="157">
        <f t="shared" ref="P157" si="295">SUM(P158:P159)</f>
        <v>0.25238102030251325</v>
      </c>
      <c r="Q157" s="157">
        <f t="shared" ref="Q157" si="296">SUM(Q158:Q159)</f>
        <v>0.66082740032049658</v>
      </c>
    </row>
    <row r="158" spans="1:17" ht="12" customHeight="1" x14ac:dyDescent="0.25">
      <c r="A158" s="23" t="s">
        <v>57</v>
      </c>
      <c r="B158" s="156">
        <v>1.9780238180899763E-2</v>
      </c>
      <c r="C158" s="156">
        <v>3.2585356066361086E-2</v>
      </c>
      <c r="D158" s="156">
        <v>1.8127651304418714E-2</v>
      </c>
      <c r="E158" s="156">
        <v>3.8740953840483258E-3</v>
      </c>
      <c r="F158" s="156">
        <v>4.4463552234374239E-3</v>
      </c>
      <c r="G158" s="156">
        <v>1.1002408408566986E-2</v>
      </c>
      <c r="H158" s="156">
        <v>1.2188499617702136E-2</v>
      </c>
      <c r="I158" s="156">
        <v>3.5203006157818388E-3</v>
      </c>
      <c r="J158" s="156">
        <v>4.8545187373201775E-3</v>
      </c>
      <c r="K158" s="156">
        <v>1.4868007511230619E-2</v>
      </c>
      <c r="L158" s="156">
        <v>1.8649547560922349E-2</v>
      </c>
      <c r="M158" s="156">
        <v>1.5411373407427396E-2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2.107654076575149E-3</v>
      </c>
      <c r="C159" s="57">
        <v>1.8439604719779957E-3</v>
      </c>
      <c r="D159" s="57">
        <v>1.4173590750389252E-2</v>
      </c>
      <c r="E159" s="57">
        <v>2.8079083917823974E-2</v>
      </c>
      <c r="F159" s="57">
        <v>3.0759405397909133E-2</v>
      </c>
      <c r="G159" s="57">
        <v>2.5266873897654651E-2</v>
      </c>
      <c r="H159" s="57">
        <v>3.5543844316028604E-2</v>
      </c>
      <c r="I159" s="57">
        <v>5.034016307893846E-2</v>
      </c>
      <c r="J159" s="57">
        <v>7.3380697465688621E-2</v>
      </c>
      <c r="K159" s="57">
        <v>4.9157068864012332E-2</v>
      </c>
      <c r="L159" s="57">
        <v>8.325610344705045E-2</v>
      </c>
      <c r="M159" s="57">
        <v>0.11209293840345823</v>
      </c>
      <c r="N159" s="57">
        <v>0.18571988147750201</v>
      </c>
      <c r="O159" s="57">
        <v>0.2226315346771349</v>
      </c>
      <c r="P159" s="57">
        <v>0.25238102030251325</v>
      </c>
      <c r="Q159" s="57">
        <v>0.66082740032049658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4.307076196221991</v>
      </c>
      <c r="C161" s="168">
        <f t="shared" ref="C161:Q161" si="297">SUM(C162,C164,C166,C175)</f>
        <v>4.4064279144411884</v>
      </c>
      <c r="D161" s="168">
        <f t="shared" si="297"/>
        <v>5.349520201016114</v>
      </c>
      <c r="E161" s="168">
        <f t="shared" si="297"/>
        <v>6.1530086373553816</v>
      </c>
      <c r="F161" s="168">
        <f t="shared" si="297"/>
        <v>5.9831110162958332</v>
      </c>
      <c r="G161" s="168">
        <f t="shared" si="297"/>
        <v>4.9387471835177257</v>
      </c>
      <c r="H161" s="168">
        <f t="shared" si="297"/>
        <v>5.3293281564773372</v>
      </c>
      <c r="I161" s="168">
        <f t="shared" si="297"/>
        <v>5.4275981789721754</v>
      </c>
      <c r="J161" s="168">
        <f t="shared" si="297"/>
        <v>7.3192205721184358</v>
      </c>
      <c r="K161" s="168">
        <f t="shared" si="297"/>
        <v>4.288075156139346</v>
      </c>
      <c r="L161" s="168">
        <f t="shared" si="297"/>
        <v>6.0421798801032578</v>
      </c>
      <c r="M161" s="168">
        <f t="shared" si="297"/>
        <v>4.0753192146671564</v>
      </c>
      <c r="N161" s="168">
        <f t="shared" si="297"/>
        <v>4.1223297983655476</v>
      </c>
      <c r="O161" s="168">
        <f t="shared" si="297"/>
        <v>3.7466874869485456</v>
      </c>
      <c r="P161" s="168">
        <f t="shared" si="297"/>
        <v>2.9950297002278035</v>
      </c>
      <c r="Q161" s="168">
        <f t="shared" si="297"/>
        <v>4.3389441233235528</v>
      </c>
    </row>
    <row r="162" spans="1:17" ht="12.95" customHeight="1" x14ac:dyDescent="0.25">
      <c r="A162" s="158" t="s">
        <v>65</v>
      </c>
      <c r="B162" s="157">
        <f t="shared" ref="B162:Q162" si="298">B163</f>
        <v>3.4217670546695769</v>
      </c>
      <c r="C162" s="157">
        <f t="shared" si="298"/>
        <v>3.4597124611079195</v>
      </c>
      <c r="D162" s="157">
        <f t="shared" si="298"/>
        <v>4.4451359201331755</v>
      </c>
      <c r="E162" s="157">
        <f t="shared" si="298"/>
        <v>5.2402596094109164</v>
      </c>
      <c r="F162" s="157">
        <f t="shared" si="298"/>
        <v>5.1154740900123201</v>
      </c>
      <c r="G162" s="157">
        <f t="shared" si="298"/>
        <v>4.1616562054299369</v>
      </c>
      <c r="H162" s="157">
        <f t="shared" si="298"/>
        <v>4.5078061181942664</v>
      </c>
      <c r="I162" s="157">
        <f t="shared" si="298"/>
        <v>4.632382778943839</v>
      </c>
      <c r="J162" s="157">
        <f t="shared" si="298"/>
        <v>6.3208817468977134</v>
      </c>
      <c r="K162" s="157">
        <f t="shared" si="298"/>
        <v>3.6467602360329723</v>
      </c>
      <c r="L162" s="157">
        <f t="shared" si="298"/>
        <v>5.1288138762494793</v>
      </c>
      <c r="M162" s="157">
        <f t="shared" si="298"/>
        <v>3.4376769945652401</v>
      </c>
      <c r="N162" s="157">
        <f t="shared" si="298"/>
        <v>3.5022638719474886</v>
      </c>
      <c r="O162" s="157">
        <f t="shared" si="298"/>
        <v>3.076491590674546</v>
      </c>
      <c r="P162" s="157">
        <f t="shared" si="298"/>
        <v>2.3706732574424887</v>
      </c>
      <c r="Q162" s="157">
        <f t="shared" si="298"/>
        <v>3.6561948205995378</v>
      </c>
    </row>
    <row r="163" spans="1:17" ht="12" customHeight="1" x14ac:dyDescent="0.25">
      <c r="A163" s="23" t="s">
        <v>60</v>
      </c>
      <c r="B163" s="57">
        <v>3.4217670546695769</v>
      </c>
      <c r="C163" s="57">
        <v>3.4597124611079195</v>
      </c>
      <c r="D163" s="57">
        <v>4.4451359201331755</v>
      </c>
      <c r="E163" s="57">
        <v>5.2402596094109164</v>
      </c>
      <c r="F163" s="57">
        <v>5.1154740900123201</v>
      </c>
      <c r="G163" s="57">
        <v>4.1616562054299369</v>
      </c>
      <c r="H163" s="57">
        <v>4.5078061181942664</v>
      </c>
      <c r="I163" s="57">
        <v>4.632382778943839</v>
      </c>
      <c r="J163" s="57">
        <v>6.3208817468977134</v>
      </c>
      <c r="K163" s="57">
        <v>3.6467602360329723</v>
      </c>
      <c r="L163" s="57">
        <v>5.1288138762494793</v>
      </c>
      <c r="M163" s="57">
        <v>3.4376769945652401</v>
      </c>
      <c r="N163" s="57">
        <v>3.5022638719474886</v>
      </c>
      <c r="O163" s="57">
        <v>3.076491590674546</v>
      </c>
      <c r="P163" s="57">
        <v>2.3706732574424887</v>
      </c>
      <c r="Q163" s="57">
        <v>3.6561948205995378</v>
      </c>
    </row>
    <row r="164" spans="1:17" ht="12.95" customHeight="1" x14ac:dyDescent="0.25">
      <c r="A164" s="158" t="s">
        <v>112</v>
      </c>
      <c r="B164" s="157">
        <f t="shared" ref="B164:Q164" si="299">B165</f>
        <v>3.4284887676416666E-2</v>
      </c>
      <c r="C164" s="157">
        <f t="shared" si="299"/>
        <v>3.5542386742230273E-2</v>
      </c>
      <c r="D164" s="157">
        <f t="shared" si="299"/>
        <v>3.8936181518979401E-2</v>
      </c>
      <c r="E164" s="157">
        <f t="shared" si="299"/>
        <v>4.3286304383940509E-2</v>
      </c>
      <c r="F164" s="157">
        <f t="shared" si="299"/>
        <v>4.1199211852750148E-2</v>
      </c>
      <c r="G164" s="157">
        <f t="shared" si="299"/>
        <v>3.9885000255598123E-2</v>
      </c>
      <c r="H164" s="157">
        <f t="shared" si="299"/>
        <v>4.0897544235070811E-2</v>
      </c>
      <c r="I164" s="157">
        <f t="shared" si="299"/>
        <v>4.4780087904741729E-2</v>
      </c>
      <c r="J164" s="157">
        <f t="shared" si="299"/>
        <v>4.9030641184427064E-2</v>
      </c>
      <c r="K164" s="157">
        <f t="shared" si="299"/>
        <v>5.26133103642785E-2</v>
      </c>
      <c r="L164" s="157">
        <f t="shared" si="299"/>
        <v>5.6424511304129808E-2</v>
      </c>
      <c r="M164" s="157">
        <f t="shared" si="299"/>
        <v>5.8412836224938265E-2</v>
      </c>
      <c r="N164" s="157">
        <f t="shared" si="299"/>
        <v>6.3166561785102396E-2</v>
      </c>
      <c r="O164" s="157">
        <f t="shared" si="299"/>
        <v>6.3615933967750921E-2</v>
      </c>
      <c r="P164" s="157">
        <f t="shared" si="299"/>
        <v>4.8286161296813027E-2</v>
      </c>
      <c r="Q164" s="157">
        <f t="shared" si="299"/>
        <v>4.4241003453475848E-2</v>
      </c>
    </row>
    <row r="165" spans="1:17" ht="12" customHeight="1" x14ac:dyDescent="0.25">
      <c r="A165" s="23" t="s">
        <v>60</v>
      </c>
      <c r="B165" s="156">
        <v>3.4284887676416666E-2</v>
      </c>
      <c r="C165" s="156">
        <v>3.5542386742230273E-2</v>
      </c>
      <c r="D165" s="156">
        <v>3.8936181518979401E-2</v>
      </c>
      <c r="E165" s="156">
        <v>4.3286304383940509E-2</v>
      </c>
      <c r="F165" s="156">
        <v>4.1199211852750148E-2</v>
      </c>
      <c r="G165" s="156">
        <v>3.9885000255598123E-2</v>
      </c>
      <c r="H165" s="156">
        <v>4.0897544235070811E-2</v>
      </c>
      <c r="I165" s="156">
        <v>4.4780087904741729E-2</v>
      </c>
      <c r="J165" s="156">
        <v>4.9030641184427064E-2</v>
      </c>
      <c r="K165" s="156">
        <v>5.26133103642785E-2</v>
      </c>
      <c r="L165" s="156">
        <v>5.6424511304129808E-2</v>
      </c>
      <c r="M165" s="156">
        <v>5.8412836224938265E-2</v>
      </c>
      <c r="N165" s="156">
        <v>6.3166561785102396E-2</v>
      </c>
      <c r="O165" s="156">
        <v>6.3615933967750921E-2</v>
      </c>
      <c r="P165" s="156">
        <v>4.8286161296813027E-2</v>
      </c>
      <c r="Q165" s="156">
        <v>4.4241003453475848E-2</v>
      </c>
    </row>
    <row r="166" spans="1:17" ht="12" customHeight="1" x14ac:dyDescent="0.25">
      <c r="A166" s="158" t="s">
        <v>63</v>
      </c>
      <c r="B166" s="157">
        <f>SUM(B167:B168,B171:B172)</f>
        <v>0.61655059985052307</v>
      </c>
      <c r="C166" s="157">
        <f t="shared" ref="C166:Q166" si="300">SUM(C167:C168,C171:C172)</f>
        <v>0.57854121508038703</v>
      </c>
      <c r="D166" s="157">
        <f t="shared" si="300"/>
        <v>0.62215218329510114</v>
      </c>
      <c r="E166" s="157">
        <f t="shared" si="300"/>
        <v>0.65272671327544152</v>
      </c>
      <c r="F166" s="157">
        <f t="shared" si="300"/>
        <v>0.62678219421670001</v>
      </c>
      <c r="G166" s="157">
        <f t="shared" si="300"/>
        <v>0.56534747979189082</v>
      </c>
      <c r="H166" s="157">
        <f t="shared" si="300"/>
        <v>0.58055030046148937</v>
      </c>
      <c r="I166" s="157">
        <f t="shared" si="300"/>
        <v>0.53898519716055293</v>
      </c>
      <c r="J166" s="157">
        <f t="shared" si="300"/>
        <v>0.66374244134889815</v>
      </c>
      <c r="K166" s="157">
        <f t="shared" si="300"/>
        <v>0.41683695870165999</v>
      </c>
      <c r="L166" s="157">
        <f t="shared" si="300"/>
        <v>0.61366432189003395</v>
      </c>
      <c r="M166" s="157">
        <f t="shared" si="300"/>
        <v>0.39791575182233729</v>
      </c>
      <c r="N166" s="157">
        <f t="shared" si="300"/>
        <v>0.36551675213374962</v>
      </c>
      <c r="O166" s="157">
        <f t="shared" si="300"/>
        <v>0.48544052088319578</v>
      </c>
      <c r="P166" s="157">
        <f t="shared" si="300"/>
        <v>0.48679234173610653</v>
      </c>
      <c r="Q166" s="157">
        <f t="shared" si="300"/>
        <v>0.4431614770169765</v>
      </c>
    </row>
    <row r="167" spans="1:17" ht="12" customHeight="1" x14ac:dyDescent="0.25">
      <c r="A167" s="167" t="s">
        <v>144</v>
      </c>
      <c r="B167" s="132">
        <v>0.50235051503381412</v>
      </c>
      <c r="C167" s="132">
        <v>0.47834148516726915</v>
      </c>
      <c r="D167" s="132">
        <v>0.44694508940397526</v>
      </c>
      <c r="E167" s="132">
        <v>0.45146436896540265</v>
      </c>
      <c r="F167" s="132">
        <v>0.44655853850471511</v>
      </c>
      <c r="G167" s="132">
        <v>0.4128964316741866</v>
      </c>
      <c r="H167" s="132">
        <v>0.35190479012693981</v>
      </c>
      <c r="I167" s="132">
        <v>0.17068511222529234</v>
      </c>
      <c r="J167" s="132">
        <v>9.9904131925692696E-2</v>
      </c>
      <c r="K167" s="132">
        <v>9.4253880111415292E-2</v>
      </c>
      <c r="L167" s="132">
        <v>8.4862830974747117E-2</v>
      </c>
      <c r="M167" s="132">
        <v>3.0566416077565248E-2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6.6114520158297423E-3</v>
      </c>
      <c r="E168" s="132">
        <f t="shared" ref="E168" si="304">SUM(E169:E170)</f>
        <v>6.5966695734820998E-3</v>
      </c>
      <c r="F168" s="132">
        <f t="shared" ref="F168" si="305">SUM(F169:F170)</f>
        <v>1.2898347471339604E-2</v>
      </c>
      <c r="G168" s="132">
        <f t="shared" ref="G168" si="306">SUM(G169:G170)</f>
        <v>1.3998446381000645E-2</v>
      </c>
      <c r="H168" s="132">
        <f t="shared" ref="H168" si="307">SUM(H169:H170)</f>
        <v>1.4515681562591377E-2</v>
      </c>
      <c r="I168" s="132">
        <f t="shared" ref="I168" si="308">SUM(I169:I170)</f>
        <v>9.1974001774622841E-3</v>
      </c>
      <c r="J168" s="132">
        <f t="shared" ref="J168" si="309">SUM(J169:J170)</f>
        <v>6.7692986432851439E-3</v>
      </c>
      <c r="K168" s="132">
        <f t="shared" ref="K168" si="310">SUM(K169:K170)</f>
        <v>8.890949692000499E-3</v>
      </c>
      <c r="L168" s="132">
        <f t="shared" ref="L168" si="311">SUM(L169:L170)</f>
        <v>9.838563939213613E-3</v>
      </c>
      <c r="M168" s="132">
        <f t="shared" ref="M168" si="312">SUM(M169:M170)</f>
        <v>4.545896214366291E-3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4.6914520158297425E-3</v>
      </c>
      <c r="E169" s="165">
        <v>4.684318975872538E-3</v>
      </c>
      <c r="F169" s="165">
        <v>9.1270579336267081E-3</v>
      </c>
      <c r="G169" s="165">
        <v>9.8853286385662889E-3</v>
      </c>
      <c r="H169" s="165">
        <v>1.0220705873774522E-2</v>
      </c>
      <c r="I169" s="165">
        <v>6.4682759412097376E-3</v>
      </c>
      <c r="J169" s="165">
        <v>4.7486067583837532E-3</v>
      </c>
      <c r="K169" s="165">
        <v>6.2324629844340371E-3</v>
      </c>
      <c r="L169" s="165">
        <v>6.8828731347241419E-3</v>
      </c>
      <c r="M169" s="165">
        <v>3.190844428143155E-3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1.9199999999999994E-3</v>
      </c>
      <c r="E170" s="164">
        <v>1.912350597609562E-3</v>
      </c>
      <c r="F170" s="164">
        <v>3.7712895377128948E-3</v>
      </c>
      <c r="G170" s="164">
        <v>4.1131177424343556E-3</v>
      </c>
      <c r="H170" s="164">
        <v>4.2949756888168555E-3</v>
      </c>
      <c r="I170" s="164">
        <v>2.729124236252546E-3</v>
      </c>
      <c r="J170" s="164">
        <v>2.0206918849013903E-3</v>
      </c>
      <c r="K170" s="164">
        <v>2.6584867075664614E-3</v>
      </c>
      <c r="L170" s="164">
        <v>2.9556908044894715E-3</v>
      </c>
      <c r="M170" s="164">
        <v>1.3550517862231364E-3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0.114200084816709</v>
      </c>
      <c r="C171" s="162">
        <v>0.10019972991311787</v>
      </c>
      <c r="D171" s="162">
        <v>0.165489651721305</v>
      </c>
      <c r="E171" s="162">
        <v>0.19133414346924774</v>
      </c>
      <c r="F171" s="162">
        <v>0.16169969249174157</v>
      </c>
      <c r="G171" s="162">
        <v>0.13256956130335398</v>
      </c>
      <c r="H171" s="162">
        <v>0.20438021535892734</v>
      </c>
      <c r="I171" s="162">
        <v>0.33833014057786692</v>
      </c>
      <c r="J171" s="162">
        <v>0.52149732940641491</v>
      </c>
      <c r="K171" s="162">
        <v>0.28062208068556216</v>
      </c>
      <c r="L171" s="162">
        <v>0.46277334795782366</v>
      </c>
      <c r="M171" s="162">
        <v>0.30743985037593724</v>
      </c>
      <c r="N171" s="162">
        <v>0.29807816885753113</v>
      </c>
      <c r="O171" s="162">
        <v>0.39055427670090909</v>
      </c>
      <c r="P171" s="162">
        <v>0.38501098975390419</v>
      </c>
      <c r="Q171" s="162">
        <v>0.34439534383309889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3.105990153991117E-3</v>
      </c>
      <c r="E172" s="160">
        <f t="shared" ref="E172" si="320">SUM(E173:E174)</f>
        <v>3.3315312673090564E-3</v>
      </c>
      <c r="F172" s="160">
        <f t="shared" ref="F172" si="321">SUM(F173:F174)</f>
        <v>5.6256157489037867E-3</v>
      </c>
      <c r="G172" s="160">
        <f t="shared" ref="G172" si="322">SUM(G173:G174)</f>
        <v>5.8830404333496877E-3</v>
      </c>
      <c r="H172" s="160">
        <f t="shared" ref="H172" si="323">SUM(H173:H174)</f>
        <v>9.7496134130308342E-3</v>
      </c>
      <c r="I172" s="160">
        <f t="shared" ref="I172" si="324">SUM(I173:I174)</f>
        <v>2.0772544179931365E-2</v>
      </c>
      <c r="J172" s="160">
        <f t="shared" ref="J172" si="325">SUM(J173:J174)</f>
        <v>3.5571681373505422E-2</v>
      </c>
      <c r="K172" s="160">
        <f t="shared" ref="K172" si="326">SUM(K173:K174)</f>
        <v>3.3070048212682043E-2</v>
      </c>
      <c r="L172" s="160">
        <f t="shared" ref="L172" si="327">SUM(L173:L174)</f>
        <v>5.6189579018249627E-2</v>
      </c>
      <c r="M172" s="160">
        <f t="shared" ref="M172" si="328">SUM(M173:M174)</f>
        <v>5.5363589154468484E-2</v>
      </c>
      <c r="N172" s="160">
        <f t="shared" ref="N172" si="329">SUM(N173:N174)</f>
        <v>6.7438583276218475E-2</v>
      </c>
      <c r="O172" s="160">
        <f t="shared" ref="O172" si="330">SUM(O173:O174)</f>
        <v>9.4886244182286722E-2</v>
      </c>
      <c r="P172" s="160">
        <f t="shared" ref="P172" si="331">SUM(P173:P174)</f>
        <v>0.10178135198220234</v>
      </c>
      <c r="Q172" s="160">
        <f t="shared" ref="Q172" si="332">SUM(Q173:Q174)</f>
        <v>9.8766133183877641E-2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1.7059901539911181E-3</v>
      </c>
      <c r="E173" s="156">
        <v>1.9769495940022835E-3</v>
      </c>
      <c r="F173" s="156">
        <v>3.2736287253839172E-3</v>
      </c>
      <c r="G173" s="156">
        <v>3.113812646364181E-3</v>
      </c>
      <c r="H173" s="156">
        <v>5.9408613870989054E-3</v>
      </c>
      <c r="I173" s="156">
        <v>1.2951770249177805E-2</v>
      </c>
      <c r="J173" s="156">
        <v>2.4862014383528051E-2</v>
      </c>
      <c r="K173" s="156">
        <v>1.8550620809819056E-2</v>
      </c>
      <c r="L173" s="156">
        <v>3.7846909613917901E-2</v>
      </c>
      <c r="M173" s="156">
        <v>3.2327708788675164E-2</v>
      </c>
      <c r="N173" s="156">
        <v>4.0124522073458978E-2</v>
      </c>
      <c r="O173" s="156">
        <v>6.3801615072161116E-2</v>
      </c>
      <c r="P173" s="156">
        <v>7.1115735716907047E-2</v>
      </c>
      <c r="Q173" s="156">
        <v>6.9074401069936509E-2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1.3999999999999991E-3</v>
      </c>
      <c r="E174" s="57">
        <v>1.3545816733067726E-3</v>
      </c>
      <c r="F174" s="57">
        <v>2.3519870235198699E-3</v>
      </c>
      <c r="G174" s="57">
        <v>2.7692277869855067E-3</v>
      </c>
      <c r="H174" s="57">
        <v>3.8087520259319284E-3</v>
      </c>
      <c r="I174" s="57">
        <v>7.8207739307535606E-3</v>
      </c>
      <c r="J174" s="57">
        <v>1.0709666989977369E-2</v>
      </c>
      <c r="K174" s="57">
        <v>1.4519427402862986E-2</v>
      </c>
      <c r="L174" s="57">
        <v>1.8342669404331723E-2</v>
      </c>
      <c r="M174" s="57">
        <v>2.3035880365793324E-2</v>
      </c>
      <c r="N174" s="57">
        <v>2.7314061202759494E-2</v>
      </c>
      <c r="O174" s="57">
        <v>3.1084629110125602E-2</v>
      </c>
      <c r="P174" s="57">
        <v>3.0665616265295299E-2</v>
      </c>
      <c r="Q174" s="57">
        <v>2.969173211394114E-2</v>
      </c>
    </row>
    <row r="175" spans="1:17" ht="12" customHeight="1" x14ac:dyDescent="0.25">
      <c r="A175" s="158" t="s">
        <v>62</v>
      </c>
      <c r="B175" s="157">
        <f>SUM(B176:B177)</f>
        <v>0.23447365402547374</v>
      </c>
      <c r="C175" s="157">
        <f t="shared" ref="C175:Q175" si="333">SUM(C176:C177)</f>
        <v>0.33263185151065155</v>
      </c>
      <c r="D175" s="157">
        <f t="shared" si="333"/>
        <v>0.24329591606885823</v>
      </c>
      <c r="E175" s="157">
        <f t="shared" si="333"/>
        <v>0.21673601028508344</v>
      </c>
      <c r="F175" s="157">
        <f t="shared" si="333"/>
        <v>0.19965552021406316</v>
      </c>
      <c r="G175" s="157">
        <f t="shared" si="333"/>
        <v>0.17185849804030034</v>
      </c>
      <c r="H175" s="157">
        <f t="shared" si="333"/>
        <v>0.20007419358651152</v>
      </c>
      <c r="I175" s="157">
        <f t="shared" si="333"/>
        <v>0.21145011496304211</v>
      </c>
      <c r="J175" s="157">
        <f t="shared" si="333"/>
        <v>0.28556574268739704</v>
      </c>
      <c r="K175" s="157">
        <f t="shared" si="333"/>
        <v>0.17186465104043491</v>
      </c>
      <c r="L175" s="157">
        <f t="shared" si="333"/>
        <v>0.24327717065961491</v>
      </c>
      <c r="M175" s="157">
        <f t="shared" si="333"/>
        <v>0.18131363205464132</v>
      </c>
      <c r="N175" s="157">
        <f t="shared" si="333"/>
        <v>0.19138261249920763</v>
      </c>
      <c r="O175" s="157">
        <f t="shared" si="333"/>
        <v>0.1211394414230528</v>
      </c>
      <c r="P175" s="157">
        <f t="shared" si="333"/>
        <v>8.9277939752395702E-2</v>
      </c>
      <c r="Q175" s="157">
        <f t="shared" si="333"/>
        <v>0.19534682225356254</v>
      </c>
    </row>
    <row r="176" spans="1:17" ht="12" customHeight="1" x14ac:dyDescent="0.25">
      <c r="A176" s="23" t="s">
        <v>57</v>
      </c>
      <c r="B176" s="156">
        <v>0.2117965639233757</v>
      </c>
      <c r="C176" s="156">
        <v>0.32948035543127097</v>
      </c>
      <c r="D176" s="156">
        <v>0.13642823286896946</v>
      </c>
      <c r="E176" s="156">
        <v>2.6355588294510582E-2</v>
      </c>
      <c r="F176" s="156">
        <v>2.5215514490809606E-2</v>
      </c>
      <c r="G176" s="156">
        <v>5.2134489074440502E-2</v>
      </c>
      <c r="H176" s="156">
        <v>5.1021626306660114E-2</v>
      </c>
      <c r="I176" s="156">
        <v>1.3842538014599772E-2</v>
      </c>
      <c r="J176" s="156">
        <v>1.766342962253847E-2</v>
      </c>
      <c r="K176" s="156">
        <v>3.9957770186432304E-2</v>
      </c>
      <c r="L176" s="156">
        <v>4.4512599367107109E-2</v>
      </c>
      <c r="M176" s="156">
        <v>2.1900372736870517E-2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>
        <v>2.2677090102098028E-2</v>
      </c>
      <c r="C177" s="57">
        <v>3.1514960793805761E-3</v>
      </c>
      <c r="D177" s="57">
        <v>0.10686768319988876</v>
      </c>
      <c r="E177" s="57">
        <v>0.19038042199057287</v>
      </c>
      <c r="F177" s="57">
        <v>0.17444000572325355</v>
      </c>
      <c r="G177" s="57">
        <v>0.11972400896585983</v>
      </c>
      <c r="H177" s="57">
        <v>0.14905256727985139</v>
      </c>
      <c r="I177" s="57">
        <v>0.19760757694844233</v>
      </c>
      <c r="J177" s="57">
        <v>0.26790231306485857</v>
      </c>
      <c r="K177" s="57">
        <v>0.13190688085400259</v>
      </c>
      <c r="L177" s="57">
        <v>0.1987645712925078</v>
      </c>
      <c r="M177" s="57">
        <v>0.15941325931777081</v>
      </c>
      <c r="N177" s="57">
        <v>0.19138261249920763</v>
      </c>
      <c r="O177" s="57">
        <v>0.1211394414230528</v>
      </c>
      <c r="P177" s="57">
        <v>8.9277939752395702E-2</v>
      </c>
      <c r="Q177" s="57">
        <v>0.19534682225356254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0.53013385420165049</v>
      </c>
      <c r="C3" s="175">
        <f>IF(RES_hhdet_tes!C3=0,"",RES_hhdet_tes!C3/RES_hhdet_fec!C3)</f>
        <v>0.52715286108605197</v>
      </c>
      <c r="D3" s="175">
        <f>IF(RES_hhdet_tes!D3=0,"",RES_hhdet_tes!D3/RES_hhdet_fec!D3)</f>
        <v>0.5334374561754599</v>
      </c>
      <c r="E3" s="175">
        <f>IF(RES_hhdet_tes!E3=0,"",RES_hhdet_tes!E3/RES_hhdet_fec!E3)</f>
        <v>0.53792918102524001</v>
      </c>
      <c r="F3" s="175">
        <f>IF(RES_hhdet_tes!F3=0,"",RES_hhdet_tes!F3/RES_hhdet_fec!F3)</f>
        <v>0.54125466095077945</v>
      </c>
      <c r="G3" s="175">
        <f>IF(RES_hhdet_tes!G3=0,"",RES_hhdet_tes!G3/RES_hhdet_fec!G3)</f>
        <v>0.54645329521370567</v>
      </c>
      <c r="H3" s="175">
        <f>IF(RES_hhdet_tes!H3=0,"",RES_hhdet_tes!H3/RES_hhdet_fec!H3)</f>
        <v>0.55459162289671093</v>
      </c>
      <c r="I3" s="175">
        <f>IF(RES_hhdet_tes!I3=0,"",RES_hhdet_tes!I3/RES_hhdet_fec!I3)</f>
        <v>0.56423898927524452</v>
      </c>
      <c r="J3" s="175">
        <f>IF(RES_hhdet_tes!J3=0,"",RES_hhdet_tes!J3/RES_hhdet_fec!J3)</f>
        <v>0.56743377703155817</v>
      </c>
      <c r="K3" s="175">
        <f>IF(RES_hhdet_tes!K3=0,"",RES_hhdet_tes!K3/RES_hhdet_fec!K3)</f>
        <v>0.56861099880783805</v>
      </c>
      <c r="L3" s="175">
        <f>IF(RES_hhdet_tes!L3=0,"",RES_hhdet_tes!L3/RES_hhdet_fec!L3)</f>
        <v>0.56974114858916203</v>
      </c>
      <c r="M3" s="175">
        <f>IF(RES_hhdet_tes!M3=0,"",RES_hhdet_tes!M3/RES_hhdet_fec!M3)</f>
        <v>0.57472742523995901</v>
      </c>
      <c r="N3" s="175">
        <f>IF(RES_hhdet_tes!N3=0,"",RES_hhdet_tes!N3/RES_hhdet_fec!N3)</f>
        <v>0.58095687760191739</v>
      </c>
      <c r="O3" s="175">
        <f>IF(RES_hhdet_tes!O3=0,"",RES_hhdet_tes!O3/RES_hhdet_fec!O3)</f>
        <v>0.58456434372444144</v>
      </c>
      <c r="P3" s="175" t="str">
        <f>IF(RES_hhdet_tes!P3=0,"",RES_hhdet_tes!P3/RES_hhdet_fec!P3)</f>
        <v/>
      </c>
      <c r="Q3" s="175">
        <f>IF(RES_hhdet_tes!Q3=0,"",RES_hhdet_tes!Q3/RES_hhdet_fec!Q3)</f>
        <v>0.59800537196456405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0.52891887455952946</v>
      </c>
      <c r="C4" s="169">
        <f>IF(RES_hhdet_tes!C4=0,"",RES_hhdet_tes!C4/RES_hhdet_fec!C4)</f>
        <v>0.52791341244878831</v>
      </c>
      <c r="D4" s="169">
        <f>IF(RES_hhdet_tes!D4=0,"",RES_hhdet_tes!D4/RES_hhdet_fec!D4)</f>
        <v>0.52810200175740318</v>
      </c>
      <c r="E4" s="169">
        <f>IF(RES_hhdet_tes!E4=0,"",RES_hhdet_tes!E4/RES_hhdet_fec!E4)</f>
        <v>0.52817276510971567</v>
      </c>
      <c r="F4" s="169">
        <f>IF(RES_hhdet_tes!F4=0,"",RES_hhdet_tes!F4/RES_hhdet_fec!F4)</f>
        <v>0.53190900111434547</v>
      </c>
      <c r="G4" s="169">
        <f>IF(RES_hhdet_tes!G4=0,"",RES_hhdet_tes!G4/RES_hhdet_fec!G4)</f>
        <v>0.53861797422443358</v>
      </c>
      <c r="H4" s="169">
        <f>IF(RES_hhdet_tes!H4=0,"",RES_hhdet_tes!H4/RES_hhdet_fec!H4)</f>
        <v>0.54454372958690767</v>
      </c>
      <c r="I4" s="169">
        <f>IF(RES_hhdet_tes!I4=0,"",RES_hhdet_tes!I4/RES_hhdet_fec!I4)</f>
        <v>0.55118330522390535</v>
      </c>
      <c r="J4" s="169">
        <f>IF(RES_hhdet_tes!J4=0,"",RES_hhdet_tes!J4/RES_hhdet_fec!J4)</f>
        <v>0.54999079515851346</v>
      </c>
      <c r="K4" s="169">
        <f>IF(RES_hhdet_tes!K4=0,"",RES_hhdet_tes!K4/RES_hhdet_fec!K4)</f>
        <v>0.55730854343213221</v>
      </c>
      <c r="L4" s="169">
        <f>IF(RES_hhdet_tes!L4=0,"",RES_hhdet_tes!L4/RES_hhdet_fec!L4)</f>
        <v>0.55222034926014429</v>
      </c>
      <c r="M4" s="169">
        <f>IF(RES_hhdet_tes!M4=0,"",RES_hhdet_tes!M4/RES_hhdet_fec!M4)</f>
        <v>0.55716558100480051</v>
      </c>
      <c r="N4" s="169">
        <f>IF(RES_hhdet_tes!N4=0,"",RES_hhdet_tes!N4/RES_hhdet_fec!N4)</f>
        <v>0.55830876336090407</v>
      </c>
      <c r="O4" s="169">
        <f>IF(RES_hhdet_tes!O4=0,"",RES_hhdet_tes!O4/RES_hhdet_fec!O4)</f>
        <v>0.56089230852415017</v>
      </c>
      <c r="P4" s="169" t="str">
        <f>IF(RES_hhdet_tes!P4=0,"",RES_hhdet_tes!P4/RES_hhdet_fec!P4)</f>
        <v/>
      </c>
      <c r="Q4" s="169">
        <f>IF(RES_hhdet_tes!Q4=0,"",RES_hhdet_tes!Q4/RES_hhdet_fec!Q4)</f>
        <v>0.57085477228553605</v>
      </c>
    </row>
    <row r="5" spans="1:17" ht="12" customHeight="1" x14ac:dyDescent="0.25">
      <c r="A5" s="23" t="s">
        <v>58</v>
      </c>
      <c r="B5" s="73">
        <f>IF(RES_hhdet_tes!B5=0,"",RES_hhdet_tes!B5/RES_hhdet_fec!B5)</f>
        <v>0.51734764621574159</v>
      </c>
      <c r="C5" s="73">
        <f>IF(RES_hhdet_tes!C5=0,"",RES_hhdet_tes!C5/RES_hhdet_fec!C5)</f>
        <v>0.51734764621574147</v>
      </c>
      <c r="D5" s="73">
        <f>IF(RES_hhdet_tes!D5=0,"",RES_hhdet_tes!D5/RES_hhdet_fec!D5)</f>
        <v>0.51907201577224615</v>
      </c>
      <c r="E5" s="73">
        <f>IF(RES_hhdet_tes!E5=0,"",RES_hhdet_tes!E5/RES_hhdet_fec!E5)</f>
        <v>0.52072416042586056</v>
      </c>
      <c r="F5" s="73">
        <f>IF(RES_hhdet_tes!F5=0,"",RES_hhdet_tes!F5/RES_hhdet_fec!F5)</f>
        <v>0.52472739300834825</v>
      </c>
      <c r="G5" s="73">
        <f>IF(RES_hhdet_tes!G5=0,"",RES_hhdet_tes!G5/RES_hhdet_fec!G5)</f>
        <v>0.53059301719619645</v>
      </c>
      <c r="H5" s="73">
        <f>IF(RES_hhdet_tes!H5=0,"",RES_hhdet_tes!H5/RES_hhdet_fec!H5)</f>
        <v>0.53844855651820611</v>
      </c>
      <c r="I5" s="73">
        <f>IF(RES_hhdet_tes!I5=0,"",RES_hhdet_tes!I5/RES_hhdet_fec!I5)</f>
        <v>0.54583146374305525</v>
      </c>
      <c r="J5" s="73">
        <f>IF(RES_hhdet_tes!J5=0,"",RES_hhdet_tes!J5/RES_hhdet_fec!J5)</f>
        <v>0.54972645506078599</v>
      </c>
      <c r="K5" s="73">
        <f>IF(RES_hhdet_tes!K5=0,"",RES_hhdet_tes!K5/RES_hhdet_fec!K5)</f>
        <v>0.5502738432045845</v>
      </c>
      <c r="L5" s="73">
        <f>IF(RES_hhdet_tes!L5=0,"",RES_hhdet_tes!L5/RES_hhdet_fec!L5)</f>
        <v>0.55027384320458428</v>
      </c>
      <c r="M5" s="73">
        <f>IF(RES_hhdet_tes!M5=0,"",RES_hhdet_tes!M5/RES_hhdet_fec!M5)</f>
        <v>0.55244733459545792</v>
      </c>
      <c r="N5" s="73">
        <f>IF(RES_hhdet_tes!N5=0,"",RES_hhdet_tes!N5/RES_hhdet_fec!N5)</f>
        <v>0.55306625602806703</v>
      </c>
      <c r="O5" s="73">
        <f>IF(RES_hhdet_tes!O5=0,"",RES_hhdet_tes!O5/RES_hhdet_fec!O5)</f>
        <v>0.55332882875705314</v>
      </c>
      <c r="P5" s="73" t="str">
        <f>IF(RES_hhdet_tes!P5=0,"",RES_hhdet_tes!P5/RES_hhdet_fec!P5)</f>
        <v/>
      </c>
      <c r="Q5" s="73">
        <f>IF(RES_hhdet_tes!Q5=0,"",RES_hhdet_tes!Q5/RES_hhdet_fec!Q5)</f>
        <v>0.56824407233095897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1.0000000000000002</v>
      </c>
      <c r="D6" s="73">
        <f>IF(RES_hhdet_tes!D6=0,"",RES_hhdet_tes!D6/RES_hhdet_fec!D6)</f>
        <v>1</v>
      </c>
      <c r="E6" s="73">
        <f>IF(RES_hhdet_tes!E6=0,"",RES_hhdet_tes!E6/RES_hhdet_fec!E6)</f>
        <v>0.99999999999999978</v>
      </c>
      <c r="F6" s="73">
        <f>IF(RES_hhdet_tes!F6=0,"",RES_hhdet_tes!F6/RES_hhdet_fec!F6)</f>
        <v>1.0000000000000002</v>
      </c>
      <c r="G6" s="73">
        <f>IF(RES_hhdet_tes!G6=0,"",RES_hhdet_tes!G6/RES_hhdet_fec!G6)</f>
        <v>1</v>
      </c>
      <c r="H6" s="73">
        <f>IF(RES_hhdet_tes!H6=0,"",RES_hhdet_tes!H6/RES_hhdet_fec!H6)</f>
        <v>1.0000000000000002</v>
      </c>
      <c r="I6" s="73">
        <f>IF(RES_hhdet_tes!I6=0,"",RES_hhdet_tes!I6/RES_hhdet_fec!I6)</f>
        <v>0.99999999999999989</v>
      </c>
      <c r="J6" s="73">
        <f>IF(RES_hhdet_tes!J6=0,"",RES_hhdet_tes!J6/RES_hhdet_fec!J6)</f>
        <v>1.0000000000000004</v>
      </c>
      <c r="K6" s="73">
        <f>IF(RES_hhdet_tes!K6=0,"",RES_hhdet_tes!K6/RES_hhdet_fec!K6)</f>
        <v>1.0000000000000004</v>
      </c>
      <c r="L6" s="73">
        <f>IF(RES_hhdet_tes!L6=0,"",RES_hhdet_tes!L6/RES_hhdet_fec!L6)</f>
        <v>1</v>
      </c>
      <c r="M6" s="73">
        <f>IF(RES_hhdet_tes!M6=0,"",RES_hhdet_tes!M6/RES_hhdet_fec!M6)</f>
        <v>1.0000000000000004</v>
      </c>
      <c r="N6" s="73">
        <f>IF(RES_hhdet_tes!N6=0,"",RES_hhdet_tes!N6/RES_hhdet_fec!N6)</f>
        <v>0.99999999999999989</v>
      </c>
      <c r="O6" s="73">
        <f>IF(RES_hhdet_tes!O6=0,"",RES_hhdet_tes!O6/RES_hhdet_fec!O6)</f>
        <v>1.0000000000000002</v>
      </c>
      <c r="P6" s="73" t="str">
        <f>IF(RES_hhdet_tes!P6=0,"",RES_hhdet_tes!P6/RES_hhdet_fec!P6)</f>
        <v/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1.6292521448704609</v>
      </c>
      <c r="C7" s="169">
        <f>IF(RES_hhdet_tes!C7=0,"",RES_hhdet_tes!C7/RES_hhdet_fec!C7)</f>
        <v>1.6781060127426732</v>
      </c>
      <c r="D7" s="169">
        <f>IF(RES_hhdet_tes!D7=0,"",RES_hhdet_tes!D7/RES_hhdet_fec!D7)</f>
        <v>1.7510246802016272</v>
      </c>
      <c r="E7" s="169">
        <f>IF(RES_hhdet_tes!E7=0,"",RES_hhdet_tes!E7/RES_hhdet_fec!E7)</f>
        <v>1.8927944869024462</v>
      </c>
      <c r="F7" s="169">
        <f>IF(RES_hhdet_tes!F7=0,"",RES_hhdet_tes!F7/RES_hhdet_fec!F7)</f>
        <v>1.9502965065585869</v>
      </c>
      <c r="G7" s="169">
        <f>IF(RES_hhdet_tes!G7=0,"",RES_hhdet_tes!G7/RES_hhdet_fec!G7)</f>
        <v>2.016295190942488</v>
      </c>
      <c r="H7" s="169">
        <f>IF(RES_hhdet_tes!H7=0,"",RES_hhdet_tes!H7/RES_hhdet_fec!H7)</f>
        <v>2.0528234513602399</v>
      </c>
      <c r="I7" s="169">
        <f>IF(RES_hhdet_tes!I7=0,"",RES_hhdet_tes!I7/RES_hhdet_fec!I7)</f>
        <v>2.1488092408241237</v>
      </c>
      <c r="J7" s="169">
        <f>IF(RES_hhdet_tes!J7=0,"",RES_hhdet_tes!J7/RES_hhdet_fec!J7)</f>
        <v>2.1767212373539069</v>
      </c>
      <c r="K7" s="169">
        <f>IF(RES_hhdet_tes!K7=0,"",RES_hhdet_tes!K7/RES_hhdet_fec!K7)</f>
        <v>2.3139343772355119</v>
      </c>
      <c r="L7" s="169">
        <f>IF(RES_hhdet_tes!L7=0,"",RES_hhdet_tes!L7/RES_hhdet_fec!L7)</f>
        <v>2.5183276570025157</v>
      </c>
      <c r="M7" s="169">
        <f>IF(RES_hhdet_tes!M7=0,"",RES_hhdet_tes!M7/RES_hhdet_fec!M7)</f>
        <v>2.644727340154164</v>
      </c>
      <c r="N7" s="169">
        <f>IF(RES_hhdet_tes!N7=0,"",RES_hhdet_tes!N7/RES_hhdet_fec!N7)</f>
        <v>2.7209143650003633</v>
      </c>
      <c r="O7" s="169">
        <f>IF(RES_hhdet_tes!O7=0,"",RES_hhdet_tes!O7/RES_hhdet_fec!O7)</f>
        <v>2.7995351646219784</v>
      </c>
      <c r="P7" s="169" t="str">
        <f>IF(RES_hhdet_tes!P7=0,"",RES_hhdet_tes!P7/RES_hhdet_fec!P7)</f>
        <v/>
      </c>
      <c r="Q7" s="169">
        <f>IF(RES_hhdet_tes!Q7=0,"",RES_hhdet_tes!Q7/RES_hhdet_fec!Q7)</f>
        <v>3.5050904977553756</v>
      </c>
    </row>
    <row r="8" spans="1:17" ht="12" customHeight="1" x14ac:dyDescent="0.25">
      <c r="A8" s="23" t="s">
        <v>60</v>
      </c>
      <c r="B8" s="73">
        <f>IF(RES_hhdet_tes!B8=0,"",RES_hhdet_tes!B8/RES_hhdet_fec!B8)</f>
        <v>1.6292521448704609</v>
      </c>
      <c r="C8" s="73">
        <f>IF(RES_hhdet_tes!C8=0,"",RES_hhdet_tes!C8/RES_hhdet_fec!C8)</f>
        <v>1.6781060127426732</v>
      </c>
      <c r="D8" s="73">
        <f>IF(RES_hhdet_tes!D8=0,"",RES_hhdet_tes!D8/RES_hhdet_fec!D8)</f>
        <v>1.7510246802016272</v>
      </c>
      <c r="E8" s="73">
        <f>IF(RES_hhdet_tes!E8=0,"",RES_hhdet_tes!E8/RES_hhdet_fec!E8)</f>
        <v>1.8927944869024462</v>
      </c>
      <c r="F8" s="73">
        <f>IF(RES_hhdet_tes!F8=0,"",RES_hhdet_tes!F8/RES_hhdet_fec!F8)</f>
        <v>1.9502965065585869</v>
      </c>
      <c r="G8" s="73">
        <f>IF(RES_hhdet_tes!G8=0,"",RES_hhdet_tes!G8/RES_hhdet_fec!G8)</f>
        <v>2.016295190942488</v>
      </c>
      <c r="H8" s="73">
        <f>IF(RES_hhdet_tes!H8=0,"",RES_hhdet_tes!H8/RES_hhdet_fec!H8)</f>
        <v>2.0528234513602399</v>
      </c>
      <c r="I8" s="73">
        <f>IF(RES_hhdet_tes!I8=0,"",RES_hhdet_tes!I8/RES_hhdet_fec!I8)</f>
        <v>2.1488092408241237</v>
      </c>
      <c r="J8" s="73">
        <f>IF(RES_hhdet_tes!J8=0,"",RES_hhdet_tes!J8/RES_hhdet_fec!J8)</f>
        <v>2.1767212373539069</v>
      </c>
      <c r="K8" s="73">
        <f>IF(RES_hhdet_tes!K8=0,"",RES_hhdet_tes!K8/RES_hhdet_fec!K8)</f>
        <v>2.3139343772355119</v>
      </c>
      <c r="L8" s="73">
        <f>IF(RES_hhdet_tes!L8=0,"",RES_hhdet_tes!L8/RES_hhdet_fec!L8)</f>
        <v>2.5183276570025157</v>
      </c>
      <c r="M8" s="73">
        <f>IF(RES_hhdet_tes!M8=0,"",RES_hhdet_tes!M8/RES_hhdet_fec!M8)</f>
        <v>2.644727340154164</v>
      </c>
      <c r="N8" s="73">
        <f>IF(RES_hhdet_tes!N8=0,"",RES_hhdet_tes!N8/RES_hhdet_fec!N8)</f>
        <v>2.7209143650003633</v>
      </c>
      <c r="O8" s="73">
        <f>IF(RES_hhdet_tes!O8=0,"",RES_hhdet_tes!O8/RES_hhdet_fec!O8)</f>
        <v>2.7995351646219784</v>
      </c>
      <c r="P8" s="73" t="str">
        <f>IF(RES_hhdet_tes!P8=0,"",RES_hhdet_tes!P8/RES_hhdet_fec!P8)</f>
        <v/>
      </c>
      <c r="Q8" s="73">
        <f>IF(RES_hhdet_tes!Q8=0,"",RES_hhdet_tes!Q8/RES_hhdet_fec!Q8)</f>
        <v>3.5050904977553756</v>
      </c>
    </row>
    <row r="9" spans="1:17" ht="12" customHeight="1" x14ac:dyDescent="0.25">
      <c r="A9" s="158" t="s">
        <v>63</v>
      </c>
      <c r="B9" s="169">
        <f>IF(RES_hhdet_tes!B9=0,"",RES_hhdet_tes!B9/RES_hhdet_fec!B9)</f>
        <v>0.56936687385159179</v>
      </c>
      <c r="C9" s="169">
        <f>IF(RES_hhdet_tes!C9=0,"",RES_hhdet_tes!C9/RES_hhdet_fec!C9)</f>
        <v>0.56664524650295134</v>
      </c>
      <c r="D9" s="169">
        <f>IF(RES_hhdet_tes!D9=0,"",RES_hhdet_tes!D9/RES_hhdet_fec!D9)</f>
        <v>0.58372502581848651</v>
      </c>
      <c r="E9" s="169">
        <f>IF(RES_hhdet_tes!E9=0,"",RES_hhdet_tes!E9/RES_hhdet_fec!E9)</f>
        <v>0.59307707383127128</v>
      </c>
      <c r="F9" s="169">
        <f>IF(RES_hhdet_tes!F9=0,"",RES_hhdet_tes!F9/RES_hhdet_fec!F9)</f>
        <v>0.59865088398578348</v>
      </c>
      <c r="G9" s="169">
        <f>IF(RES_hhdet_tes!G9=0,"",RES_hhdet_tes!G9/RES_hhdet_fec!G9)</f>
        <v>0.60095721289396786</v>
      </c>
      <c r="H9" s="169">
        <f>IF(RES_hhdet_tes!H9=0,"",RES_hhdet_tes!H9/RES_hhdet_fec!H9)</f>
        <v>0.62159401543226311</v>
      </c>
      <c r="I9" s="169">
        <f>IF(RES_hhdet_tes!I9=0,"",RES_hhdet_tes!I9/RES_hhdet_fec!I9)</f>
        <v>0.63300214829474155</v>
      </c>
      <c r="J9" s="169">
        <f>IF(RES_hhdet_tes!J9=0,"",RES_hhdet_tes!J9/RES_hhdet_fec!J9)</f>
        <v>0.65177518444350901</v>
      </c>
      <c r="K9" s="169">
        <f>IF(RES_hhdet_tes!K9=0,"",RES_hhdet_tes!K9/RES_hhdet_fec!K9)</f>
        <v>0.63752104496437856</v>
      </c>
      <c r="L9" s="169">
        <f>IF(RES_hhdet_tes!L9=0,"",RES_hhdet_tes!L9/RES_hhdet_fec!L9)</f>
        <v>0.65824535407128792</v>
      </c>
      <c r="M9" s="169">
        <f>IF(RES_hhdet_tes!M9=0,"",RES_hhdet_tes!M9/RES_hhdet_fec!M9)</f>
        <v>0.65216867565024028</v>
      </c>
      <c r="N9" s="169">
        <f>IF(RES_hhdet_tes!N9=0,"",RES_hhdet_tes!N9/RES_hhdet_fec!N9)</f>
        <v>0.77427967482051707</v>
      </c>
      <c r="O9" s="169">
        <f>IF(RES_hhdet_tes!O9=0,"",RES_hhdet_tes!O9/RES_hhdet_fec!O9)</f>
        <v>0.77447530090298111</v>
      </c>
      <c r="P9" s="169" t="str">
        <f>IF(RES_hhdet_tes!P9=0,"",RES_hhdet_tes!P9/RES_hhdet_fec!P9)</f>
        <v/>
      </c>
      <c r="Q9" s="169">
        <f>IF(RES_hhdet_tes!Q9=0,"",RES_hhdet_tes!Q9/RES_hhdet_fec!Q9)</f>
        <v>0.7889280210476517</v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0.54638498360015808</v>
      </c>
      <c r="C11" s="174">
        <f>IF(RES_hhdet_tes!C11=0,"",RES_hhdet_tes!C11/RES_hhdet_fec!C11)</f>
        <v>0.5463849836001583</v>
      </c>
      <c r="D11" s="174">
        <f>IF(RES_hhdet_tes!D11=0,"",RES_hhdet_tes!D11/RES_hhdet_fec!D11)</f>
        <v>0.5505409523909699</v>
      </c>
      <c r="E11" s="174">
        <f>IF(RES_hhdet_tes!E11=0,"",RES_hhdet_tes!E11/RES_hhdet_fec!E11)</f>
        <v>0.55462270745337372</v>
      </c>
      <c r="F11" s="174">
        <f>IF(RES_hhdet_tes!F11=0,"",RES_hhdet_tes!F11/RES_hhdet_fec!F11)</f>
        <v>0.55890457048904929</v>
      </c>
      <c r="G11" s="174">
        <f>IF(RES_hhdet_tes!G11=0,"",RES_hhdet_tes!G11/RES_hhdet_fec!G11)</f>
        <v>0.56609199909321462</v>
      </c>
      <c r="H11" s="174">
        <f>IF(RES_hhdet_tes!H11=0,"",RES_hhdet_tes!H11/RES_hhdet_fec!H11)</f>
        <v>0.57549685706644971</v>
      </c>
      <c r="I11" s="174">
        <f>IF(RES_hhdet_tes!I11=0,"",RES_hhdet_tes!I11/RES_hhdet_fec!I11)</f>
        <v>0.58391067280153608</v>
      </c>
      <c r="J11" s="174">
        <f>IF(RES_hhdet_tes!J11=0,"",RES_hhdet_tes!J11/RES_hhdet_fec!J11)</f>
        <v>0.59239927126014291</v>
      </c>
      <c r="K11" s="174">
        <f>IF(RES_hhdet_tes!K11=0,"",RES_hhdet_tes!K11/RES_hhdet_fec!K11)</f>
        <v>0.59254826909800529</v>
      </c>
      <c r="L11" s="174">
        <f>IF(RES_hhdet_tes!L11=0,"",RES_hhdet_tes!L11/RES_hhdet_fec!L11)</f>
        <v>0.60061358287465272</v>
      </c>
      <c r="M11" s="174">
        <f>IF(RES_hhdet_tes!M11=0,"",RES_hhdet_tes!M11/RES_hhdet_fec!M11)</f>
        <v>0.60213561755067313</v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>
        <f>IF(RES_hhdet_tes!D12=0,"",RES_hhdet_tes!D12/RES_hhdet_fec!D12)</f>
        <v>0.66265289928948534</v>
      </c>
      <c r="E12" s="174">
        <f>IF(RES_hhdet_tes!E12=0,"",RES_hhdet_tes!E12/RES_hhdet_fec!E12)</f>
        <v>0.66254649835095614</v>
      </c>
      <c r="F12" s="174">
        <f>IF(RES_hhdet_tes!F12=0,"",RES_hhdet_tes!F12/RES_hhdet_fec!F12)</f>
        <v>0.66621868306245202</v>
      </c>
      <c r="G12" s="174">
        <f>IF(RES_hhdet_tes!G12=0,"",RES_hhdet_tes!G12/RES_hhdet_fec!G12)</f>
        <v>0.66811642336366206</v>
      </c>
      <c r="H12" s="174">
        <f>IF(RES_hhdet_tes!H12=0,"",RES_hhdet_tes!H12/RES_hhdet_fec!H12)</f>
        <v>0.67356100106186856</v>
      </c>
      <c r="I12" s="174">
        <f>IF(RES_hhdet_tes!I12=0,"",RES_hhdet_tes!I12/RES_hhdet_fec!I12)</f>
        <v>0.67833140746242082</v>
      </c>
      <c r="J12" s="174">
        <f>IF(RES_hhdet_tes!J12=0,"",RES_hhdet_tes!J12/RES_hhdet_fec!J12)</f>
        <v>0.68143607091335934</v>
      </c>
      <c r="K12" s="174">
        <f>IF(RES_hhdet_tes!K12=0,"",RES_hhdet_tes!K12/RES_hhdet_fec!K12)</f>
        <v>0.684406608365281</v>
      </c>
      <c r="L12" s="174">
        <f>IF(RES_hhdet_tes!L12=0,"",RES_hhdet_tes!L12/RES_hhdet_fec!L12)</f>
        <v>0.68814832200826292</v>
      </c>
      <c r="M12" s="174">
        <f>IF(RES_hhdet_tes!M12=0,"",RES_hhdet_tes!M12/RES_hhdet_fec!M12)</f>
        <v>0.69064682724716231</v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>
        <f>IF(RES_hhdet_tes!D13=0,"",RES_hhdet_tes!D13/RES_hhdet_fec!D13)</f>
        <v>0.58226484749416363</v>
      </c>
      <c r="E13" s="173">
        <f>IF(RES_hhdet_tes!E13=0,"",RES_hhdet_tes!E13/RES_hhdet_fec!E13)</f>
        <v>0.58226484749416374</v>
      </c>
      <c r="F13" s="173">
        <f>IF(RES_hhdet_tes!F13=0,"",RES_hhdet_tes!F13/RES_hhdet_fec!F13)</f>
        <v>0.58528242508356054</v>
      </c>
      <c r="G13" s="173">
        <f>IF(RES_hhdet_tes!G13=0,"",RES_hhdet_tes!G13/RES_hhdet_fec!G13)</f>
        <v>0.58691313354346519</v>
      </c>
      <c r="H13" s="173">
        <f>IF(RES_hhdet_tes!H13=0,"",RES_hhdet_tes!H13/RES_hhdet_fec!H13)</f>
        <v>0.59280171195788922</v>
      </c>
      <c r="I13" s="173">
        <f>IF(RES_hhdet_tes!I13=0,"",RES_hhdet_tes!I13/RES_hhdet_fec!I13)</f>
        <v>0.59811193374988292</v>
      </c>
      <c r="J13" s="173">
        <f>IF(RES_hhdet_tes!J13=0,"",RES_hhdet_tes!J13/RES_hhdet_fec!J13)</f>
        <v>0.6012383597643961</v>
      </c>
      <c r="K13" s="173">
        <f>IF(RES_hhdet_tes!K13=0,"",RES_hhdet_tes!K13/RES_hhdet_fec!K13)</f>
        <v>0.6042229675565064</v>
      </c>
      <c r="L13" s="173">
        <f>IF(RES_hhdet_tes!L13=0,"",RES_hhdet_tes!L13/RES_hhdet_fec!L13)</f>
        <v>0.6082843662531473</v>
      </c>
      <c r="M13" s="173">
        <f>IF(RES_hhdet_tes!M13=0,"",RES_hhdet_tes!M13/RES_hhdet_fec!M13)</f>
        <v>0.61138748179057212</v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>
        <f>IF(RES_hhdet_tes!D14=0,"",RES_hhdet_tes!D14/RES_hhdet_fec!D14)</f>
        <v>0.99999999999999978</v>
      </c>
      <c r="E14" s="172">
        <f>IF(RES_hhdet_tes!E14=0,"",RES_hhdet_tes!E14/RES_hhdet_fec!E14)</f>
        <v>0.99999999999999978</v>
      </c>
      <c r="F14" s="172">
        <f>IF(RES_hhdet_tes!F14=0,"",RES_hhdet_tes!F14/RES_hhdet_fec!F14)</f>
        <v>1</v>
      </c>
      <c r="G14" s="172">
        <f>IF(RES_hhdet_tes!G14=0,"",RES_hhdet_tes!G14/RES_hhdet_fec!G14)</f>
        <v>1</v>
      </c>
      <c r="H14" s="172">
        <f>IF(RES_hhdet_tes!H14=0,"",RES_hhdet_tes!H14/RES_hhdet_fec!H14)</f>
        <v>1.0000000000000002</v>
      </c>
      <c r="I14" s="172">
        <f>IF(RES_hhdet_tes!I14=0,"",RES_hhdet_tes!I14/RES_hhdet_fec!I14)</f>
        <v>1</v>
      </c>
      <c r="J14" s="172">
        <f>IF(RES_hhdet_tes!J14=0,"",RES_hhdet_tes!J14/RES_hhdet_fec!J14)</f>
        <v>0.99999999999999978</v>
      </c>
      <c r="K14" s="172">
        <f>IF(RES_hhdet_tes!K14=0,"",RES_hhdet_tes!K14/RES_hhdet_fec!K14)</f>
        <v>1</v>
      </c>
      <c r="L14" s="172">
        <f>IF(RES_hhdet_tes!L14=0,"",RES_hhdet_tes!L14/RES_hhdet_fec!L14)</f>
        <v>0.99999999999999944</v>
      </c>
      <c r="M14" s="172">
        <f>IF(RES_hhdet_tes!M14=0,"",RES_hhdet_tes!M14/RES_hhdet_fec!M14)</f>
        <v>1.0000000000000002</v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0.69815859015575776</v>
      </c>
      <c r="C15" s="171">
        <f>IF(RES_hhdet_tes!C15=0,"",RES_hhdet_tes!C15/RES_hhdet_fec!C15)</f>
        <v>0.69815859015575799</v>
      </c>
      <c r="D15" s="171">
        <f>IF(RES_hhdet_tes!D15=0,"",RES_hhdet_tes!D15/RES_hhdet_fec!D15)</f>
        <v>0.70179780936940017</v>
      </c>
      <c r="E15" s="171">
        <f>IF(RES_hhdet_tes!E15=0,"",RES_hhdet_tes!E15/RES_hhdet_fec!E15)</f>
        <v>0.7051976062663563</v>
      </c>
      <c r="F15" s="171">
        <f>IF(RES_hhdet_tes!F15=0,"",RES_hhdet_tes!F15/RES_hhdet_fec!F15)</f>
        <v>0.7108362687079951</v>
      </c>
      <c r="G15" s="171">
        <f>IF(RES_hhdet_tes!G15=0,"",RES_hhdet_tes!G15/RES_hhdet_fec!G15)</f>
        <v>0.719728739238923</v>
      </c>
      <c r="H15" s="171">
        <f>IF(RES_hhdet_tes!H15=0,"",RES_hhdet_tes!H15/RES_hhdet_fec!H15)</f>
        <v>0.73415112160359308</v>
      </c>
      <c r="I15" s="171">
        <f>IF(RES_hhdet_tes!I15=0,"",RES_hhdet_tes!I15/RES_hhdet_fec!I15)</f>
        <v>0.74136937985919105</v>
      </c>
      <c r="J15" s="171">
        <f>IF(RES_hhdet_tes!J15=0,"",RES_hhdet_tes!J15/RES_hhdet_fec!J15)</f>
        <v>0.74443112274464351</v>
      </c>
      <c r="K15" s="171">
        <f>IF(RES_hhdet_tes!K15=0,"",RES_hhdet_tes!K15/RES_hhdet_fec!K15)</f>
        <v>0.74486339099694521</v>
      </c>
      <c r="L15" s="171">
        <f>IF(RES_hhdet_tes!L15=0,"",RES_hhdet_tes!L15/RES_hhdet_fec!L15)</f>
        <v>0.7448633909969451</v>
      </c>
      <c r="M15" s="171">
        <f>IF(RES_hhdet_tes!M15=0,"",RES_hhdet_tes!M15/RES_hhdet_fec!M15)</f>
        <v>0.74767462791431227</v>
      </c>
      <c r="N15" s="171">
        <f>IF(RES_hhdet_tes!N15=0,"",RES_hhdet_tes!N15/RES_hhdet_fec!N15)</f>
        <v>0.75957113494830208</v>
      </c>
      <c r="O15" s="171">
        <f>IF(RES_hhdet_tes!O15=0,"",RES_hhdet_tes!O15/RES_hhdet_fec!O15)</f>
        <v>0.76173658312167736</v>
      </c>
      <c r="P15" s="171" t="str">
        <f>IF(RES_hhdet_tes!P15=0,"",RES_hhdet_tes!P15/RES_hhdet_fec!P15)</f>
        <v/>
      </c>
      <c r="Q15" s="171">
        <f>IF(RES_hhdet_tes!Q15=0,"",RES_hhdet_tes!Q15/RES_hhdet_fec!Q15)</f>
        <v>0.77732456813715134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>
        <f>IF(RES_hhdet_tes!D16=0,"",RES_hhdet_tes!D16/RES_hhdet_fec!D16)</f>
        <v>0.82822419432593786</v>
      </c>
      <c r="E16" s="170">
        <f>IF(RES_hhdet_tes!E16=0,"",RES_hhdet_tes!E16/RES_hhdet_fec!E16)</f>
        <v>0.81697786428321517</v>
      </c>
      <c r="F16" s="170">
        <f>IF(RES_hhdet_tes!F16=0,"",RES_hhdet_tes!F16/RES_hhdet_fec!F16)</f>
        <v>0.82398566860911027</v>
      </c>
      <c r="G16" s="170">
        <f>IF(RES_hhdet_tes!G16=0,"",RES_hhdet_tes!G16/RES_hhdet_fec!G16)</f>
        <v>0.83934413422043741</v>
      </c>
      <c r="H16" s="170">
        <f>IF(RES_hhdet_tes!H16=0,"",RES_hhdet_tes!H16/RES_hhdet_fec!H16)</f>
        <v>0.82539811296275289</v>
      </c>
      <c r="I16" s="170">
        <f>IF(RES_hhdet_tes!I16=0,"",RES_hhdet_tes!I16/RES_hhdet_fec!I16)</f>
        <v>0.82596281996839305</v>
      </c>
      <c r="J16" s="170">
        <f>IF(RES_hhdet_tes!J16=0,"",RES_hhdet_tes!J16/RES_hhdet_fec!J16)</f>
        <v>0.81098362571430516</v>
      </c>
      <c r="K16" s="170">
        <f>IF(RES_hhdet_tes!K16=0,"",RES_hhdet_tes!K16/RES_hhdet_fec!K16)</f>
        <v>0.84508631553537872</v>
      </c>
      <c r="L16" s="170">
        <f>IF(RES_hhdet_tes!L16=0,"",RES_hhdet_tes!L16/RES_hhdet_fec!L16)</f>
        <v>0.82047952910190525</v>
      </c>
      <c r="M16" s="170">
        <f>IF(RES_hhdet_tes!M16=0,"",RES_hhdet_tes!M16/RES_hhdet_fec!M16)</f>
        <v>0.84513901547738424</v>
      </c>
      <c r="N16" s="170">
        <f>IF(RES_hhdet_tes!N16=0,"",RES_hhdet_tes!N16/RES_hhdet_fec!N16)</f>
        <v>0.84832914136552973</v>
      </c>
      <c r="O16" s="170">
        <f>IF(RES_hhdet_tes!O16=0,"",RES_hhdet_tes!O16/RES_hhdet_fec!O16)</f>
        <v>0.83246835405145325</v>
      </c>
      <c r="P16" s="170" t="str">
        <f>IF(RES_hhdet_tes!P16=0,"",RES_hhdet_tes!P16/RES_hhdet_fec!P16)</f>
        <v/>
      </c>
      <c r="Q16" s="170">
        <f>IF(RES_hhdet_tes!Q16=0,"",RES_hhdet_tes!Q16/RES_hhdet_fec!Q16)</f>
        <v>0.83286360448088403</v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>
        <f>IF(RES_hhdet_tes!D17=0,"",RES_hhdet_tes!D17/RES_hhdet_fec!D17)</f>
        <v>0.72589752771752569</v>
      </c>
      <c r="E17" s="73">
        <f>IF(RES_hhdet_tes!E17=0,"",RES_hhdet_tes!E17/RES_hhdet_fec!E17)</f>
        <v>0.72589752771752536</v>
      </c>
      <c r="F17" s="73">
        <f>IF(RES_hhdet_tes!F17=0,"",RES_hhdet_tes!F17/RES_hhdet_fec!F17)</f>
        <v>0.7316832400750326</v>
      </c>
      <c r="G17" s="73">
        <f>IF(RES_hhdet_tes!G17=0,"",RES_hhdet_tes!G17/RES_hhdet_fec!G17)</f>
        <v>0.73458273049123157</v>
      </c>
      <c r="H17" s="73">
        <f>IF(RES_hhdet_tes!H17=0,"",RES_hhdet_tes!H17/RES_hhdet_fec!H17)</f>
        <v>0.74246754157754813</v>
      </c>
      <c r="I17" s="73">
        <f>IF(RES_hhdet_tes!I17=0,"",RES_hhdet_tes!I17/RES_hhdet_fec!I17)</f>
        <v>0.74722409714843241</v>
      </c>
      <c r="J17" s="73">
        <f>IF(RES_hhdet_tes!J17=0,"",RES_hhdet_tes!J17/RES_hhdet_fec!J17)</f>
        <v>0.74978211738081546</v>
      </c>
      <c r="K17" s="73">
        <f>IF(RES_hhdet_tes!K17=0,"",RES_hhdet_tes!K17/RES_hhdet_fec!K17)</f>
        <v>0.75364206991547056</v>
      </c>
      <c r="L17" s="73">
        <f>IF(RES_hhdet_tes!L17=0,"",RES_hhdet_tes!L17/RES_hhdet_fec!L17)</f>
        <v>0.75469739548041859</v>
      </c>
      <c r="M17" s="73">
        <f>IF(RES_hhdet_tes!M17=0,"",RES_hhdet_tes!M17/RES_hhdet_fec!M17)</f>
        <v>0.7613410716424267</v>
      </c>
      <c r="N17" s="73">
        <f>IF(RES_hhdet_tes!N17=0,"",RES_hhdet_tes!N17/RES_hhdet_fec!N17)</f>
        <v>0.76968872504262953</v>
      </c>
      <c r="O17" s="73">
        <f>IF(RES_hhdet_tes!O17=0,"",RES_hhdet_tes!O17/RES_hhdet_fec!O17)</f>
        <v>0.77015346997847589</v>
      </c>
      <c r="P17" s="73" t="str">
        <f>IF(RES_hhdet_tes!P17=0,"",RES_hhdet_tes!P17/RES_hhdet_fec!P17)</f>
        <v/>
      </c>
      <c r="Q17" s="73">
        <f>IF(RES_hhdet_tes!Q17=0,"",RES_hhdet_tes!Q17/RES_hhdet_fec!Q17)</f>
        <v>0.77732456813715167</v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>
        <f>IF(RES_hhdet_tes!D18=0,"",RES_hhdet_tes!D18/RES_hhdet_fec!D18)</f>
        <v>1</v>
      </c>
      <c r="E18" s="73">
        <f>IF(RES_hhdet_tes!E18=0,"",RES_hhdet_tes!E18/RES_hhdet_fec!E18)</f>
        <v>0.99999999999999967</v>
      </c>
      <c r="F18" s="73">
        <f>IF(RES_hhdet_tes!F18=0,"",RES_hhdet_tes!F18/RES_hhdet_fec!F18)</f>
        <v>0.99999999999999967</v>
      </c>
      <c r="G18" s="73">
        <f>IF(RES_hhdet_tes!G18=0,"",RES_hhdet_tes!G18/RES_hhdet_fec!G18)</f>
        <v>1</v>
      </c>
      <c r="H18" s="73">
        <f>IF(RES_hhdet_tes!H18=0,"",RES_hhdet_tes!H18/RES_hhdet_fec!H18)</f>
        <v>1</v>
      </c>
      <c r="I18" s="73">
        <f>IF(RES_hhdet_tes!I18=0,"",RES_hhdet_tes!I18/RES_hhdet_fec!I18)</f>
        <v>1</v>
      </c>
      <c r="J18" s="73">
        <f>IF(RES_hhdet_tes!J18=0,"",RES_hhdet_tes!J18/RES_hhdet_fec!J18)</f>
        <v>1</v>
      </c>
      <c r="K18" s="73">
        <f>IF(RES_hhdet_tes!K18=0,"",RES_hhdet_tes!K18/RES_hhdet_fec!K18)</f>
        <v>0.99999999999999989</v>
      </c>
      <c r="L18" s="73">
        <f>IF(RES_hhdet_tes!L18=0,"",RES_hhdet_tes!L18/RES_hhdet_fec!L18)</f>
        <v>0.99999999999999989</v>
      </c>
      <c r="M18" s="73">
        <f>IF(RES_hhdet_tes!M18=0,"",RES_hhdet_tes!M18/RES_hhdet_fec!M18)</f>
        <v>0.99999999999999967</v>
      </c>
      <c r="N18" s="73">
        <f>IF(RES_hhdet_tes!N18=0,"",RES_hhdet_tes!N18/RES_hhdet_fec!N18)</f>
        <v>1</v>
      </c>
      <c r="O18" s="73">
        <f>IF(RES_hhdet_tes!O18=0,"",RES_hhdet_tes!O18/RES_hhdet_fec!O18)</f>
        <v>0.99999999999999944</v>
      </c>
      <c r="P18" s="73" t="str">
        <f>IF(RES_hhdet_tes!P18=0,"",RES_hhdet_tes!P18/RES_hhdet_fec!P18)</f>
        <v/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0.44337307827546812</v>
      </c>
      <c r="C19" s="169">
        <f>IF(RES_hhdet_tes!C19=0,"",RES_hhdet_tes!C19/RES_hhdet_fec!C19)</f>
        <v>0.42592106194011914</v>
      </c>
      <c r="D19" s="169">
        <f>IF(RES_hhdet_tes!D19=0,"",RES_hhdet_tes!D19/RES_hhdet_fec!D19)</f>
        <v>0.5392957615557773</v>
      </c>
      <c r="E19" s="169">
        <f>IF(RES_hhdet_tes!E19=0,"",RES_hhdet_tes!E19/RES_hhdet_fec!E19)</f>
        <v>0.74378518720885156</v>
      </c>
      <c r="F19" s="169">
        <f>IF(RES_hhdet_tes!F19=0,"",RES_hhdet_tes!F19/RES_hhdet_fec!F19)</f>
        <v>0.74514237027119201</v>
      </c>
      <c r="G19" s="169">
        <f>IF(RES_hhdet_tes!G19=0,"",RES_hhdet_tes!G19/RES_hhdet_fec!G19)</f>
        <v>0.66400349358595701</v>
      </c>
      <c r="H19" s="169">
        <f>IF(RES_hhdet_tes!H19=0,"",RES_hhdet_tes!H19/RES_hhdet_fec!H19)</f>
        <v>0.68828083205315427</v>
      </c>
      <c r="I19" s="169">
        <f>IF(RES_hhdet_tes!I19=0,"",RES_hhdet_tes!I19/RES_hhdet_fec!I19)</f>
        <v>0.79693743328654321</v>
      </c>
      <c r="J19" s="169">
        <f>IF(RES_hhdet_tes!J19=0,"",RES_hhdet_tes!J19/RES_hhdet_fec!J19)</f>
        <v>0.80045423470232568</v>
      </c>
      <c r="K19" s="169">
        <f>IF(RES_hhdet_tes!K19=0,"",RES_hhdet_tes!K19/RES_hhdet_fec!K19)</f>
        <v>0.70957619880173917</v>
      </c>
      <c r="L19" s="169">
        <f>IF(RES_hhdet_tes!L19=0,"",RES_hhdet_tes!L19/RES_hhdet_fec!L19)</f>
        <v>0.74068316988625471</v>
      </c>
      <c r="M19" s="169">
        <f>IF(RES_hhdet_tes!M19=0,"",RES_hhdet_tes!M19/RES_hhdet_fec!M19)</f>
        <v>0.77529098982498912</v>
      </c>
      <c r="N19" s="169">
        <f>IF(RES_hhdet_tes!N19=0,"",RES_hhdet_tes!N19/RES_hhdet_fec!N19)</f>
        <v>0.85174721634492478</v>
      </c>
      <c r="O19" s="169">
        <f>IF(RES_hhdet_tes!O19=0,"",RES_hhdet_tes!O19/RES_hhdet_fec!O19)</f>
        <v>0.85290132664229112</v>
      </c>
      <c r="P19" s="169" t="str">
        <f>IF(RES_hhdet_tes!P19=0,"",RES_hhdet_tes!P19/RES_hhdet_fec!P19)</f>
        <v/>
      </c>
      <c r="Q19" s="169">
        <f>IF(RES_hhdet_tes!Q19=0,"",RES_hhdet_tes!Q19/RES_hhdet_fec!Q19)</f>
        <v>0.86238201496634059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0.42309523020977058</v>
      </c>
      <c r="C21" s="73">
        <f>IF(RES_hhdet_tes!C21=0,"",RES_hhdet_tes!C21/RES_hhdet_fec!C21)</f>
        <v>0.42309523020977069</v>
      </c>
      <c r="D21" s="73">
        <f>IF(RES_hhdet_tes!D21=0,"",RES_hhdet_tes!D21/RES_hhdet_fec!D21)</f>
        <v>0.42309523020977058</v>
      </c>
      <c r="E21" s="73">
        <f>IF(RES_hhdet_tes!E21=0,"",RES_hhdet_tes!E21/RES_hhdet_fec!E21)</f>
        <v>0.42309523020977047</v>
      </c>
      <c r="F21" s="73">
        <f>IF(RES_hhdet_tes!F21=0,"",RES_hhdet_tes!F21/RES_hhdet_fec!F21)</f>
        <v>0.42815008572596819</v>
      </c>
      <c r="G21" s="73">
        <f>IF(RES_hhdet_tes!G21=0,"",RES_hhdet_tes!G21/RES_hhdet_fec!G21)</f>
        <v>0.44998554797432216</v>
      </c>
      <c r="H21" s="73">
        <f>IF(RES_hhdet_tes!H21=0,"",RES_hhdet_tes!H21/RES_hhdet_fec!H21)</f>
        <v>0.45499754553071708</v>
      </c>
      <c r="I21" s="73">
        <f>IF(RES_hhdet_tes!I21=0,"",RES_hhdet_tes!I21/RES_hhdet_fec!I21)</f>
        <v>0.46370674701335229</v>
      </c>
      <c r="J21" s="73">
        <f>IF(RES_hhdet_tes!J21=0,"",RES_hhdet_tes!J21/RES_hhdet_fec!J21)</f>
        <v>0.46543784081201067</v>
      </c>
      <c r="K21" s="73">
        <f>IF(RES_hhdet_tes!K21=0,"",RES_hhdet_tes!K21/RES_hhdet_fec!K21)</f>
        <v>0.47041044352061845</v>
      </c>
      <c r="L21" s="73">
        <f>IF(RES_hhdet_tes!L21=0,"",RES_hhdet_tes!L21/RES_hhdet_fec!L21)</f>
        <v>0.4710796371760666</v>
      </c>
      <c r="M21" s="73">
        <f>IF(RES_hhdet_tes!M21=0,"",RES_hhdet_tes!M21/RES_hhdet_fec!M21)</f>
        <v>0.47417752677376596</v>
      </c>
      <c r="N21" s="73" t="str">
        <f>IF(RES_hhdet_tes!N21=0,"",RES_hhdet_tes!N21/RES_hhdet_fec!N21)</f>
        <v/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0.80679349203142559</v>
      </c>
      <c r="C22" s="65">
        <f>IF(RES_hhdet_tes!C22=0,"",RES_hhdet_tes!C22/RES_hhdet_fec!C22)</f>
        <v>0.80679349203142536</v>
      </c>
      <c r="D22" s="65">
        <f>IF(RES_hhdet_tes!D22=0,"",RES_hhdet_tes!D22/RES_hhdet_fec!D22)</f>
        <v>0.83166094781081101</v>
      </c>
      <c r="E22" s="65">
        <f>IF(RES_hhdet_tes!E22=0,"",RES_hhdet_tes!E22/RES_hhdet_fec!E22)</f>
        <v>0.83336671814672025</v>
      </c>
      <c r="F22" s="65">
        <f>IF(RES_hhdet_tes!F22=0,"",RES_hhdet_tes!F22/RES_hhdet_fec!F22)</f>
        <v>0.8337235425344981</v>
      </c>
      <c r="G22" s="65">
        <f>IF(RES_hhdet_tes!G22=0,"",RES_hhdet_tes!G22/RES_hhdet_fec!G22)</f>
        <v>0.83458946803984091</v>
      </c>
      <c r="H22" s="65">
        <f>IF(RES_hhdet_tes!H22=0,"",RES_hhdet_tes!H22/RES_hhdet_fec!H22)</f>
        <v>0.83644806906514491</v>
      </c>
      <c r="I22" s="65">
        <f>IF(RES_hhdet_tes!I22=0,"",RES_hhdet_tes!I22/RES_hhdet_fec!I22)</f>
        <v>0.83823624644948913</v>
      </c>
      <c r="J22" s="65">
        <f>IF(RES_hhdet_tes!J22=0,"",RES_hhdet_tes!J22/RES_hhdet_fec!J22)</f>
        <v>0.83914885754910473</v>
      </c>
      <c r="K22" s="65">
        <f>IF(RES_hhdet_tes!K22=0,"",RES_hhdet_tes!K22/RES_hhdet_fec!K22)</f>
        <v>0.83992809564787607</v>
      </c>
      <c r="L22" s="65">
        <f>IF(RES_hhdet_tes!L22=0,"",RES_hhdet_tes!L22/RES_hhdet_fec!L22)</f>
        <v>0.8489166209930803</v>
      </c>
      <c r="M22" s="65">
        <f>IF(RES_hhdet_tes!M22=0,"",RES_hhdet_tes!M22/RES_hhdet_fec!M22)</f>
        <v>0.85042017577942486</v>
      </c>
      <c r="N22" s="65">
        <f>IF(RES_hhdet_tes!N22=0,"",RES_hhdet_tes!N22/RES_hhdet_fec!N22)</f>
        <v>0.85174721634492478</v>
      </c>
      <c r="O22" s="65">
        <f>IF(RES_hhdet_tes!O22=0,"",RES_hhdet_tes!O22/RES_hhdet_fec!O22)</f>
        <v>0.85290132664229112</v>
      </c>
      <c r="P22" s="65" t="str">
        <f>IF(RES_hhdet_tes!P22=0,"",RES_hhdet_tes!P22/RES_hhdet_fec!P22)</f>
        <v/>
      </c>
      <c r="Q22" s="65">
        <f>IF(RES_hhdet_tes!Q22=0,"",RES_hhdet_tes!Q22/RES_hhdet_fec!Q22)</f>
        <v>0.86238201496634059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0.61204111704028952</v>
      </c>
      <c r="C43" s="175">
        <f>IF(RES_hhdet_tes!C43=0,"",RES_hhdet_tes!C43/RES_hhdet_fec!C43)</f>
        <v>0.61172973382555751</v>
      </c>
      <c r="D43" s="175">
        <f>IF(RES_hhdet_tes!D43=0,"",RES_hhdet_tes!D43/RES_hhdet_fec!D43)</f>
        <v>0.61740315014269487</v>
      </c>
      <c r="E43" s="175">
        <f>IF(RES_hhdet_tes!E43=0,"",RES_hhdet_tes!E43/RES_hhdet_fec!E43)</f>
        <v>0.62224871731302289</v>
      </c>
      <c r="F43" s="175">
        <f>IF(RES_hhdet_tes!F43=0,"",RES_hhdet_tes!F43/RES_hhdet_fec!F43)</f>
        <v>0.62602911446764553</v>
      </c>
      <c r="G43" s="175">
        <f>IF(RES_hhdet_tes!G43=0,"",RES_hhdet_tes!G43/RES_hhdet_fec!G43)</f>
        <v>0.63106630585398737</v>
      </c>
      <c r="H43" s="175">
        <f>IF(RES_hhdet_tes!H43=0,"",RES_hhdet_tes!H43/RES_hhdet_fec!H43)</f>
        <v>0.63537783791669455</v>
      </c>
      <c r="I43" s="175">
        <f>IF(RES_hhdet_tes!I43=0,"",RES_hhdet_tes!I43/RES_hhdet_fec!I43)</f>
        <v>0.64102049150270024</v>
      </c>
      <c r="J43" s="175">
        <f>IF(RES_hhdet_tes!J43=0,"",RES_hhdet_tes!J43/RES_hhdet_fec!J43)</f>
        <v>0.63656182396974004</v>
      </c>
      <c r="K43" s="175">
        <f>IF(RES_hhdet_tes!K43=0,"",RES_hhdet_tes!K43/RES_hhdet_fec!K43)</f>
        <v>0.65281470129293961</v>
      </c>
      <c r="L43" s="175">
        <f>IF(RES_hhdet_tes!L43=0,"",RES_hhdet_tes!L43/RES_hhdet_fec!L43)</f>
        <v>0.6516134801806136</v>
      </c>
      <c r="M43" s="175">
        <f>IF(RES_hhdet_tes!M43=0,"",RES_hhdet_tes!M43/RES_hhdet_fec!M43)</f>
        <v>0.66249058804855565</v>
      </c>
      <c r="N43" s="175">
        <f>IF(RES_hhdet_tes!N43=0,"",RES_hhdet_tes!N43/RES_hhdet_fec!N43)</f>
        <v>0.67533717348708677</v>
      </c>
      <c r="O43" s="175">
        <f>IF(RES_hhdet_tes!O43=0,"",RES_hhdet_tes!O43/RES_hhdet_fec!O43)</f>
        <v>0.68505696379492298</v>
      </c>
      <c r="P43" s="175">
        <f>IF(RES_hhdet_tes!P43=0,"",RES_hhdet_tes!P43/RES_hhdet_fec!P43)</f>
        <v>0.69440149814897645</v>
      </c>
      <c r="Q43" s="175">
        <f>IF(RES_hhdet_tes!Q43=0,"",RES_hhdet_tes!Q43/RES_hhdet_fec!Q43)</f>
        <v>0.68806824282755186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0.62360885817572709</v>
      </c>
      <c r="C44" s="169">
        <f>IF(RES_hhdet_tes!C44=0,"",RES_hhdet_tes!C44/RES_hhdet_fec!C44)</f>
        <v>0.62545698235286951</v>
      </c>
      <c r="D44" s="169">
        <f>IF(RES_hhdet_tes!D44=0,"",RES_hhdet_tes!D44/RES_hhdet_fec!D44)</f>
        <v>0.62472759783308862</v>
      </c>
      <c r="E44" s="169">
        <f>IF(RES_hhdet_tes!E44=0,"",RES_hhdet_tes!E44/RES_hhdet_fec!E44)</f>
        <v>0.62495638436656353</v>
      </c>
      <c r="F44" s="169">
        <f>IF(RES_hhdet_tes!F44=0,"",RES_hhdet_tes!F44/RES_hhdet_fec!F44)</f>
        <v>0.62890847318216891</v>
      </c>
      <c r="G44" s="169">
        <f>IF(RES_hhdet_tes!G44=0,"",RES_hhdet_tes!G44/RES_hhdet_fec!G44)</f>
        <v>0.63599026756170762</v>
      </c>
      <c r="H44" s="169">
        <f>IF(RES_hhdet_tes!H44=0,"",RES_hhdet_tes!H44/RES_hhdet_fec!H44)</f>
        <v>0.63991120148287972</v>
      </c>
      <c r="I44" s="169">
        <f>IF(RES_hhdet_tes!I44=0,"",RES_hhdet_tes!I44/RES_hhdet_fec!I44)</f>
        <v>0.64343236465519815</v>
      </c>
      <c r="J44" s="169">
        <f>IF(RES_hhdet_tes!J44=0,"",RES_hhdet_tes!J44/RES_hhdet_fec!J44)</f>
        <v>0.63613069701765301</v>
      </c>
      <c r="K44" s="169">
        <f>IF(RES_hhdet_tes!K44=0,"",RES_hhdet_tes!K44/RES_hhdet_fec!K44)</f>
        <v>0.65776079129333787</v>
      </c>
      <c r="L44" s="169">
        <f>IF(RES_hhdet_tes!L44=0,"",RES_hhdet_tes!L44/RES_hhdet_fec!L44)</f>
        <v>0.65408415464763547</v>
      </c>
      <c r="M44" s="169">
        <f>IF(RES_hhdet_tes!M44=0,"",RES_hhdet_tes!M44/RES_hhdet_fec!M44)</f>
        <v>0.66542631214765013</v>
      </c>
      <c r="N44" s="169">
        <f>IF(RES_hhdet_tes!N44=0,"",RES_hhdet_tes!N44/RES_hhdet_fec!N44)</f>
        <v>0.67711577249937216</v>
      </c>
      <c r="O44" s="169">
        <f>IF(RES_hhdet_tes!O44=0,"",RES_hhdet_tes!O44/RES_hhdet_fec!O44)</f>
        <v>0.68841766478122646</v>
      </c>
      <c r="P44" s="169">
        <f>IF(RES_hhdet_tes!P44=0,"",RES_hhdet_tes!P44/RES_hhdet_fec!P44)</f>
        <v>0.69995501539956495</v>
      </c>
      <c r="Q44" s="169">
        <f>IF(RES_hhdet_tes!Q44=0,"",RES_hhdet_tes!Q44/RES_hhdet_fec!Q44)</f>
        <v>0.68838326809801098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0.59693959178739409</v>
      </c>
      <c r="C45" s="73">
        <f>IF(RES_hhdet_tes!C45=0,"",RES_hhdet_tes!C45/RES_hhdet_fec!C45)</f>
        <v>0.60110744687255069</v>
      </c>
      <c r="D45" s="73">
        <f>IF(RES_hhdet_tes!D45=0,"",RES_hhdet_tes!D45/RES_hhdet_fec!D45)</f>
        <v>0.6038431914651573</v>
      </c>
      <c r="E45" s="73">
        <f>IF(RES_hhdet_tes!E45=0,"",RES_hhdet_tes!E45/RES_hhdet_fec!E45)</f>
        <v>0.6076827823693508</v>
      </c>
      <c r="F45" s="73">
        <f>IF(RES_hhdet_tes!F45=0,"",RES_hhdet_tes!F45/RES_hhdet_fec!F45)</f>
        <v>0.6122995058330275</v>
      </c>
      <c r="G45" s="73">
        <f>IF(RES_hhdet_tes!G45=0,"",RES_hhdet_tes!G45/RES_hhdet_fec!G45)</f>
        <v>0.61756737321210264</v>
      </c>
      <c r="H45" s="73">
        <f>IF(RES_hhdet_tes!H45=0,"",RES_hhdet_tes!H45/RES_hhdet_fec!H45)</f>
        <v>0.6259071192949065</v>
      </c>
      <c r="I45" s="73">
        <f>IF(RES_hhdet_tes!I45=0,"",RES_hhdet_tes!I45/RES_hhdet_fec!I45)</f>
        <v>0.63114144717957432</v>
      </c>
      <c r="J45" s="73">
        <f>IF(RES_hhdet_tes!J45=0,"",RES_hhdet_tes!J45/RES_hhdet_fec!J45)</f>
        <v>0.63551295826139964</v>
      </c>
      <c r="K45" s="73">
        <f>IF(RES_hhdet_tes!K45=0,"",RES_hhdet_tes!K45/RES_hhdet_fec!K45)</f>
        <v>0.64190078826134322</v>
      </c>
      <c r="L45" s="73">
        <f>IF(RES_hhdet_tes!L45=0,"",RES_hhdet_tes!L45/RES_hhdet_fec!L45)</f>
        <v>0.64964602701043173</v>
      </c>
      <c r="M45" s="73">
        <f>IF(RES_hhdet_tes!M45=0,"",RES_hhdet_tes!M45/RES_hhdet_fec!M45)</f>
        <v>0.654862269933709</v>
      </c>
      <c r="N45" s="73">
        <f>IF(RES_hhdet_tes!N45=0,"",RES_hhdet_tes!N45/RES_hhdet_fec!N45)</f>
        <v>0.66558565078127907</v>
      </c>
      <c r="O45" s="73">
        <f>IF(RES_hhdet_tes!O45=0,"",RES_hhdet_tes!O45/RES_hhdet_fec!O45)</f>
        <v>0.67211994204364678</v>
      </c>
      <c r="P45" s="73">
        <f>IF(RES_hhdet_tes!P45=0,"",RES_hhdet_tes!P45/RES_hhdet_fec!P45)</f>
        <v>0.67870120713616211</v>
      </c>
      <c r="Q45" s="73">
        <f>IF(RES_hhdet_tes!Q45=0,"",RES_hhdet_tes!Q45/RES_hhdet_fec!Q45)</f>
        <v>0.68268947417793002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0.99999999999999956</v>
      </c>
      <c r="C46" s="73">
        <f>IF(RES_hhdet_tes!C46=0,"",RES_hhdet_tes!C46/RES_hhdet_fec!C46)</f>
        <v>0.99999999999999978</v>
      </c>
      <c r="D46" s="73">
        <f>IF(RES_hhdet_tes!D46=0,"",RES_hhdet_tes!D46/RES_hhdet_fec!D46)</f>
        <v>0.99999999999999989</v>
      </c>
      <c r="E46" s="73">
        <f>IF(RES_hhdet_tes!E46=0,"",RES_hhdet_tes!E46/RES_hhdet_fec!E46)</f>
        <v>0.99999999999999978</v>
      </c>
      <c r="F46" s="73">
        <f>IF(RES_hhdet_tes!F46=0,"",RES_hhdet_tes!F46/RES_hhdet_fec!F46)</f>
        <v>1.0000000000000004</v>
      </c>
      <c r="G46" s="73">
        <f>IF(RES_hhdet_tes!G46=0,"",RES_hhdet_tes!G46/RES_hhdet_fec!G46)</f>
        <v>0.99999999999999978</v>
      </c>
      <c r="H46" s="73">
        <f>IF(RES_hhdet_tes!H46=0,"",RES_hhdet_tes!H46/RES_hhdet_fec!H46)</f>
        <v>0.99999999999999956</v>
      </c>
      <c r="I46" s="73">
        <f>IF(RES_hhdet_tes!I46=0,"",RES_hhdet_tes!I46/RES_hhdet_fec!I46)</f>
        <v>1.0000000000000004</v>
      </c>
      <c r="J46" s="73">
        <f>IF(RES_hhdet_tes!J46=0,"",RES_hhdet_tes!J46/RES_hhdet_fec!J46)</f>
        <v>1.0000000000000004</v>
      </c>
      <c r="K46" s="73">
        <f>IF(RES_hhdet_tes!K46=0,"",RES_hhdet_tes!K46/RES_hhdet_fec!K46)</f>
        <v>0.99999999999999944</v>
      </c>
      <c r="L46" s="73">
        <f>IF(RES_hhdet_tes!L46=0,"",RES_hhdet_tes!L46/RES_hhdet_fec!L46)</f>
        <v>0.99999999999999956</v>
      </c>
      <c r="M46" s="73">
        <f>IF(RES_hhdet_tes!M46=0,"",RES_hhdet_tes!M46/RES_hhdet_fec!M46)</f>
        <v>1</v>
      </c>
      <c r="N46" s="73">
        <f>IF(RES_hhdet_tes!N46=0,"",RES_hhdet_tes!N46/RES_hhdet_fec!N46)</f>
        <v>1.0000000000000004</v>
      </c>
      <c r="O46" s="73">
        <f>IF(RES_hhdet_tes!O46=0,"",RES_hhdet_tes!O46/RES_hhdet_fec!O46)</f>
        <v>0.99999999999999978</v>
      </c>
      <c r="P46" s="73">
        <f>IF(RES_hhdet_tes!P46=0,"",RES_hhdet_tes!P46/RES_hhdet_fec!P46)</f>
        <v>0.99999999999999944</v>
      </c>
      <c r="Q46" s="73">
        <f>IF(RES_hhdet_tes!Q46=0,"",RES_hhdet_tes!Q46/RES_hhdet_fec!Q46)</f>
        <v>0.99999999999999967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1.6292521448704609</v>
      </c>
      <c r="C47" s="169">
        <f>IF(RES_hhdet_tes!C47=0,"",RES_hhdet_tes!C47/RES_hhdet_fec!C47)</f>
        <v>1.6828591918977658</v>
      </c>
      <c r="D47" s="169">
        <f>IF(RES_hhdet_tes!D47=0,"",RES_hhdet_tes!D47/RES_hhdet_fec!D47)</f>
        <v>1.7499855009800329</v>
      </c>
      <c r="E47" s="169">
        <f>IF(RES_hhdet_tes!E47=0,"",RES_hhdet_tes!E47/RES_hhdet_fec!E47)</f>
        <v>1.8163395984037165</v>
      </c>
      <c r="F47" s="169">
        <f>IF(RES_hhdet_tes!F47=0,"",RES_hhdet_tes!F47/RES_hhdet_fec!F47)</f>
        <v>1.8588757441128771</v>
      </c>
      <c r="G47" s="169">
        <f>IF(RES_hhdet_tes!G47=0,"",RES_hhdet_tes!G47/RES_hhdet_fec!G47)</f>
        <v>1.9087813352565144</v>
      </c>
      <c r="H47" s="169">
        <f>IF(RES_hhdet_tes!H47=0,"",RES_hhdet_tes!H47/RES_hhdet_fec!H47)</f>
        <v>1.9919060815048992</v>
      </c>
      <c r="I47" s="169">
        <f>IF(RES_hhdet_tes!I47=0,"",RES_hhdet_tes!I47/RES_hhdet_fec!I47)</f>
        <v>2.0783246885217688</v>
      </c>
      <c r="J47" s="169">
        <f>IF(RES_hhdet_tes!J47=0,"",RES_hhdet_tes!J47/RES_hhdet_fec!J47)</f>
        <v>2.1858152545251235</v>
      </c>
      <c r="K47" s="169">
        <f>IF(RES_hhdet_tes!K47=0,"",RES_hhdet_tes!K47/RES_hhdet_fec!K47)</f>
        <v>2.2854627192807739</v>
      </c>
      <c r="L47" s="169">
        <f>IF(RES_hhdet_tes!L47=0,"",RES_hhdet_tes!L47/RES_hhdet_fec!L47)</f>
        <v>2.3579234817917492</v>
      </c>
      <c r="M47" s="169">
        <f>IF(RES_hhdet_tes!M47=0,"",RES_hhdet_tes!M47/RES_hhdet_fec!M47)</f>
        <v>2.5007188772076745</v>
      </c>
      <c r="N47" s="169">
        <f>IF(RES_hhdet_tes!N47=0,"",RES_hhdet_tes!N47/RES_hhdet_fec!N47)</f>
        <v>2.6636655773789317</v>
      </c>
      <c r="O47" s="169">
        <f>IF(RES_hhdet_tes!O47=0,"",RES_hhdet_tes!O47/RES_hhdet_fec!O47)</f>
        <v>2.7384401147443183</v>
      </c>
      <c r="P47" s="169">
        <f>IF(RES_hhdet_tes!P47=0,"",RES_hhdet_tes!P47/RES_hhdet_fec!P47)</f>
        <v>2.8056539314937408</v>
      </c>
      <c r="Q47" s="169">
        <f>IF(RES_hhdet_tes!Q47=0,"",RES_hhdet_tes!Q47/RES_hhdet_fec!Q47)</f>
        <v>2.9533641333172143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1.6292521448704609</v>
      </c>
      <c r="C48" s="73">
        <f>IF(RES_hhdet_tes!C48=0,"",RES_hhdet_tes!C48/RES_hhdet_fec!C48)</f>
        <v>1.6828591918977658</v>
      </c>
      <c r="D48" s="73">
        <f>IF(RES_hhdet_tes!D48=0,"",RES_hhdet_tes!D48/RES_hhdet_fec!D48)</f>
        <v>1.7499855009800329</v>
      </c>
      <c r="E48" s="73">
        <f>IF(RES_hhdet_tes!E48=0,"",RES_hhdet_tes!E48/RES_hhdet_fec!E48)</f>
        <v>1.8163395984037165</v>
      </c>
      <c r="F48" s="73">
        <f>IF(RES_hhdet_tes!F48=0,"",RES_hhdet_tes!F48/RES_hhdet_fec!F48)</f>
        <v>1.8588757441128771</v>
      </c>
      <c r="G48" s="73">
        <f>IF(RES_hhdet_tes!G48=0,"",RES_hhdet_tes!G48/RES_hhdet_fec!G48)</f>
        <v>1.9087813352565144</v>
      </c>
      <c r="H48" s="73">
        <f>IF(RES_hhdet_tes!H48=0,"",RES_hhdet_tes!H48/RES_hhdet_fec!H48)</f>
        <v>1.9919060815048992</v>
      </c>
      <c r="I48" s="73">
        <f>IF(RES_hhdet_tes!I48=0,"",RES_hhdet_tes!I48/RES_hhdet_fec!I48)</f>
        <v>2.0783246885217688</v>
      </c>
      <c r="J48" s="73">
        <f>IF(RES_hhdet_tes!J48=0,"",RES_hhdet_tes!J48/RES_hhdet_fec!J48)</f>
        <v>2.1858152545251235</v>
      </c>
      <c r="K48" s="73">
        <f>IF(RES_hhdet_tes!K48=0,"",RES_hhdet_tes!K48/RES_hhdet_fec!K48)</f>
        <v>2.2854627192807739</v>
      </c>
      <c r="L48" s="73">
        <f>IF(RES_hhdet_tes!L48=0,"",RES_hhdet_tes!L48/RES_hhdet_fec!L48)</f>
        <v>2.3579234817917492</v>
      </c>
      <c r="M48" s="73">
        <f>IF(RES_hhdet_tes!M48=0,"",RES_hhdet_tes!M48/RES_hhdet_fec!M48)</f>
        <v>2.5007188772076745</v>
      </c>
      <c r="N48" s="73">
        <f>IF(RES_hhdet_tes!N48=0,"",RES_hhdet_tes!N48/RES_hhdet_fec!N48)</f>
        <v>2.6636655773789317</v>
      </c>
      <c r="O48" s="73">
        <f>IF(RES_hhdet_tes!O48=0,"",RES_hhdet_tes!O48/RES_hhdet_fec!O48)</f>
        <v>2.7384401147443183</v>
      </c>
      <c r="P48" s="73">
        <f>IF(RES_hhdet_tes!P48=0,"",RES_hhdet_tes!P48/RES_hhdet_fec!P48)</f>
        <v>2.8056539314937408</v>
      </c>
      <c r="Q48" s="73">
        <f>IF(RES_hhdet_tes!Q48=0,"",RES_hhdet_tes!Q48/RES_hhdet_fec!Q48)</f>
        <v>2.9533641333172143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0.53947596616555782</v>
      </c>
      <c r="C49" s="169">
        <f>IF(RES_hhdet_tes!C49=0,"",RES_hhdet_tes!C49/RES_hhdet_fec!C49)</f>
        <v>0.53929561195857079</v>
      </c>
      <c r="D49" s="169">
        <f>IF(RES_hhdet_tes!D49=0,"",RES_hhdet_tes!D49/RES_hhdet_fec!D49)</f>
        <v>0.5436396952805721</v>
      </c>
      <c r="E49" s="169">
        <f>IF(RES_hhdet_tes!E49=0,"",RES_hhdet_tes!E49/RES_hhdet_fec!E49)</f>
        <v>0.54544265887929266</v>
      </c>
      <c r="F49" s="169">
        <f>IF(RES_hhdet_tes!F49=0,"",RES_hhdet_tes!F49/RES_hhdet_fec!F49)</f>
        <v>0.54771866683124371</v>
      </c>
      <c r="G49" s="169">
        <f>IF(RES_hhdet_tes!G49=0,"",RES_hhdet_tes!G49/RES_hhdet_fec!G49)</f>
        <v>0.54971504772236768</v>
      </c>
      <c r="H49" s="169">
        <f>IF(RES_hhdet_tes!H49=0,"",RES_hhdet_tes!H49/RES_hhdet_fec!H49)</f>
        <v>0.55416644419222072</v>
      </c>
      <c r="I49" s="169">
        <f>IF(RES_hhdet_tes!I49=0,"",RES_hhdet_tes!I49/RES_hhdet_fec!I49)</f>
        <v>0.55763254337574475</v>
      </c>
      <c r="J49" s="169">
        <f>IF(RES_hhdet_tes!J49=0,"",RES_hhdet_tes!J49/RES_hhdet_fec!J49)</f>
        <v>0.56053260606875899</v>
      </c>
      <c r="K49" s="169">
        <f>IF(RES_hhdet_tes!K49=0,"",RES_hhdet_tes!K49/RES_hhdet_fec!K49)</f>
        <v>0.56191860779456526</v>
      </c>
      <c r="L49" s="169">
        <f>IF(RES_hhdet_tes!L49=0,"",RES_hhdet_tes!L49/RES_hhdet_fec!L49)</f>
        <v>0.57134669839607655</v>
      </c>
      <c r="M49" s="169">
        <f>IF(RES_hhdet_tes!M49=0,"",RES_hhdet_tes!M49/RES_hhdet_fec!M49)</f>
        <v>0.57134551425041247</v>
      </c>
      <c r="N49" s="169">
        <f>IF(RES_hhdet_tes!N49=0,"",RES_hhdet_tes!N49/RES_hhdet_fec!N49)</f>
        <v>0.57643987295387711</v>
      </c>
      <c r="O49" s="169">
        <f>IF(RES_hhdet_tes!O49=0,"",RES_hhdet_tes!O49/RES_hhdet_fec!O49)</f>
        <v>0.5807217728032904</v>
      </c>
      <c r="P49" s="169">
        <f>IF(RES_hhdet_tes!P49=0,"",RES_hhdet_tes!P49/RES_hhdet_fec!P49)</f>
        <v>0.58478885032728201</v>
      </c>
      <c r="Q49" s="169">
        <f>IF(RES_hhdet_tes!Q49=0,"",RES_hhdet_tes!Q49/RES_hhdet_fec!Q49)</f>
        <v>0.58737443059200223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0.53120762294459811</v>
      </c>
      <c r="C50" s="174">
        <f>IF(RES_hhdet_tes!C50=0,"",RES_hhdet_tes!C50/RES_hhdet_fec!C50)</f>
        <v>0.53305344785072684</v>
      </c>
      <c r="D50" s="174">
        <f>IF(RES_hhdet_tes!D50=0,"",RES_hhdet_tes!D50/RES_hhdet_fec!D50)</f>
        <v>0.53455455183377676</v>
      </c>
      <c r="E50" s="174">
        <f>IF(RES_hhdet_tes!E50=0,"",RES_hhdet_tes!E50/RES_hhdet_fec!E50)</f>
        <v>0.53643390567419957</v>
      </c>
      <c r="F50" s="174">
        <f>IF(RES_hhdet_tes!F50=0,"",RES_hhdet_tes!F50/RES_hhdet_fec!F50)</f>
        <v>0.53815140716446996</v>
      </c>
      <c r="G50" s="174">
        <f>IF(RES_hhdet_tes!G50=0,"",RES_hhdet_tes!G50/RES_hhdet_fec!G50)</f>
        <v>0.54005028608758288</v>
      </c>
      <c r="H50" s="174">
        <f>IF(RES_hhdet_tes!H50=0,"",RES_hhdet_tes!H50/RES_hhdet_fec!H50)</f>
        <v>0.54456737048838688</v>
      </c>
      <c r="I50" s="174">
        <f>IF(RES_hhdet_tes!I50=0,"",RES_hhdet_tes!I50/RES_hhdet_fec!I50)</f>
        <v>0.54668409353128611</v>
      </c>
      <c r="J50" s="174">
        <f>IF(RES_hhdet_tes!J50=0,"",RES_hhdet_tes!J50/RES_hhdet_fec!J50)</f>
        <v>0.54888813597855735</v>
      </c>
      <c r="K50" s="174">
        <f>IF(RES_hhdet_tes!K50=0,"",RES_hhdet_tes!K50/RES_hhdet_fec!K50)</f>
        <v>0.55156430616724428</v>
      </c>
      <c r="L50" s="174">
        <f>IF(RES_hhdet_tes!L50=0,"",RES_hhdet_tes!L50/RES_hhdet_fec!L50)</f>
        <v>0.55599152730121759</v>
      </c>
      <c r="M50" s="174">
        <f>IF(RES_hhdet_tes!M50=0,"",RES_hhdet_tes!M50/RES_hhdet_fec!M50)</f>
        <v>0.55716177119442656</v>
      </c>
      <c r="N50" s="174">
        <f>IF(RES_hhdet_tes!N50=0,"",RES_hhdet_tes!N50/RES_hhdet_fec!N50)</f>
        <v>0.56041346923943192</v>
      </c>
      <c r="O50" s="174">
        <f>IF(RES_hhdet_tes!O50=0,"",RES_hhdet_tes!O50/RES_hhdet_fec!O50)</f>
        <v>0.56191171486812663</v>
      </c>
      <c r="P50" s="174">
        <f>IF(RES_hhdet_tes!P50=0,"",RES_hhdet_tes!P50/RES_hhdet_fec!P50)</f>
        <v>0.56400878512286268</v>
      </c>
      <c r="Q50" s="174">
        <f>IF(RES_hhdet_tes!Q50=0,"",RES_hhdet_tes!Q50/RES_hhdet_fec!Q50)</f>
        <v>0.56601487353085944</v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>
        <f>IF(RES_hhdet_tes!D51=0,"",RES_hhdet_tes!D51/RES_hhdet_fec!D51)</f>
        <v>0.63872544605989334</v>
      </c>
      <c r="E51" s="174">
        <f>IF(RES_hhdet_tes!E51=0,"",RES_hhdet_tes!E51/RES_hhdet_fec!E51)</f>
        <v>0.63880763665219609</v>
      </c>
      <c r="F51" s="174">
        <f>IF(RES_hhdet_tes!F51=0,"",RES_hhdet_tes!F51/RES_hhdet_fec!F51)</f>
        <v>0.64304774433724843</v>
      </c>
      <c r="G51" s="174">
        <f>IF(RES_hhdet_tes!G51=0,"",RES_hhdet_tes!G51/RES_hhdet_fec!G51)</f>
        <v>0.64512799774442897</v>
      </c>
      <c r="H51" s="174">
        <f>IF(RES_hhdet_tes!H51=0,"",RES_hhdet_tes!H51/RES_hhdet_fec!H51)</f>
        <v>0.64924196977776638</v>
      </c>
      <c r="I51" s="174">
        <f>IF(RES_hhdet_tes!I51=0,"",RES_hhdet_tes!I51/RES_hhdet_fec!I51)</f>
        <v>0.65215092026848143</v>
      </c>
      <c r="J51" s="174">
        <f>IF(RES_hhdet_tes!J51=0,"",RES_hhdet_tes!J51/RES_hhdet_fec!J51)</f>
        <v>0.65488129920483618</v>
      </c>
      <c r="K51" s="174">
        <f>IF(RES_hhdet_tes!K51=0,"",RES_hhdet_tes!K51/RES_hhdet_fec!K51)</f>
        <v>0.65870319110834286</v>
      </c>
      <c r="L51" s="174">
        <f>IF(RES_hhdet_tes!L51=0,"",RES_hhdet_tes!L51/RES_hhdet_fec!L51)</f>
        <v>0.65930936835475051</v>
      </c>
      <c r="M51" s="174">
        <f>IF(RES_hhdet_tes!M51=0,"",RES_hhdet_tes!M51/RES_hhdet_fec!M51)</f>
        <v>0.66467522790106481</v>
      </c>
      <c r="N51" s="174">
        <f>IF(RES_hhdet_tes!N51=0,"",RES_hhdet_tes!N51/RES_hhdet_fec!N51)</f>
        <v>0.6596684380020994</v>
      </c>
      <c r="O51" s="174">
        <f>IF(RES_hhdet_tes!O51=0,"",RES_hhdet_tes!O51/RES_hhdet_fec!O51)</f>
        <v>0.6652430765510069</v>
      </c>
      <c r="P51" s="174">
        <f>IF(RES_hhdet_tes!P51=0,"",RES_hhdet_tes!P51/RES_hhdet_fec!P51)</f>
        <v>0.66784846234812412</v>
      </c>
      <c r="Q51" s="174">
        <f>IF(RES_hhdet_tes!Q51=0,"",RES_hhdet_tes!Q51/RES_hhdet_fec!Q51)</f>
        <v>0.66955896816808735</v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>
        <f>IF(RES_hhdet_tes!D52=0,"",RES_hhdet_tes!D52/RES_hhdet_fec!D52)</f>
        <v>0.5550230545603102</v>
      </c>
      <c r="E52" s="173">
        <f>IF(RES_hhdet_tes!E52=0,"",RES_hhdet_tes!E52/RES_hhdet_fec!E52)</f>
        <v>0.55526319740690477</v>
      </c>
      <c r="F52" s="173">
        <f>IF(RES_hhdet_tes!F52=0,"",RES_hhdet_tes!F52/RES_hhdet_fec!F52)</f>
        <v>0.55889440562170745</v>
      </c>
      <c r="G52" s="173">
        <f>IF(RES_hhdet_tes!G52=0,"",RES_hhdet_tes!G52/RES_hhdet_fec!G52)</f>
        <v>0.56040905286295994</v>
      </c>
      <c r="H52" s="173">
        <f>IF(RES_hhdet_tes!H52=0,"",RES_hhdet_tes!H52/RES_hhdet_fec!H52)</f>
        <v>0.5648754733113367</v>
      </c>
      <c r="I52" s="173">
        <f>IF(RES_hhdet_tes!I52=0,"",RES_hhdet_tes!I52/RES_hhdet_fec!I52)</f>
        <v>0.56778880937874743</v>
      </c>
      <c r="J52" s="173">
        <f>IF(RES_hhdet_tes!J52=0,"",RES_hhdet_tes!J52/RES_hhdet_fec!J52)</f>
        <v>0.57039708147063084</v>
      </c>
      <c r="K52" s="173">
        <f>IF(RES_hhdet_tes!K52=0,"",RES_hhdet_tes!K52/RES_hhdet_fec!K52)</f>
        <v>0.57436927623860712</v>
      </c>
      <c r="L52" s="173">
        <f>IF(RES_hhdet_tes!L52=0,"",RES_hhdet_tes!L52/RES_hhdet_fec!L52)</f>
        <v>0.57452154353723206</v>
      </c>
      <c r="M52" s="173">
        <f>IF(RES_hhdet_tes!M52=0,"",RES_hhdet_tes!M52/RES_hhdet_fec!M52)</f>
        <v>0.57678722863650778</v>
      </c>
      <c r="N52" s="173">
        <f>IF(RES_hhdet_tes!N52=0,"",RES_hhdet_tes!N52/RES_hhdet_fec!N52)</f>
        <v>0.5819170253749133</v>
      </c>
      <c r="O52" s="173">
        <f>IF(RES_hhdet_tes!O52=0,"",RES_hhdet_tes!O52/RES_hhdet_fec!O52)</f>
        <v>0.58347359407221999</v>
      </c>
      <c r="P52" s="173">
        <f>IF(RES_hhdet_tes!P52=0,"",RES_hhdet_tes!P52/RES_hhdet_fec!P52)</f>
        <v>0.5846043977166584</v>
      </c>
      <c r="Q52" s="173">
        <f>IF(RES_hhdet_tes!Q52=0,"",RES_hhdet_tes!Q52/RES_hhdet_fec!Q52)</f>
        <v>0.58642565567238603</v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>
        <f>IF(RES_hhdet_tes!D53=0,"",RES_hhdet_tes!D53/RES_hhdet_fec!D53)</f>
        <v>1</v>
      </c>
      <c r="E53" s="172">
        <f>IF(RES_hhdet_tes!E53=0,"",RES_hhdet_tes!E53/RES_hhdet_fec!E53)</f>
        <v>1</v>
      </c>
      <c r="F53" s="172">
        <f>IF(RES_hhdet_tes!F53=0,"",RES_hhdet_tes!F53/RES_hhdet_fec!F53)</f>
        <v>0.99999999999999989</v>
      </c>
      <c r="G53" s="172">
        <f>IF(RES_hhdet_tes!G53=0,"",RES_hhdet_tes!G53/RES_hhdet_fec!G53)</f>
        <v>0.99999999999999989</v>
      </c>
      <c r="H53" s="172">
        <f>IF(RES_hhdet_tes!H53=0,"",RES_hhdet_tes!H53/RES_hhdet_fec!H53)</f>
        <v>1.0000000000000002</v>
      </c>
      <c r="I53" s="172">
        <f>IF(RES_hhdet_tes!I53=0,"",RES_hhdet_tes!I53/RES_hhdet_fec!I53)</f>
        <v>1</v>
      </c>
      <c r="J53" s="172">
        <f>IF(RES_hhdet_tes!J53=0,"",RES_hhdet_tes!J53/RES_hhdet_fec!J53)</f>
        <v>1</v>
      </c>
      <c r="K53" s="172">
        <f>IF(RES_hhdet_tes!K53=0,"",RES_hhdet_tes!K53/RES_hhdet_fec!K53)</f>
        <v>1</v>
      </c>
      <c r="L53" s="172">
        <f>IF(RES_hhdet_tes!L53=0,"",RES_hhdet_tes!L53/RES_hhdet_fec!L53)</f>
        <v>0.99999999999999989</v>
      </c>
      <c r="M53" s="172">
        <f>IF(RES_hhdet_tes!M53=0,"",RES_hhdet_tes!M53/RES_hhdet_fec!M53)</f>
        <v>1</v>
      </c>
      <c r="N53" s="172">
        <f>IF(RES_hhdet_tes!N53=0,"",RES_hhdet_tes!N53/RES_hhdet_fec!N53)</f>
        <v>1.0000000000000002</v>
      </c>
      <c r="O53" s="172">
        <f>IF(RES_hhdet_tes!O53=0,"",RES_hhdet_tes!O53/RES_hhdet_fec!O53)</f>
        <v>0.99999999999999967</v>
      </c>
      <c r="P53" s="172">
        <f>IF(RES_hhdet_tes!P53=0,"",RES_hhdet_tes!P53/RES_hhdet_fec!P53)</f>
        <v>1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0.69815859015575754</v>
      </c>
      <c r="C54" s="171">
        <f>IF(RES_hhdet_tes!C54=0,"",RES_hhdet_tes!C54/RES_hhdet_fec!C54)</f>
        <v>0.69889197988679808</v>
      </c>
      <c r="D54" s="171">
        <f>IF(RES_hhdet_tes!D54=0,"",RES_hhdet_tes!D54/RES_hhdet_fec!D54)</f>
        <v>0.69913651560698065</v>
      </c>
      <c r="E54" s="171">
        <f>IF(RES_hhdet_tes!E54=0,"",RES_hhdet_tes!E54/RES_hhdet_fec!E54)</f>
        <v>0.69971777041309391</v>
      </c>
      <c r="F54" s="171">
        <f>IF(RES_hhdet_tes!F54=0,"",RES_hhdet_tes!F54/RES_hhdet_fec!F54)</f>
        <v>0.70404461865798129</v>
      </c>
      <c r="G54" s="171">
        <f>IF(RES_hhdet_tes!G54=0,"",RES_hhdet_tes!G54/RES_hhdet_fec!G54)</f>
        <v>0.71453528825079882</v>
      </c>
      <c r="H54" s="171">
        <f>IF(RES_hhdet_tes!H54=0,"",RES_hhdet_tes!H54/RES_hhdet_fec!H54)</f>
        <v>0.72142125118625833</v>
      </c>
      <c r="I54" s="171">
        <f>IF(RES_hhdet_tes!I54=0,"",RES_hhdet_tes!I54/RES_hhdet_fec!I54)</f>
        <v>0.7297275707705545</v>
      </c>
      <c r="J54" s="171">
        <f>IF(RES_hhdet_tes!J54=0,"",RES_hhdet_tes!J54/RES_hhdet_fec!J54)</f>
        <v>0.74084905594298889</v>
      </c>
      <c r="K54" s="171">
        <f>IF(RES_hhdet_tes!K54=0,"",RES_hhdet_tes!K54/RES_hhdet_fec!K54)</f>
        <v>0.74250606278098741</v>
      </c>
      <c r="L54" s="171">
        <f>IF(RES_hhdet_tes!L54=0,"",RES_hhdet_tes!L54/RES_hhdet_fec!L54)</f>
        <v>0.74795455756698892</v>
      </c>
      <c r="M54" s="171">
        <f>IF(RES_hhdet_tes!M54=0,"",RES_hhdet_tes!M54/RES_hhdet_fec!M54)</f>
        <v>0.75950006465838538</v>
      </c>
      <c r="N54" s="171">
        <f>IF(RES_hhdet_tes!N54=0,"",RES_hhdet_tes!N54/RES_hhdet_fec!N54)</f>
        <v>0.76250128314678922</v>
      </c>
      <c r="O54" s="171">
        <f>IF(RES_hhdet_tes!O54=0,"",RES_hhdet_tes!O54/RES_hhdet_fec!O54)</f>
        <v>0.76702758235746338</v>
      </c>
      <c r="P54" s="171">
        <f>IF(RES_hhdet_tes!P54=0,"",RES_hhdet_tes!P54/RES_hhdet_fec!P54)</f>
        <v>0.77138321301727708</v>
      </c>
      <c r="Q54" s="171">
        <f>IF(RES_hhdet_tes!Q54=0,"",RES_hhdet_tes!Q54/RES_hhdet_fec!Q54)</f>
        <v>0.77317886445310224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>
        <f>IF(RES_hhdet_tes!D55=0,"",RES_hhdet_tes!D55/RES_hhdet_fec!D55)</f>
        <v>0.82822419432593775</v>
      </c>
      <c r="E55" s="170">
        <f>IF(RES_hhdet_tes!E55=0,"",RES_hhdet_tes!E55/RES_hhdet_fec!E55)</f>
        <v>0.81701443405285301</v>
      </c>
      <c r="F55" s="170">
        <f>IF(RES_hhdet_tes!F55=0,"",RES_hhdet_tes!F55/RES_hhdet_fec!F55)</f>
        <v>0.82351289626853752</v>
      </c>
      <c r="G55" s="170">
        <f>IF(RES_hhdet_tes!G55=0,"",RES_hhdet_tes!G55/RES_hhdet_fec!G55)</f>
        <v>0.84046329782215934</v>
      </c>
      <c r="H55" s="170">
        <f>IF(RES_hhdet_tes!H55=0,"",RES_hhdet_tes!H55/RES_hhdet_fec!H55)</f>
        <v>0.82197016758641028</v>
      </c>
      <c r="I55" s="170">
        <f>IF(RES_hhdet_tes!I55=0,"",RES_hhdet_tes!I55/RES_hhdet_fec!I55)</f>
        <v>0.82222026883027033</v>
      </c>
      <c r="J55" s="170">
        <f>IF(RES_hhdet_tes!J55=0,"",RES_hhdet_tes!J55/RES_hhdet_fec!J55)</f>
        <v>0.80634312362731952</v>
      </c>
      <c r="K55" s="170">
        <f>IF(RES_hhdet_tes!K55=0,"",RES_hhdet_tes!K55/RES_hhdet_fec!K55)</f>
        <v>0.83893982146756008</v>
      </c>
      <c r="L55" s="170">
        <f>IF(RES_hhdet_tes!L55=0,"",RES_hhdet_tes!L55/RES_hhdet_fec!L55)</f>
        <v>0.82665810328349598</v>
      </c>
      <c r="M55" s="170">
        <f>IF(RES_hhdet_tes!M55=0,"",RES_hhdet_tes!M55/RES_hhdet_fec!M55)</f>
        <v>0.84630630395243334</v>
      </c>
      <c r="N55" s="170">
        <f>IF(RES_hhdet_tes!N55=0,"",RES_hhdet_tes!N55/RES_hhdet_fec!N55)</f>
        <v>0.84701463301306545</v>
      </c>
      <c r="O55" s="170">
        <f>IF(RES_hhdet_tes!O55=0,"",RES_hhdet_tes!O55/RES_hhdet_fec!O55)</f>
        <v>0.83212960852398554</v>
      </c>
      <c r="P55" s="170">
        <f>IF(RES_hhdet_tes!P55=0,"",RES_hhdet_tes!P55/RES_hhdet_fec!P55)</f>
        <v>0.82816580731917111</v>
      </c>
      <c r="Q55" s="170">
        <f>IF(RES_hhdet_tes!Q55=0,"",RES_hhdet_tes!Q55/RES_hhdet_fec!Q55)</f>
        <v>0.82954209880726981</v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>
        <f>IF(RES_hhdet_tes!D56=0,"",RES_hhdet_tes!D56/RES_hhdet_fec!D56)</f>
        <v>0.72589752771752558</v>
      </c>
      <c r="E56" s="73">
        <f>IF(RES_hhdet_tes!E56=0,"",RES_hhdet_tes!E56/RES_hhdet_fec!E56)</f>
        <v>0.72595229630728786</v>
      </c>
      <c r="F56" s="73">
        <f>IF(RES_hhdet_tes!F56=0,"",RES_hhdet_tes!F56/RES_hhdet_fec!F56)</f>
        <v>0.73096254454074139</v>
      </c>
      <c r="G56" s="73">
        <f>IF(RES_hhdet_tes!G56=0,"",RES_hhdet_tes!G56/RES_hhdet_fec!G56)</f>
        <v>0.73643168475045662</v>
      </c>
      <c r="H56" s="73">
        <f>IF(RES_hhdet_tes!H56=0,"",RES_hhdet_tes!H56/RES_hhdet_fec!H56)</f>
        <v>0.73741142669192228</v>
      </c>
      <c r="I56" s="73">
        <f>IF(RES_hhdet_tes!I56=0,"",RES_hhdet_tes!I56/RES_hhdet_fec!I56)</f>
        <v>0.74178832335150413</v>
      </c>
      <c r="J56" s="73">
        <f>IF(RES_hhdet_tes!J56=0,"",RES_hhdet_tes!J56/RES_hhdet_fec!J56)</f>
        <v>0.74363906966400539</v>
      </c>
      <c r="K56" s="73">
        <f>IF(RES_hhdet_tes!K56=0,"",RES_hhdet_tes!K56/RES_hhdet_fec!K56)</f>
        <v>0.74386735207141574</v>
      </c>
      <c r="L56" s="73">
        <f>IF(RES_hhdet_tes!L56=0,"",RES_hhdet_tes!L56/RES_hhdet_fec!L56)</f>
        <v>0.76314000000000004</v>
      </c>
      <c r="M56" s="73">
        <f>IF(RES_hhdet_tes!M56=0,"",RES_hhdet_tes!M56/RES_hhdet_fec!M56)</f>
        <v>0.76313999999999926</v>
      </c>
      <c r="N56" s="73">
        <f>IF(RES_hhdet_tes!N56=0,"",RES_hhdet_tes!N56/RES_hhdet_fec!N56)</f>
        <v>0.76769265211653259</v>
      </c>
      <c r="O56" s="73">
        <f>IF(RES_hhdet_tes!O56=0,"",RES_hhdet_tes!O56/RES_hhdet_fec!O56)</f>
        <v>0.76968872504262831</v>
      </c>
      <c r="P56" s="73">
        <f>IF(RES_hhdet_tes!P56=0,"",RES_hhdet_tes!P56/RES_hhdet_fec!P56)</f>
        <v>0.7713832130172712</v>
      </c>
      <c r="Q56" s="73">
        <f>IF(RES_hhdet_tes!Q56=0,"",RES_hhdet_tes!Q56/RES_hhdet_fec!Q56)</f>
        <v>0.77289933383668841</v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>
        <f>IF(RES_hhdet_tes!D57=0,"",RES_hhdet_tes!D57/RES_hhdet_fec!D57)</f>
        <v>0.99999999999999967</v>
      </c>
      <c r="E57" s="73">
        <f>IF(RES_hhdet_tes!E57=0,"",RES_hhdet_tes!E57/RES_hhdet_fec!E57)</f>
        <v>0.99999999999999967</v>
      </c>
      <c r="F57" s="73">
        <f>IF(RES_hhdet_tes!F57=0,"",RES_hhdet_tes!F57/RES_hhdet_fec!F57)</f>
        <v>1</v>
      </c>
      <c r="G57" s="73">
        <f>IF(RES_hhdet_tes!G57=0,"",RES_hhdet_tes!G57/RES_hhdet_fec!G57)</f>
        <v>1</v>
      </c>
      <c r="H57" s="73">
        <f>IF(RES_hhdet_tes!H57=0,"",RES_hhdet_tes!H57/RES_hhdet_fec!H57)</f>
        <v>0.99999999999999978</v>
      </c>
      <c r="I57" s="73">
        <f>IF(RES_hhdet_tes!I57=0,"",RES_hhdet_tes!I57/RES_hhdet_fec!I57)</f>
        <v>0.99999999999999956</v>
      </c>
      <c r="J57" s="73">
        <f>IF(RES_hhdet_tes!J57=0,"",RES_hhdet_tes!J57/RES_hhdet_fec!J57)</f>
        <v>1.0000000000000004</v>
      </c>
      <c r="K57" s="73">
        <f>IF(RES_hhdet_tes!K57=0,"",RES_hhdet_tes!K57/RES_hhdet_fec!K57)</f>
        <v>0.99999999999999978</v>
      </c>
      <c r="L57" s="73">
        <f>IF(RES_hhdet_tes!L57=0,"",RES_hhdet_tes!L57/RES_hhdet_fec!L57)</f>
        <v>1</v>
      </c>
      <c r="M57" s="73">
        <f>IF(RES_hhdet_tes!M57=0,"",RES_hhdet_tes!M57/RES_hhdet_fec!M57)</f>
        <v>1</v>
      </c>
      <c r="N57" s="73">
        <f>IF(RES_hhdet_tes!N57=0,"",RES_hhdet_tes!N57/RES_hhdet_fec!N57)</f>
        <v>0.99999999999999978</v>
      </c>
      <c r="O57" s="73">
        <f>IF(RES_hhdet_tes!O57=0,"",RES_hhdet_tes!O57/RES_hhdet_fec!O57)</f>
        <v>1</v>
      </c>
      <c r="P57" s="73">
        <f>IF(RES_hhdet_tes!P57=0,"",RES_hhdet_tes!P57/RES_hhdet_fec!P57)</f>
        <v>0.99999999999999989</v>
      </c>
      <c r="Q57" s="73">
        <f>IF(RES_hhdet_tes!Q57=0,"",RES_hhdet_tes!Q57/RES_hhdet_fec!Q57)</f>
        <v>1.0000000000000004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0.44346717617690995</v>
      </c>
      <c r="C58" s="169">
        <f>IF(RES_hhdet_tes!C58=0,"",RES_hhdet_tes!C58/RES_hhdet_fec!C58)</f>
        <v>0.43413687373803839</v>
      </c>
      <c r="D58" s="169">
        <f>IF(RES_hhdet_tes!D58=0,"",RES_hhdet_tes!D58/RES_hhdet_fec!D58)</f>
        <v>0.55812350063089067</v>
      </c>
      <c r="E58" s="169">
        <f>IF(RES_hhdet_tes!E58=0,"",RES_hhdet_tes!E58/RES_hhdet_fec!E58)</f>
        <v>0.7555936010059805</v>
      </c>
      <c r="F58" s="169">
        <f>IF(RES_hhdet_tes!F58=0,"",RES_hhdet_tes!F58/RES_hhdet_fec!F58)</f>
        <v>0.75326784667805113</v>
      </c>
      <c r="G58" s="169">
        <f>IF(RES_hhdet_tes!G58=0,"",RES_hhdet_tes!G58/RES_hhdet_fec!G58)</f>
        <v>0.66709194325660581</v>
      </c>
      <c r="H58" s="169">
        <f>IF(RES_hhdet_tes!H58=0,"",RES_hhdet_tes!H58/RES_hhdet_fec!H58)</f>
        <v>0.6898159934613658</v>
      </c>
      <c r="I58" s="169">
        <f>IF(RES_hhdet_tes!I58=0,"",RES_hhdet_tes!I58/RES_hhdet_fec!I58)</f>
        <v>0.79490412804090571</v>
      </c>
      <c r="J58" s="169">
        <f>IF(RES_hhdet_tes!J58=0,"",RES_hhdet_tes!J58/RES_hhdet_fec!J58)</f>
        <v>0.79793788737840976</v>
      </c>
      <c r="K58" s="169">
        <f>IF(RES_hhdet_tes!K58=0,"",RES_hhdet_tes!K58/RES_hhdet_fec!K58)</f>
        <v>0.70928234078341945</v>
      </c>
      <c r="L58" s="169">
        <f>IF(RES_hhdet_tes!L58=0,"",RES_hhdet_tes!L58/RES_hhdet_fec!L58)</f>
        <v>0.7361182276450845</v>
      </c>
      <c r="M58" s="169">
        <f>IF(RES_hhdet_tes!M58=0,"",RES_hhdet_tes!M58/RES_hhdet_fec!M58)</f>
        <v>0.77679404395605467</v>
      </c>
      <c r="N58" s="169">
        <f>IF(RES_hhdet_tes!N58=0,"",RES_hhdet_tes!N58/RES_hhdet_fec!N58)</f>
        <v>0.8533285084642166</v>
      </c>
      <c r="O58" s="169">
        <f>IF(RES_hhdet_tes!O58=0,"",RES_hhdet_tes!O58/RES_hhdet_fec!O58)</f>
        <v>0.85400628142612145</v>
      </c>
      <c r="P58" s="169">
        <f>IF(RES_hhdet_tes!P58=0,"",RES_hhdet_tes!P58/RES_hhdet_fec!P58)</f>
        <v>0.85513367531943263</v>
      </c>
      <c r="Q58" s="169">
        <f>IF(RES_hhdet_tes!Q58=0,"",RES_hhdet_tes!Q58/RES_hhdet_fec!Q58)</f>
        <v>0.85758823417902397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0.42309523020977041</v>
      </c>
      <c r="C59" s="73">
        <f>IF(RES_hhdet_tes!C59=0,"",RES_hhdet_tes!C59/RES_hhdet_fec!C59)</f>
        <v>0.43131813280601533</v>
      </c>
      <c r="D59" s="73">
        <f>IF(RES_hhdet_tes!D59=0,"",RES_hhdet_tes!D59/RES_hhdet_fec!D59)</f>
        <v>0.44353992933363812</v>
      </c>
      <c r="E59" s="73">
        <f>IF(RES_hhdet_tes!E59=0,"",RES_hhdet_tes!E59/RES_hhdet_fec!E59)</f>
        <v>0.45011906516961769</v>
      </c>
      <c r="F59" s="73">
        <f>IF(RES_hhdet_tes!F59=0,"",RES_hhdet_tes!F59/RES_hhdet_fec!F59)</f>
        <v>0.4502529318782536</v>
      </c>
      <c r="G59" s="73">
        <f>IF(RES_hhdet_tes!G59=0,"",RES_hhdet_tes!G59/RES_hhdet_fec!G59)</f>
        <v>0.45637705423577912</v>
      </c>
      <c r="H59" s="73">
        <f>IF(RES_hhdet_tes!H59=0,"",RES_hhdet_tes!H59/RES_hhdet_fec!H59)</f>
        <v>0.45694602600509437</v>
      </c>
      <c r="I59" s="73">
        <f>IF(RES_hhdet_tes!I59=0,"",RES_hhdet_tes!I59/RES_hhdet_fec!I59)</f>
        <v>0.46217086300578597</v>
      </c>
      <c r="J59" s="73">
        <f>IF(RES_hhdet_tes!J59=0,"",RES_hhdet_tes!J59/RES_hhdet_fec!J59)</f>
        <v>0.46412700900301423</v>
      </c>
      <c r="K59" s="73">
        <f>IF(RES_hhdet_tes!K59=0,"",RES_hhdet_tes!K59/RES_hhdet_fec!K59)</f>
        <v>0.46965034099980357</v>
      </c>
      <c r="L59" s="73">
        <f>IF(RES_hhdet_tes!L59=0,"",RES_hhdet_tes!L59/RES_hhdet_fec!L59)</f>
        <v>0.46984442228026457</v>
      </c>
      <c r="M59" s="73">
        <f>IF(RES_hhdet_tes!M59=0,"",RES_hhdet_tes!M59/RES_hhdet_fec!M59)</f>
        <v>0.47372551199302393</v>
      </c>
      <c r="N59" s="73" t="str">
        <f>IF(RES_hhdet_tes!N59=0,"",RES_hhdet_tes!N59/RES_hhdet_fec!N59)</f>
        <v/>
      </c>
      <c r="O59" s="73" t="str">
        <f>IF(RES_hhdet_tes!O59=0,"",RES_hhdet_tes!O59/RES_hhdet_fec!O59)</f>
        <v/>
      </c>
      <c r="P59" s="73" t="str">
        <f>IF(RES_hhdet_tes!P59=0,"",RES_hhdet_tes!P59/RES_hhdet_fec!P59)</f>
        <v/>
      </c>
      <c r="Q59" s="73" t="str">
        <f>IF(RES_hhdet_tes!Q59=0,"",RES_hhdet_tes!Q59/RES_hhdet_fec!Q59)</f>
        <v/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0.80679349203142547</v>
      </c>
      <c r="C60" s="65">
        <f>IF(RES_hhdet_tes!C60=0,"",RES_hhdet_tes!C60/RES_hhdet_fec!C60)</f>
        <v>0.82446429715169212</v>
      </c>
      <c r="D60" s="65">
        <f>IF(RES_hhdet_tes!D60=0,"",RES_hhdet_tes!D60/RES_hhdet_fec!D60)</f>
        <v>0.83278410078633891</v>
      </c>
      <c r="E60" s="65">
        <f>IF(RES_hhdet_tes!E60=0,"",RES_hhdet_tes!E60/RES_hhdet_fec!E60)</f>
        <v>0.83386221749654932</v>
      </c>
      <c r="F60" s="65">
        <f>IF(RES_hhdet_tes!F60=0,"",RES_hhdet_tes!F60/RES_hhdet_fec!F60)</f>
        <v>0.8343303148896164</v>
      </c>
      <c r="G60" s="65">
        <f>IF(RES_hhdet_tes!G60=0,"",RES_hhdet_tes!G60/RES_hhdet_fec!G60)</f>
        <v>0.83478571970165638</v>
      </c>
      <c r="H60" s="65">
        <f>IF(RES_hhdet_tes!H60=0,"",RES_hhdet_tes!H60/RES_hhdet_fec!H60)</f>
        <v>0.83562909282699549</v>
      </c>
      <c r="I60" s="65">
        <f>IF(RES_hhdet_tes!I60=0,"",RES_hhdet_tes!I60/RES_hhdet_fec!I60)</f>
        <v>0.83720791184302068</v>
      </c>
      <c r="J60" s="65">
        <f>IF(RES_hhdet_tes!J60=0,"",RES_hhdet_tes!J60/RES_hhdet_fec!J60)</f>
        <v>0.83771411223915493</v>
      </c>
      <c r="K60" s="65">
        <f>IF(RES_hhdet_tes!K60=0,"",RES_hhdet_tes!K60/RES_hhdet_fec!K60)</f>
        <v>0.83892554501793903</v>
      </c>
      <c r="L60" s="65">
        <f>IF(RES_hhdet_tes!L60=0,"",RES_hhdet_tes!L60/RES_hhdet_fec!L60)</f>
        <v>0.84310097816124541</v>
      </c>
      <c r="M60" s="65">
        <f>IF(RES_hhdet_tes!M60=0,"",RES_hhdet_tes!M60/RES_hhdet_fec!M60)</f>
        <v>0.85161008469028765</v>
      </c>
      <c r="N60" s="65">
        <f>IF(RES_hhdet_tes!N60=0,"",RES_hhdet_tes!N60/RES_hhdet_fec!N60)</f>
        <v>0.8533285084642166</v>
      </c>
      <c r="O60" s="65">
        <f>IF(RES_hhdet_tes!O60=0,"",RES_hhdet_tes!O60/RES_hhdet_fec!O60)</f>
        <v>0.85400628142612145</v>
      </c>
      <c r="P60" s="65">
        <f>IF(RES_hhdet_tes!P60=0,"",RES_hhdet_tes!P60/RES_hhdet_fec!P60)</f>
        <v>0.85513367531943263</v>
      </c>
      <c r="Q60" s="65">
        <f>IF(RES_hhdet_tes!Q60=0,"",RES_hhdet_tes!Q60/RES_hhdet_fec!Q60)</f>
        <v>0.85758823417902397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0.64987282358953247</v>
      </c>
      <c r="C62" s="175">
        <f>IF(RES_hhdet_tes!C62=0,"",RES_hhdet_tes!C62/RES_hhdet_fec!C62)</f>
        <v>0.6510099792276357</v>
      </c>
      <c r="D62" s="175">
        <f>IF(RES_hhdet_tes!D62=0,"",RES_hhdet_tes!D62/RES_hhdet_fec!D62)</f>
        <v>0.6529008952625438</v>
      </c>
      <c r="E62" s="175">
        <f>IF(RES_hhdet_tes!E62=0,"",RES_hhdet_tes!E62/RES_hhdet_fec!E62)</f>
        <v>0.65415367494975207</v>
      </c>
      <c r="F62" s="175">
        <f>IF(RES_hhdet_tes!F62=0,"",RES_hhdet_tes!F62/RES_hhdet_fec!F62)</f>
        <v>0.65852622900492819</v>
      </c>
      <c r="G62" s="175">
        <f>IF(RES_hhdet_tes!G62=0,"",RES_hhdet_tes!G62/RES_hhdet_fec!G62)</f>
        <v>0.66373190393953507</v>
      </c>
      <c r="H62" s="175">
        <f>IF(RES_hhdet_tes!H62=0,"",RES_hhdet_tes!H62/RES_hhdet_fec!H62)</f>
        <v>0.6630062880429376</v>
      </c>
      <c r="I62" s="175">
        <f>IF(RES_hhdet_tes!I62=0,"",RES_hhdet_tes!I62/RES_hhdet_fec!I62)</f>
        <v>0.66552499253170694</v>
      </c>
      <c r="J62" s="175">
        <f>IF(RES_hhdet_tes!J62=0,"",RES_hhdet_tes!J62/RES_hhdet_fec!J62)</f>
        <v>0.66228904229531205</v>
      </c>
      <c r="K62" s="175">
        <f>IF(RES_hhdet_tes!K62=0,"",RES_hhdet_tes!K62/RES_hhdet_fec!K62)</f>
        <v>0.67908255927336192</v>
      </c>
      <c r="L62" s="175">
        <f>IF(RES_hhdet_tes!L62=0,"",RES_hhdet_tes!L62/RES_hhdet_fec!L62)</f>
        <v>0.67824650289945998</v>
      </c>
      <c r="M62" s="175">
        <f>IF(RES_hhdet_tes!M62=0,"",RES_hhdet_tes!M62/RES_hhdet_fec!M62)</f>
        <v>0.68726027909412579</v>
      </c>
      <c r="N62" s="175">
        <f>IF(RES_hhdet_tes!N62=0,"",RES_hhdet_tes!N62/RES_hhdet_fec!N62)</f>
        <v>0.69409276592306457</v>
      </c>
      <c r="O62" s="175">
        <f>IF(RES_hhdet_tes!O62=0,"",RES_hhdet_tes!O62/RES_hhdet_fec!O62)</f>
        <v>0.70197359643117785</v>
      </c>
      <c r="P62" s="175">
        <f>IF(RES_hhdet_tes!P62=0,"",RES_hhdet_tes!P62/RES_hhdet_fec!P62)</f>
        <v>0.70958196416926855</v>
      </c>
      <c r="Q62" s="175">
        <f>IF(RES_hhdet_tes!Q62=0,"",RES_hhdet_tes!Q62/RES_hhdet_fec!Q62)</f>
        <v>0.70379226150508611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0.66226146191010871</v>
      </c>
      <c r="C63" s="169">
        <f>IF(RES_hhdet_tes!C63=0,"",RES_hhdet_tes!C63/RES_hhdet_fec!C63)</f>
        <v>0.66412572879752763</v>
      </c>
      <c r="D63" s="169">
        <f>IF(RES_hhdet_tes!D63=0,"",RES_hhdet_tes!D63/RES_hhdet_fec!D63)</f>
        <v>0.66646969675976531</v>
      </c>
      <c r="E63" s="169">
        <f>IF(RES_hhdet_tes!E63=0,"",RES_hhdet_tes!E63/RES_hhdet_fec!E63)</f>
        <v>0.66771458706604025</v>
      </c>
      <c r="F63" s="169">
        <f>IF(RES_hhdet_tes!F63=0,"",RES_hhdet_tes!F63/RES_hhdet_fec!F63)</f>
        <v>0.6715103778324214</v>
      </c>
      <c r="G63" s="169">
        <f>IF(RES_hhdet_tes!G63=0,"",RES_hhdet_tes!G63/RES_hhdet_fec!G63)</f>
        <v>0.67740489862860331</v>
      </c>
      <c r="H63" s="169">
        <f>IF(RES_hhdet_tes!H63=0,"",RES_hhdet_tes!H63/RES_hhdet_fec!H63)</f>
        <v>0.67682731547858832</v>
      </c>
      <c r="I63" s="169">
        <f>IF(RES_hhdet_tes!I63=0,"",RES_hhdet_tes!I63/RES_hhdet_fec!I63)</f>
        <v>0.67983991194814031</v>
      </c>
      <c r="J63" s="169">
        <f>IF(RES_hhdet_tes!J63=0,"",RES_hhdet_tes!J63/RES_hhdet_fec!J63)</f>
        <v>0.6747999197263409</v>
      </c>
      <c r="K63" s="169">
        <f>IF(RES_hhdet_tes!K63=0,"",RES_hhdet_tes!K63/RES_hhdet_fec!K63)</f>
        <v>0.69348644856489383</v>
      </c>
      <c r="L63" s="169">
        <f>IF(RES_hhdet_tes!L63=0,"",RES_hhdet_tes!L63/RES_hhdet_fec!L63)</f>
        <v>0.6925570252066211</v>
      </c>
      <c r="M63" s="169">
        <f>IF(RES_hhdet_tes!M63=0,"",RES_hhdet_tes!M63/RES_hhdet_fec!M63)</f>
        <v>0.70373174191023724</v>
      </c>
      <c r="N63" s="169">
        <f>IF(RES_hhdet_tes!N63=0,"",RES_hhdet_tes!N63/RES_hhdet_fec!N63)</f>
        <v>0.70828260958235978</v>
      </c>
      <c r="O63" s="169">
        <f>IF(RES_hhdet_tes!O63=0,"",RES_hhdet_tes!O63/RES_hhdet_fec!O63)</f>
        <v>0.71662256844782302</v>
      </c>
      <c r="P63" s="169">
        <f>IF(RES_hhdet_tes!P63=0,"",RES_hhdet_tes!P63/RES_hhdet_fec!P63)</f>
        <v>0.72680645313630932</v>
      </c>
      <c r="Q63" s="169">
        <f>IF(RES_hhdet_tes!Q63=0,"",RES_hhdet_tes!Q63/RES_hhdet_fec!Q63)</f>
        <v>0.71686231028503744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0.63673556457322056</v>
      </c>
      <c r="C64" s="73">
        <f>IF(RES_hhdet_tes!C64=0,"",RES_hhdet_tes!C64/RES_hhdet_fec!C64)</f>
        <v>0.64084655006374414</v>
      </c>
      <c r="D64" s="73">
        <f>IF(RES_hhdet_tes!D64=0,"",RES_hhdet_tes!D64/RES_hhdet_fec!D64)</f>
        <v>0.64659418024393411</v>
      </c>
      <c r="E64" s="73">
        <f>IF(RES_hhdet_tes!E64=0,"",RES_hhdet_tes!E64/RES_hhdet_fec!E64)</f>
        <v>0.6513115503550575</v>
      </c>
      <c r="F64" s="73">
        <f>IF(RES_hhdet_tes!F64=0,"",RES_hhdet_tes!F64/RES_hhdet_fec!F64)</f>
        <v>0.65576448716050062</v>
      </c>
      <c r="G64" s="73">
        <f>IF(RES_hhdet_tes!G64=0,"",RES_hhdet_tes!G64/RES_hhdet_fec!G64)</f>
        <v>0.65995736004593519</v>
      </c>
      <c r="H64" s="73">
        <f>IF(RES_hhdet_tes!H64=0,"",RES_hhdet_tes!H64/RES_hhdet_fec!H64)</f>
        <v>0.6635039690996638</v>
      </c>
      <c r="I64" s="73">
        <f>IF(RES_hhdet_tes!I64=0,"",RES_hhdet_tes!I64/RES_hhdet_fec!I64)</f>
        <v>0.66815672793318848</v>
      </c>
      <c r="J64" s="73">
        <f>IF(RES_hhdet_tes!J64=0,"",RES_hhdet_tes!J64/RES_hhdet_fec!J64)</f>
        <v>0.67421420847748215</v>
      </c>
      <c r="K64" s="73">
        <f>IF(RES_hhdet_tes!K64=0,"",RES_hhdet_tes!K64/RES_hhdet_fec!K64)</f>
        <v>0.67847275029317045</v>
      </c>
      <c r="L64" s="73">
        <f>IF(RES_hhdet_tes!L64=0,"",RES_hhdet_tes!L64/RES_hhdet_fec!L64)</f>
        <v>0.68837733894342001</v>
      </c>
      <c r="M64" s="73">
        <f>IF(RES_hhdet_tes!M64=0,"",RES_hhdet_tes!M64/RES_hhdet_fec!M64)</f>
        <v>0.69382066760826788</v>
      </c>
      <c r="N64" s="73">
        <f>IF(RES_hhdet_tes!N64=0,"",RES_hhdet_tes!N64/RES_hhdet_fec!N64)</f>
        <v>0.69736801880269805</v>
      </c>
      <c r="O64" s="73">
        <f>IF(RES_hhdet_tes!O64=0,"",RES_hhdet_tes!O64/RES_hhdet_fec!O64)</f>
        <v>0.70115971877295569</v>
      </c>
      <c r="P64" s="73">
        <f>IF(RES_hhdet_tes!P64=0,"",RES_hhdet_tes!P64/RES_hhdet_fec!P64)</f>
        <v>0.70665755920430628</v>
      </c>
      <c r="Q64" s="73">
        <f>IF(RES_hhdet_tes!Q64=0,"",RES_hhdet_tes!Q64/RES_hhdet_fec!Q64)</f>
        <v>0.71147077418078997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1.0000000000000004</v>
      </c>
      <c r="C65" s="73">
        <f>IF(RES_hhdet_tes!C65=0,"",RES_hhdet_tes!C65/RES_hhdet_fec!C65)</f>
        <v>0.99999999999999978</v>
      </c>
      <c r="D65" s="73">
        <f>IF(RES_hhdet_tes!D65=0,"",RES_hhdet_tes!D65/RES_hhdet_fec!D65)</f>
        <v>1.0000000000000004</v>
      </c>
      <c r="E65" s="73">
        <f>IF(RES_hhdet_tes!E65=0,"",RES_hhdet_tes!E65/RES_hhdet_fec!E65)</f>
        <v>0.99999999999999978</v>
      </c>
      <c r="F65" s="73">
        <f>IF(RES_hhdet_tes!F65=0,"",RES_hhdet_tes!F65/RES_hhdet_fec!F65)</f>
        <v>0.99999999999999956</v>
      </c>
      <c r="G65" s="73">
        <f>IF(RES_hhdet_tes!G65=0,"",RES_hhdet_tes!G65/RES_hhdet_fec!G65)</f>
        <v>1</v>
      </c>
      <c r="H65" s="73">
        <f>IF(RES_hhdet_tes!H65=0,"",RES_hhdet_tes!H65/RES_hhdet_fec!H65)</f>
        <v>1</v>
      </c>
      <c r="I65" s="73">
        <f>IF(RES_hhdet_tes!I65=0,"",RES_hhdet_tes!I65/RES_hhdet_fec!I65)</f>
        <v>1.0000000000000004</v>
      </c>
      <c r="J65" s="73">
        <f>IF(RES_hhdet_tes!J65=0,"",RES_hhdet_tes!J65/RES_hhdet_fec!J65)</f>
        <v>1</v>
      </c>
      <c r="K65" s="73">
        <f>IF(RES_hhdet_tes!K65=0,"",RES_hhdet_tes!K65/RES_hhdet_fec!K65)</f>
        <v>0.99999999999999978</v>
      </c>
      <c r="L65" s="73">
        <f>IF(RES_hhdet_tes!L65=0,"",RES_hhdet_tes!L65/RES_hhdet_fec!L65)</f>
        <v>0.99999999999999978</v>
      </c>
      <c r="M65" s="73">
        <f>IF(RES_hhdet_tes!M65=0,"",RES_hhdet_tes!M65/RES_hhdet_fec!M65)</f>
        <v>1</v>
      </c>
      <c r="N65" s="73">
        <f>IF(RES_hhdet_tes!N65=0,"",RES_hhdet_tes!N65/RES_hhdet_fec!N65)</f>
        <v>0.99999999999999956</v>
      </c>
      <c r="O65" s="73">
        <f>IF(RES_hhdet_tes!O65=0,"",RES_hhdet_tes!O65/RES_hhdet_fec!O65)</f>
        <v>1.0000000000000004</v>
      </c>
      <c r="P65" s="73">
        <f>IF(RES_hhdet_tes!P65=0,"",RES_hhdet_tes!P65/RES_hhdet_fec!P65)</f>
        <v>0.99999999999999933</v>
      </c>
      <c r="Q65" s="73">
        <f>IF(RES_hhdet_tes!Q65=0,"",RES_hhdet_tes!Q65/RES_hhdet_fec!Q65)</f>
        <v>0.99999999999999956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1.6292521448704607</v>
      </c>
      <c r="C66" s="169">
        <f>IF(RES_hhdet_tes!C66=0,"",RES_hhdet_tes!C66/RES_hhdet_fec!C66)</f>
        <v>1.688042392648885</v>
      </c>
      <c r="D66" s="169">
        <f>IF(RES_hhdet_tes!D66=0,"",RES_hhdet_tes!D66/RES_hhdet_fec!D66)</f>
        <v>1.7738399181515516</v>
      </c>
      <c r="E66" s="169">
        <f>IF(RES_hhdet_tes!E66=0,"",RES_hhdet_tes!E66/RES_hhdet_fec!E66)</f>
        <v>1.8468837372180591</v>
      </c>
      <c r="F66" s="169">
        <f>IF(RES_hhdet_tes!F66=0,"",RES_hhdet_tes!F66/RES_hhdet_fec!F66)</f>
        <v>1.8951246029514204</v>
      </c>
      <c r="G66" s="169">
        <f>IF(RES_hhdet_tes!G66=0,"",RES_hhdet_tes!G66/RES_hhdet_fec!G66)</f>
        <v>1.947402788279093</v>
      </c>
      <c r="H66" s="169">
        <f>IF(RES_hhdet_tes!H66=0,"",RES_hhdet_tes!H66/RES_hhdet_fec!H66)</f>
        <v>2.0128328967969389</v>
      </c>
      <c r="I66" s="169">
        <f>IF(RES_hhdet_tes!I66=0,"",RES_hhdet_tes!I66/RES_hhdet_fec!I66)</f>
        <v>2.1012231111151052</v>
      </c>
      <c r="J66" s="169">
        <f>IF(RES_hhdet_tes!J66=0,"",RES_hhdet_tes!J66/RES_hhdet_fec!J66)</f>
        <v>2.1749724551376763</v>
      </c>
      <c r="K66" s="169">
        <f>IF(RES_hhdet_tes!K66=0,"",RES_hhdet_tes!K66/RES_hhdet_fec!K66)</f>
        <v>2.2663601078170164</v>
      </c>
      <c r="L66" s="169">
        <f>IF(RES_hhdet_tes!L66=0,"",RES_hhdet_tes!L66/RES_hhdet_fec!L66)</f>
        <v>2.4711354165696306</v>
      </c>
      <c r="M66" s="169">
        <f>IF(RES_hhdet_tes!M66=0,"",RES_hhdet_tes!M66/RES_hhdet_fec!M66)</f>
        <v>2.619517110988411</v>
      </c>
      <c r="N66" s="169">
        <f>IF(RES_hhdet_tes!N66=0,"",RES_hhdet_tes!N66/RES_hhdet_fec!N66)</f>
        <v>2.7160929979545179</v>
      </c>
      <c r="O66" s="169">
        <f>IF(RES_hhdet_tes!O66=0,"",RES_hhdet_tes!O66/RES_hhdet_fec!O66)</f>
        <v>2.7826659281079693</v>
      </c>
      <c r="P66" s="169">
        <f>IF(RES_hhdet_tes!P66=0,"",RES_hhdet_tes!P66/RES_hhdet_fec!P66)</f>
        <v>2.8186067367837446</v>
      </c>
      <c r="Q66" s="169">
        <f>IF(RES_hhdet_tes!Q66=0,"",RES_hhdet_tes!Q66/RES_hhdet_fec!Q66)</f>
        <v>2.9262818285847545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1.6292521448704607</v>
      </c>
      <c r="C67" s="73">
        <f>IF(RES_hhdet_tes!C67=0,"",RES_hhdet_tes!C67/RES_hhdet_fec!C67)</f>
        <v>1.688042392648885</v>
      </c>
      <c r="D67" s="73">
        <f>IF(RES_hhdet_tes!D67=0,"",RES_hhdet_tes!D67/RES_hhdet_fec!D67)</f>
        <v>1.7738399181515516</v>
      </c>
      <c r="E67" s="73">
        <f>IF(RES_hhdet_tes!E67=0,"",RES_hhdet_tes!E67/RES_hhdet_fec!E67)</f>
        <v>1.8468837372180591</v>
      </c>
      <c r="F67" s="73">
        <f>IF(RES_hhdet_tes!F67=0,"",RES_hhdet_tes!F67/RES_hhdet_fec!F67)</f>
        <v>1.8951246029514204</v>
      </c>
      <c r="G67" s="73">
        <f>IF(RES_hhdet_tes!G67=0,"",RES_hhdet_tes!G67/RES_hhdet_fec!G67)</f>
        <v>1.947402788279093</v>
      </c>
      <c r="H67" s="73">
        <f>IF(RES_hhdet_tes!H67=0,"",RES_hhdet_tes!H67/RES_hhdet_fec!H67)</f>
        <v>2.0128328967969389</v>
      </c>
      <c r="I67" s="73">
        <f>IF(RES_hhdet_tes!I67=0,"",RES_hhdet_tes!I67/RES_hhdet_fec!I67)</f>
        <v>2.1012231111151052</v>
      </c>
      <c r="J67" s="73">
        <f>IF(RES_hhdet_tes!J67=0,"",RES_hhdet_tes!J67/RES_hhdet_fec!J67)</f>
        <v>2.1749724551376763</v>
      </c>
      <c r="K67" s="73">
        <f>IF(RES_hhdet_tes!K67=0,"",RES_hhdet_tes!K67/RES_hhdet_fec!K67)</f>
        <v>2.2663601078170164</v>
      </c>
      <c r="L67" s="73">
        <f>IF(RES_hhdet_tes!L67=0,"",RES_hhdet_tes!L67/RES_hhdet_fec!L67)</f>
        <v>2.4711354165696306</v>
      </c>
      <c r="M67" s="73">
        <f>IF(RES_hhdet_tes!M67=0,"",RES_hhdet_tes!M67/RES_hhdet_fec!M67)</f>
        <v>2.619517110988411</v>
      </c>
      <c r="N67" s="73">
        <f>IF(RES_hhdet_tes!N67=0,"",RES_hhdet_tes!N67/RES_hhdet_fec!N67)</f>
        <v>2.7160929979545179</v>
      </c>
      <c r="O67" s="73">
        <f>IF(RES_hhdet_tes!O67=0,"",RES_hhdet_tes!O67/RES_hhdet_fec!O67)</f>
        <v>2.7826659281079693</v>
      </c>
      <c r="P67" s="73">
        <f>IF(RES_hhdet_tes!P67=0,"",RES_hhdet_tes!P67/RES_hhdet_fec!P67)</f>
        <v>2.8186067367837446</v>
      </c>
      <c r="Q67" s="73">
        <f>IF(RES_hhdet_tes!Q67=0,"",RES_hhdet_tes!Q67/RES_hhdet_fec!Q67)</f>
        <v>2.9262818285847545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0.57318770854496426</v>
      </c>
      <c r="C68" s="169">
        <f>IF(RES_hhdet_tes!C68=0,"",RES_hhdet_tes!C68/RES_hhdet_fec!C68)</f>
        <v>0.57428813287768998</v>
      </c>
      <c r="D68" s="169">
        <f>IF(RES_hhdet_tes!D68=0,"",RES_hhdet_tes!D68/RES_hhdet_fec!D68)</f>
        <v>0.5786191377732316</v>
      </c>
      <c r="E68" s="169">
        <f>IF(RES_hhdet_tes!E68=0,"",RES_hhdet_tes!E68/RES_hhdet_fec!E68)</f>
        <v>0.58108878856851587</v>
      </c>
      <c r="F68" s="169">
        <f>IF(RES_hhdet_tes!F68=0,"",RES_hhdet_tes!F68/RES_hhdet_fec!F68)</f>
        <v>0.58401868848202632</v>
      </c>
      <c r="G68" s="169">
        <f>IF(RES_hhdet_tes!G68=0,"",RES_hhdet_tes!G68/RES_hhdet_fec!G68)</f>
        <v>0.58583055158844055</v>
      </c>
      <c r="H68" s="169">
        <f>IF(RES_hhdet_tes!H68=0,"",RES_hhdet_tes!H68/RES_hhdet_fec!H68)</f>
        <v>0.58887527809010165</v>
      </c>
      <c r="I68" s="169">
        <f>IF(RES_hhdet_tes!I68=0,"",RES_hhdet_tes!I68/RES_hhdet_fec!I68)</f>
        <v>0.59185285111068375</v>
      </c>
      <c r="J68" s="169">
        <f>IF(RES_hhdet_tes!J68=0,"",RES_hhdet_tes!J68/RES_hhdet_fec!J68)</f>
        <v>0.59669037294585847</v>
      </c>
      <c r="K68" s="169">
        <f>IF(RES_hhdet_tes!K68=0,"",RES_hhdet_tes!K68/RES_hhdet_fec!K68)</f>
        <v>0.59926706688627429</v>
      </c>
      <c r="L68" s="169">
        <f>IF(RES_hhdet_tes!L68=0,"",RES_hhdet_tes!L68/RES_hhdet_fec!L68)</f>
        <v>0.60628374690563303</v>
      </c>
      <c r="M68" s="169">
        <f>IF(RES_hhdet_tes!M68=0,"",RES_hhdet_tes!M68/RES_hhdet_fec!M68)</f>
        <v>0.61248410472109882</v>
      </c>
      <c r="N68" s="169">
        <f>IF(RES_hhdet_tes!N68=0,"",RES_hhdet_tes!N68/RES_hhdet_fec!N68)</f>
        <v>0.61822771293141632</v>
      </c>
      <c r="O68" s="169">
        <f>IF(RES_hhdet_tes!O68=0,"",RES_hhdet_tes!O68/RES_hhdet_fec!O68)</f>
        <v>0.62209931703391552</v>
      </c>
      <c r="P68" s="169">
        <f>IF(RES_hhdet_tes!P68=0,"",RES_hhdet_tes!P68/RES_hhdet_fec!P68)</f>
        <v>0.62371311108771421</v>
      </c>
      <c r="Q68" s="169">
        <f>IF(RES_hhdet_tes!Q68=0,"",RES_hhdet_tes!Q68/RES_hhdet_fec!Q68)</f>
        <v>0.62831011277307525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0.56915102458349809</v>
      </c>
      <c r="C69" s="174">
        <f>IF(RES_hhdet_tes!C69=0,"",RES_hhdet_tes!C69/RES_hhdet_fec!C69)</f>
        <v>0.57094033701716207</v>
      </c>
      <c r="D69" s="174">
        <f>IF(RES_hhdet_tes!D69=0,"",RES_hhdet_tes!D69/RES_hhdet_fec!D69)</f>
        <v>0.57399731879273119</v>
      </c>
      <c r="E69" s="174">
        <f>IF(RES_hhdet_tes!E69=0,"",RES_hhdet_tes!E69/RES_hhdet_fec!E69)</f>
        <v>0.57635637820985752</v>
      </c>
      <c r="F69" s="174">
        <f>IF(RES_hhdet_tes!F69=0,"",RES_hhdet_tes!F69/RES_hhdet_fec!F69)</f>
        <v>0.57831869142023817</v>
      </c>
      <c r="G69" s="174">
        <f>IF(RES_hhdet_tes!G69=0,"",RES_hhdet_tes!G69/RES_hhdet_fec!G69)</f>
        <v>0.58040906030799599</v>
      </c>
      <c r="H69" s="174">
        <f>IF(RES_hhdet_tes!H69=0,"",RES_hhdet_tes!H69/RES_hhdet_fec!H69)</f>
        <v>0.58234195771514974</v>
      </c>
      <c r="I69" s="174">
        <f>IF(RES_hhdet_tes!I69=0,"",RES_hhdet_tes!I69/RES_hhdet_fec!I69)</f>
        <v>0.58487809960503856</v>
      </c>
      <c r="J69" s="174">
        <f>IF(RES_hhdet_tes!J69=0,"",RES_hhdet_tes!J69/RES_hhdet_fec!J69)</f>
        <v>0.58811062311066054</v>
      </c>
      <c r="K69" s="174">
        <f>IF(RES_hhdet_tes!K69=0,"",RES_hhdet_tes!K69/RES_hhdet_fec!K69)</f>
        <v>0.5899744316568023</v>
      </c>
      <c r="L69" s="174">
        <f>IF(RES_hhdet_tes!L69=0,"",RES_hhdet_tes!L69/RES_hhdet_fec!L69)</f>
        <v>0.59567905332541216</v>
      </c>
      <c r="M69" s="174">
        <f>IF(RES_hhdet_tes!M69=0,"",RES_hhdet_tes!M69/RES_hhdet_fec!M69)</f>
        <v>0.59752237333194247</v>
      </c>
      <c r="N69" s="174">
        <f>IF(RES_hhdet_tes!N69=0,"",RES_hhdet_tes!N69/RES_hhdet_fec!N69)</f>
        <v>0.59898101548790217</v>
      </c>
      <c r="O69" s="174">
        <f>IF(RES_hhdet_tes!O69=0,"",RES_hhdet_tes!O69/RES_hhdet_fec!O69)</f>
        <v>0.60069119770896318</v>
      </c>
      <c r="P69" s="174">
        <f>IF(RES_hhdet_tes!P69=0,"",RES_hhdet_tes!P69/RES_hhdet_fec!P69)</f>
        <v>0.60407826967479716</v>
      </c>
      <c r="Q69" s="174">
        <f>IF(RES_hhdet_tes!Q69=0,"",RES_hhdet_tes!Q69/RES_hhdet_fec!Q69)</f>
        <v>0.60645012086273575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>
        <f>IF(RES_hhdet_tes!D70=0,"",RES_hhdet_tes!D70/RES_hhdet_fec!D70)</f>
        <v>0.67294975076275543</v>
      </c>
      <c r="E70" s="174">
        <f>IF(RES_hhdet_tes!E70=0,"",RES_hhdet_tes!E70/RES_hhdet_fec!E70)</f>
        <v>0.67322897914732083</v>
      </c>
      <c r="F70" s="174">
        <f>IF(RES_hhdet_tes!F70=0,"",RES_hhdet_tes!F70/RES_hhdet_fec!F70)</f>
        <v>0.67763186556741539</v>
      </c>
      <c r="G70" s="174">
        <f>IF(RES_hhdet_tes!G70=0,"",RES_hhdet_tes!G70/RES_hhdet_fec!G70)</f>
        <v>0.67883562291793698</v>
      </c>
      <c r="H70" s="174">
        <f>IF(RES_hhdet_tes!H70=0,"",RES_hhdet_tes!H70/RES_hhdet_fec!H70)</f>
        <v>0.68332521117313627</v>
      </c>
      <c r="I70" s="174">
        <f>IF(RES_hhdet_tes!I70=0,"",RES_hhdet_tes!I70/RES_hhdet_fec!I70)</f>
        <v>0.68622220612103391</v>
      </c>
      <c r="J70" s="174">
        <f>IF(RES_hhdet_tes!J70=0,"",RES_hhdet_tes!J70/RES_hhdet_fec!J70)</f>
        <v>0.69007498980233528</v>
      </c>
      <c r="K70" s="174">
        <f>IF(RES_hhdet_tes!K70=0,"",RES_hhdet_tes!K70/RES_hhdet_fec!K70)</f>
        <v>0.69340561577590853</v>
      </c>
      <c r="L70" s="174">
        <f>IF(RES_hhdet_tes!L70=0,"",RES_hhdet_tes!L70/RES_hhdet_fec!L70)</f>
        <v>0.69880330226404996</v>
      </c>
      <c r="M70" s="174">
        <f>IF(RES_hhdet_tes!M70=0,"",RES_hhdet_tes!M70/RES_hhdet_fec!M70)</f>
        <v>0.6966373966267192</v>
      </c>
      <c r="N70" s="174">
        <f>IF(RES_hhdet_tes!N70=0,"",RES_hhdet_tes!N70/RES_hhdet_fec!N70)</f>
        <v>0.70557695084048822</v>
      </c>
      <c r="O70" s="174">
        <f>IF(RES_hhdet_tes!O70=0,"",RES_hhdet_tes!O70/RES_hhdet_fec!O70)</f>
        <v>0.7034052733701972</v>
      </c>
      <c r="P70" s="174">
        <f>IF(RES_hhdet_tes!P70=0,"",RES_hhdet_tes!P70/RES_hhdet_fec!P70)</f>
        <v>0.70645822382189438</v>
      </c>
      <c r="Q70" s="174">
        <f>IF(RES_hhdet_tes!Q70=0,"",RES_hhdet_tes!Q70/RES_hhdet_fec!Q70)</f>
        <v>0.70813860007420892</v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>
        <f>IF(RES_hhdet_tes!D71=0,"",RES_hhdet_tes!D71/RES_hhdet_fec!D71)</f>
        <v>0.59176428890015687</v>
      </c>
      <c r="E71" s="173">
        <f>IF(RES_hhdet_tes!E71=0,"",RES_hhdet_tes!E71/RES_hhdet_fec!E71)</f>
        <v>0.59224745638564802</v>
      </c>
      <c r="F71" s="173">
        <f>IF(RES_hhdet_tes!F71=0,"",RES_hhdet_tes!F71/RES_hhdet_fec!F71)</f>
        <v>0.59620275640409848</v>
      </c>
      <c r="G71" s="173">
        <f>IF(RES_hhdet_tes!G71=0,"",RES_hhdet_tes!G71/RES_hhdet_fec!G71)</f>
        <v>0.59803375345912047</v>
      </c>
      <c r="H71" s="173">
        <f>IF(RES_hhdet_tes!H71=0,"",RES_hhdet_tes!H71/RES_hhdet_fec!H71)</f>
        <v>0.60065394295526686</v>
      </c>
      <c r="I71" s="173">
        <f>IF(RES_hhdet_tes!I71=0,"",RES_hhdet_tes!I71/RES_hhdet_fec!I71)</f>
        <v>0.60468804592292857</v>
      </c>
      <c r="J71" s="173">
        <f>IF(RES_hhdet_tes!J71=0,"",RES_hhdet_tes!J71/RES_hhdet_fec!J71)</f>
        <v>0.60878685896102058</v>
      </c>
      <c r="K71" s="173">
        <f>IF(RES_hhdet_tes!K71=0,"",RES_hhdet_tes!K71/RES_hhdet_fec!K71)</f>
        <v>0.61223539171115093</v>
      </c>
      <c r="L71" s="173">
        <f>IF(RES_hhdet_tes!L71=0,"",RES_hhdet_tes!L71/RES_hhdet_fec!L71)</f>
        <v>0.61849009404446453</v>
      </c>
      <c r="M71" s="173">
        <f>IF(RES_hhdet_tes!M71=0,"",RES_hhdet_tes!M71/RES_hhdet_fec!M71)</f>
        <v>0.6204440974237696</v>
      </c>
      <c r="N71" s="173">
        <f>IF(RES_hhdet_tes!N71=0,"",RES_hhdet_tes!N71/RES_hhdet_fec!N71)</f>
        <v>0.6221930346303346</v>
      </c>
      <c r="O71" s="173">
        <f>IF(RES_hhdet_tes!O71=0,"",RES_hhdet_tes!O71/RES_hhdet_fec!O71)</f>
        <v>0.62404853090801093</v>
      </c>
      <c r="P71" s="173">
        <f>IF(RES_hhdet_tes!P71=0,"",RES_hhdet_tes!P71/RES_hhdet_fec!P71)</f>
        <v>0.62769854623684218</v>
      </c>
      <c r="Q71" s="173">
        <f>IF(RES_hhdet_tes!Q71=0,"",RES_hhdet_tes!Q71/RES_hhdet_fec!Q71)</f>
        <v>0.62959364065118095</v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>
        <f>IF(RES_hhdet_tes!D72=0,"",RES_hhdet_tes!D72/RES_hhdet_fec!D72)</f>
        <v>0.99999999999999978</v>
      </c>
      <c r="E72" s="172">
        <f>IF(RES_hhdet_tes!E72=0,"",RES_hhdet_tes!E72/RES_hhdet_fec!E72)</f>
        <v>1.0000000000000004</v>
      </c>
      <c r="F72" s="172">
        <f>IF(RES_hhdet_tes!F72=0,"",RES_hhdet_tes!F72/RES_hhdet_fec!F72)</f>
        <v>1</v>
      </c>
      <c r="G72" s="172">
        <f>IF(RES_hhdet_tes!G72=0,"",RES_hhdet_tes!G72/RES_hhdet_fec!G72)</f>
        <v>1</v>
      </c>
      <c r="H72" s="172">
        <f>IF(RES_hhdet_tes!H72=0,"",RES_hhdet_tes!H72/RES_hhdet_fec!H72)</f>
        <v>1.0000000000000004</v>
      </c>
      <c r="I72" s="172">
        <f>IF(RES_hhdet_tes!I72=0,"",RES_hhdet_tes!I72/RES_hhdet_fec!I72)</f>
        <v>1.0000000000000004</v>
      </c>
      <c r="J72" s="172">
        <f>IF(RES_hhdet_tes!J72=0,"",RES_hhdet_tes!J72/RES_hhdet_fec!J72)</f>
        <v>0.99999999999999989</v>
      </c>
      <c r="K72" s="172">
        <f>IF(RES_hhdet_tes!K72=0,"",RES_hhdet_tes!K72/RES_hhdet_fec!K72)</f>
        <v>0.99999999999999978</v>
      </c>
      <c r="L72" s="172">
        <f>IF(RES_hhdet_tes!L72=0,"",RES_hhdet_tes!L72/RES_hhdet_fec!L72)</f>
        <v>1.0000000000000002</v>
      </c>
      <c r="M72" s="172">
        <f>IF(RES_hhdet_tes!M72=0,"",RES_hhdet_tes!M72/RES_hhdet_fec!M72)</f>
        <v>1</v>
      </c>
      <c r="N72" s="172">
        <f>IF(RES_hhdet_tes!N72=0,"",RES_hhdet_tes!N72/RES_hhdet_fec!N72)</f>
        <v>1.0000000000000002</v>
      </c>
      <c r="O72" s="172">
        <f>IF(RES_hhdet_tes!O72=0,"",RES_hhdet_tes!O72/RES_hhdet_fec!O72)</f>
        <v>0.99999999999999956</v>
      </c>
      <c r="P72" s="172">
        <f>IF(RES_hhdet_tes!P72=0,"",RES_hhdet_tes!P72/RES_hhdet_fec!P72)</f>
        <v>1</v>
      </c>
      <c r="Q72" s="172">
        <f>IF(RES_hhdet_tes!Q72=0,"",RES_hhdet_tes!Q72/RES_hhdet_fec!Q72)</f>
        <v>1.0000000000000004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0.69815859015575776</v>
      </c>
      <c r="C73" s="171">
        <f>IF(RES_hhdet_tes!C73=0,"",RES_hhdet_tes!C73/RES_hhdet_fec!C73)</f>
        <v>0.700861647781298</v>
      </c>
      <c r="D73" s="171">
        <f>IF(RES_hhdet_tes!D73=0,"",RES_hhdet_tes!D73/RES_hhdet_fec!D73)</f>
        <v>0.70224935635811225</v>
      </c>
      <c r="E73" s="171">
        <f>IF(RES_hhdet_tes!E73=0,"",RES_hhdet_tes!E73/RES_hhdet_fec!E73)</f>
        <v>0.70572542222830392</v>
      </c>
      <c r="F73" s="171">
        <f>IF(RES_hhdet_tes!F73=0,"",RES_hhdet_tes!F73/RES_hhdet_fec!F73)</f>
        <v>0.71030488496542588</v>
      </c>
      <c r="G73" s="171">
        <f>IF(RES_hhdet_tes!G73=0,"",RES_hhdet_tes!G73/RES_hhdet_fec!G73)</f>
        <v>0.71575309978728285</v>
      </c>
      <c r="H73" s="171">
        <f>IF(RES_hhdet_tes!H73=0,"",RES_hhdet_tes!H73/RES_hhdet_fec!H73)</f>
        <v>0.72005960934369051</v>
      </c>
      <c r="I73" s="171">
        <f>IF(RES_hhdet_tes!I73=0,"",RES_hhdet_tes!I73/RES_hhdet_fec!I73)</f>
        <v>0.73446637084362443</v>
      </c>
      <c r="J73" s="171">
        <f>IF(RES_hhdet_tes!J73=0,"",RES_hhdet_tes!J73/RES_hhdet_fec!J73)</f>
        <v>0.74172629954498193</v>
      </c>
      <c r="K73" s="171">
        <f>IF(RES_hhdet_tes!K73=0,"",RES_hhdet_tes!K73/RES_hhdet_fec!K73)</f>
        <v>0.74394234909981716</v>
      </c>
      <c r="L73" s="171">
        <f>IF(RES_hhdet_tes!L73=0,"",RES_hhdet_tes!L73/RES_hhdet_fec!L73)</f>
        <v>0.74991571626922215</v>
      </c>
      <c r="M73" s="171">
        <f>IF(RES_hhdet_tes!M73=0,"",RES_hhdet_tes!M73/RES_hhdet_fec!M73)</f>
        <v>0.76325560591978081</v>
      </c>
      <c r="N73" s="171">
        <f>IF(RES_hhdet_tes!N73=0,"",RES_hhdet_tes!N73/RES_hhdet_fec!N73)</f>
        <v>0.76555118455277138</v>
      </c>
      <c r="O73" s="171">
        <f>IF(RES_hhdet_tes!O73=0,"",RES_hhdet_tes!O73/RES_hhdet_fec!O73)</f>
        <v>0.76657972165987198</v>
      </c>
      <c r="P73" s="171">
        <f>IF(RES_hhdet_tes!P73=0,"",RES_hhdet_tes!P73/RES_hhdet_fec!P73)</f>
        <v>0.76657972165987309</v>
      </c>
      <c r="Q73" s="171">
        <f>IF(RES_hhdet_tes!Q73=0,"",RES_hhdet_tes!Q73/RES_hhdet_fec!Q73)</f>
        <v>0.77394173049748249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>
        <f>IF(RES_hhdet_tes!D74=0,"",RES_hhdet_tes!D74/RES_hhdet_fec!D74)</f>
        <v>0.82822419432593786</v>
      </c>
      <c r="E74" s="170">
        <f>IF(RES_hhdet_tes!E74=0,"",RES_hhdet_tes!E74/RES_hhdet_fec!E74)</f>
        <v>0.8172527266254882</v>
      </c>
      <c r="F74" s="170">
        <f>IF(RES_hhdet_tes!F74=0,"",RES_hhdet_tes!F74/RES_hhdet_fec!F74)</f>
        <v>0.82381329159839489</v>
      </c>
      <c r="G74" s="170">
        <f>IF(RES_hhdet_tes!G74=0,"",RES_hhdet_tes!G74/RES_hhdet_fec!G74)</f>
        <v>0.83910502288191025</v>
      </c>
      <c r="H74" s="170">
        <f>IF(RES_hhdet_tes!H74=0,"",RES_hhdet_tes!H74/RES_hhdet_fec!H74)</f>
        <v>0.81982987083930825</v>
      </c>
      <c r="I74" s="170">
        <f>IF(RES_hhdet_tes!I74=0,"",RES_hhdet_tes!I74/RES_hhdet_fec!I74)</f>
        <v>0.81998520611256531</v>
      </c>
      <c r="J74" s="170">
        <f>IF(RES_hhdet_tes!J74=0,"",RES_hhdet_tes!J74/RES_hhdet_fec!J74)</f>
        <v>0.80626233790357515</v>
      </c>
      <c r="K74" s="170">
        <f>IF(RES_hhdet_tes!K74=0,"",RES_hhdet_tes!K74/RES_hhdet_fec!K74)</f>
        <v>0.84002230659996913</v>
      </c>
      <c r="L74" s="170">
        <f>IF(RES_hhdet_tes!L74=0,"",RES_hhdet_tes!L74/RES_hhdet_fec!L74)</f>
        <v>0.82483750809777701</v>
      </c>
      <c r="M74" s="170">
        <f>IF(RES_hhdet_tes!M74=0,"",RES_hhdet_tes!M74/RES_hhdet_fec!M74)</f>
        <v>0.84853827024172113</v>
      </c>
      <c r="N74" s="170">
        <f>IF(RES_hhdet_tes!N74=0,"",RES_hhdet_tes!N74/RES_hhdet_fec!N74)</f>
        <v>0.84649553842006542</v>
      </c>
      <c r="O74" s="170">
        <f>IF(RES_hhdet_tes!O74=0,"",RES_hhdet_tes!O74/RES_hhdet_fec!O74)</f>
        <v>0.83012336023195366</v>
      </c>
      <c r="P74" s="170">
        <f>IF(RES_hhdet_tes!P74=0,"",RES_hhdet_tes!P74/RES_hhdet_fec!P74)</f>
        <v>0.82688104737033863</v>
      </c>
      <c r="Q74" s="170">
        <f>IF(RES_hhdet_tes!Q74=0,"",RES_hhdet_tes!Q74/RES_hhdet_fec!Q74)</f>
        <v>0.83286360448088403</v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>
        <f>IF(RES_hhdet_tes!D75=0,"",RES_hhdet_tes!D75/RES_hhdet_fec!D75)</f>
        <v>0.72589752771752558</v>
      </c>
      <c r="E75" s="73">
        <f>IF(RES_hhdet_tes!E75=0,"",RES_hhdet_tes!E75/RES_hhdet_fec!E75)</f>
        <v>0.72630917435938813</v>
      </c>
      <c r="F75" s="73">
        <f>IF(RES_hhdet_tes!F75=0,"",RES_hhdet_tes!F75/RES_hhdet_fec!F75)</f>
        <v>0.73142046805734973</v>
      </c>
      <c r="G75" s="73">
        <f>IF(RES_hhdet_tes!G75=0,"",RES_hhdet_tes!G75/RES_hhdet_fec!G75)</f>
        <v>0.73418769805172146</v>
      </c>
      <c r="H75" s="73">
        <f>IF(RES_hhdet_tes!H75=0,"",RES_hhdet_tes!H75/RES_hhdet_fec!H75)</f>
        <v>0.73425455426409347</v>
      </c>
      <c r="I75" s="73">
        <f>IF(RES_hhdet_tes!I75=0,"",RES_hhdet_tes!I75/RES_hhdet_fec!I75)</f>
        <v>0.73854206300474856</v>
      </c>
      <c r="J75" s="73">
        <f>IF(RES_hhdet_tes!J75=0,"",RES_hhdet_tes!J75/RES_hhdet_fec!J75)</f>
        <v>0.74353212637500421</v>
      </c>
      <c r="K75" s="73">
        <f>IF(RES_hhdet_tes!K75=0,"",RES_hhdet_tes!K75/RES_hhdet_fec!K75)</f>
        <v>0.74558881907731112</v>
      </c>
      <c r="L75" s="73">
        <f>IF(RES_hhdet_tes!L75=0,"",RES_hhdet_tes!L75/RES_hhdet_fec!L75)</f>
        <v>0.76065227958238735</v>
      </c>
      <c r="M75" s="73">
        <f>IF(RES_hhdet_tes!M75=0,"",RES_hhdet_tes!M75/RES_hhdet_fec!M75)</f>
        <v>0.76657972165987209</v>
      </c>
      <c r="N75" s="73">
        <f>IF(RES_hhdet_tes!N75=0,"",RES_hhdet_tes!N75/RES_hhdet_fec!N75)</f>
        <v>0.76690441013904453</v>
      </c>
      <c r="O75" s="73">
        <f>IF(RES_hhdet_tes!O75=0,"",RES_hhdet_tes!O75/RES_hhdet_fec!O75)</f>
        <v>0.76693623487473039</v>
      </c>
      <c r="P75" s="73">
        <f>IF(RES_hhdet_tes!P75=0,"",RES_hhdet_tes!P75/RES_hhdet_fec!P75)</f>
        <v>0.76967390425302717</v>
      </c>
      <c r="Q75" s="73">
        <f>IF(RES_hhdet_tes!Q75=0,"",RES_hhdet_tes!Q75/RES_hhdet_fec!Q75)</f>
        <v>0.77732456813715156</v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>
        <f>IF(RES_hhdet_tes!D76=0,"",RES_hhdet_tes!D76/RES_hhdet_fec!D76)</f>
        <v>1.0000000000000004</v>
      </c>
      <c r="E76" s="73">
        <f>IF(RES_hhdet_tes!E76=0,"",RES_hhdet_tes!E76/RES_hhdet_fec!E76)</f>
        <v>1</v>
      </c>
      <c r="F76" s="73">
        <f>IF(RES_hhdet_tes!F76=0,"",RES_hhdet_tes!F76/RES_hhdet_fec!F76)</f>
        <v>0.99999999999999956</v>
      </c>
      <c r="G76" s="73">
        <f>IF(RES_hhdet_tes!G76=0,"",RES_hhdet_tes!G76/RES_hhdet_fec!G76)</f>
        <v>1.0000000000000004</v>
      </c>
      <c r="H76" s="73">
        <f>IF(RES_hhdet_tes!H76=0,"",RES_hhdet_tes!H76/RES_hhdet_fec!H76)</f>
        <v>1</v>
      </c>
      <c r="I76" s="73">
        <f>IF(RES_hhdet_tes!I76=0,"",RES_hhdet_tes!I76/RES_hhdet_fec!I76)</f>
        <v>1.0000000000000002</v>
      </c>
      <c r="J76" s="73">
        <f>IF(RES_hhdet_tes!J76=0,"",RES_hhdet_tes!J76/RES_hhdet_fec!J76)</f>
        <v>1</v>
      </c>
      <c r="K76" s="73">
        <f>IF(RES_hhdet_tes!K76=0,"",RES_hhdet_tes!K76/RES_hhdet_fec!K76)</f>
        <v>0.99999999999999989</v>
      </c>
      <c r="L76" s="73">
        <f>IF(RES_hhdet_tes!L76=0,"",RES_hhdet_tes!L76/RES_hhdet_fec!L76)</f>
        <v>0.99999999999999956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0.99999999999999956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0.47567713156514363</v>
      </c>
      <c r="C77" s="169">
        <f>IF(RES_hhdet_tes!C77=0,"",RES_hhdet_tes!C77/RES_hhdet_fec!C77)</f>
        <v>0.47533227013457369</v>
      </c>
      <c r="D77" s="169">
        <f>IF(RES_hhdet_tes!D77=0,"",RES_hhdet_tes!D77/RES_hhdet_fec!D77)</f>
        <v>0.49072351338697145</v>
      </c>
      <c r="E77" s="169">
        <f>IF(RES_hhdet_tes!E77=0,"",RES_hhdet_tes!E77/RES_hhdet_fec!E77)</f>
        <v>0.48890559057882887</v>
      </c>
      <c r="F77" s="169">
        <f>IF(RES_hhdet_tes!F77=0,"",RES_hhdet_tes!F77/RES_hhdet_fec!F77)</f>
        <v>0.49265499017189029</v>
      </c>
      <c r="G77" s="169">
        <f>IF(RES_hhdet_tes!G77=0,"",RES_hhdet_tes!G77/RES_hhdet_fec!G77)</f>
        <v>0.4923211832614488</v>
      </c>
      <c r="H77" s="169">
        <f>IF(RES_hhdet_tes!H77=0,"",RES_hhdet_tes!H77/RES_hhdet_fec!H77)</f>
        <v>0.49766927145127038</v>
      </c>
      <c r="I77" s="169">
        <f>IF(RES_hhdet_tes!I77=0,"",RES_hhdet_tes!I77/RES_hhdet_fec!I77)</f>
        <v>0.50461406353735461</v>
      </c>
      <c r="J77" s="169">
        <f>IF(RES_hhdet_tes!J77=0,"",RES_hhdet_tes!J77/RES_hhdet_fec!J77)</f>
        <v>0.51131027099666648</v>
      </c>
      <c r="K77" s="169">
        <f>IF(RES_hhdet_tes!K77=0,"",RES_hhdet_tes!K77/RES_hhdet_fec!K77)</f>
        <v>0.50934901926768483</v>
      </c>
      <c r="L77" s="169">
        <f>IF(RES_hhdet_tes!L77=0,"",RES_hhdet_tes!L77/RES_hhdet_fec!L77)</f>
        <v>0.5142006264373612</v>
      </c>
      <c r="M77" s="169">
        <f>IF(RES_hhdet_tes!M77=0,"",RES_hhdet_tes!M77/RES_hhdet_fec!M77)</f>
        <v>0.51884096056210482</v>
      </c>
      <c r="N77" s="169">
        <f>IF(RES_hhdet_tes!N77=0,"",RES_hhdet_tes!N77/RES_hhdet_fec!N77)</f>
        <v>0.52168398296180107</v>
      </c>
      <c r="O77" s="169">
        <f>IF(RES_hhdet_tes!O77=0,"",RES_hhdet_tes!O77/RES_hhdet_fec!O77)</f>
        <v>0.52192738001515471</v>
      </c>
      <c r="P77" s="169">
        <f>IF(RES_hhdet_tes!P77=0,"",RES_hhdet_tes!P77/RES_hhdet_fec!P77)</f>
        <v>0.52324780088641332</v>
      </c>
      <c r="Q77" s="169">
        <f>IF(RES_hhdet_tes!Q77=0,"",RES_hhdet_tes!Q77/RES_hhdet_fec!Q77)</f>
        <v>0.53153156791290901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0.45564101714898347</v>
      </c>
      <c r="C78" s="73">
        <f>IF(RES_hhdet_tes!C78=0,"",RES_hhdet_tes!C78/RES_hhdet_fec!C78)</f>
        <v>0.46301792529713126</v>
      </c>
      <c r="D78" s="73">
        <f>IF(RES_hhdet_tes!D78=0,"",RES_hhdet_tes!D78/RES_hhdet_fec!D78)</f>
        <v>0.46874616000780628</v>
      </c>
      <c r="E78" s="73">
        <f>IF(RES_hhdet_tes!E78=0,"",RES_hhdet_tes!E78/RES_hhdet_fec!E78)</f>
        <v>0.47640949614993106</v>
      </c>
      <c r="F78" s="73">
        <f>IF(RES_hhdet_tes!F78=0,"",RES_hhdet_tes!F78/RES_hhdet_fec!F78)</f>
        <v>0.48122962830643534</v>
      </c>
      <c r="G78" s="73">
        <f>IF(RES_hhdet_tes!G78=0,"",RES_hhdet_tes!G78/RES_hhdet_fec!G78)</f>
        <v>0.48644489865361362</v>
      </c>
      <c r="H78" s="73">
        <f>IF(RES_hhdet_tes!H78=0,"",RES_hhdet_tes!H78/RES_hhdet_fec!H78)</f>
        <v>0.49088354167717341</v>
      </c>
      <c r="I78" s="73">
        <f>IF(RES_hhdet_tes!I78=0,"",RES_hhdet_tes!I78/RES_hhdet_fec!I78)</f>
        <v>0.49558364645453123</v>
      </c>
      <c r="J78" s="73">
        <f>IF(RES_hhdet_tes!J78=0,"",RES_hhdet_tes!J78/RES_hhdet_fec!J78)</f>
        <v>0.50119056193970568</v>
      </c>
      <c r="K78" s="73">
        <f>IF(RES_hhdet_tes!K78=0,"",RES_hhdet_tes!K78/RES_hhdet_fec!K78)</f>
        <v>0.50512239456901087</v>
      </c>
      <c r="L78" s="73">
        <f>IF(RES_hhdet_tes!L78=0,"",RES_hhdet_tes!L78/RES_hhdet_fec!L78)</f>
        <v>0.50978339825241792</v>
      </c>
      <c r="M78" s="73">
        <f>IF(RES_hhdet_tes!M78=0,"",RES_hhdet_tes!M78/RES_hhdet_fec!M78)</f>
        <v>0.51411317514656807</v>
      </c>
      <c r="N78" s="73">
        <f>IF(RES_hhdet_tes!N78=0,"",RES_hhdet_tes!N78/RES_hhdet_fec!N78)</f>
        <v>0.51624051340012767</v>
      </c>
      <c r="O78" s="73">
        <f>IF(RES_hhdet_tes!O78=0,"",RES_hhdet_tes!O78/RES_hhdet_fec!O78)</f>
        <v>0.51875393916928692</v>
      </c>
      <c r="P78" s="73">
        <f>IF(RES_hhdet_tes!P78=0,"",RES_hhdet_tes!P78/RES_hhdet_fec!P78)</f>
        <v>0.52080238777604715</v>
      </c>
      <c r="Q78" s="73">
        <f>IF(RES_hhdet_tes!Q78=0,"",RES_hhdet_tes!Q78/RES_hhdet_fec!Q78)</f>
        <v>0.52254169110648285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0.80679349203142559</v>
      </c>
      <c r="C79" s="65">
        <f>IF(RES_hhdet_tes!C79=0,"",RES_hhdet_tes!C79/RES_hhdet_fec!C79)</f>
        <v>0.80891417849310532</v>
      </c>
      <c r="D79" s="65">
        <f>IF(RES_hhdet_tes!D79=0,"",RES_hhdet_tes!D79/RES_hhdet_fec!D79)</f>
        <v>0.81498824528254421</v>
      </c>
      <c r="E79" s="65">
        <f>IF(RES_hhdet_tes!E79=0,"",RES_hhdet_tes!E79/RES_hhdet_fec!E79)</f>
        <v>0.82703052006834121</v>
      </c>
      <c r="F79" s="65">
        <f>IF(RES_hhdet_tes!F79=0,"",RES_hhdet_tes!F79/RES_hhdet_fec!F79)</f>
        <v>0.83081843612156736</v>
      </c>
      <c r="G79" s="65">
        <f>IF(RES_hhdet_tes!G79=0,"",RES_hhdet_tes!G79/RES_hhdet_fec!G79)</f>
        <v>0.83586729341825927</v>
      </c>
      <c r="H79" s="65">
        <f>IF(RES_hhdet_tes!H79=0,"",RES_hhdet_tes!H79/RES_hhdet_fec!H79)</f>
        <v>0.83615516783375421</v>
      </c>
      <c r="I79" s="65">
        <f>IF(RES_hhdet_tes!I79=0,"",RES_hhdet_tes!I79/RES_hhdet_fec!I79)</f>
        <v>0.83880034097774525</v>
      </c>
      <c r="J79" s="65">
        <f>IF(RES_hhdet_tes!J79=0,"",RES_hhdet_tes!J79/RES_hhdet_fec!J79)</f>
        <v>0.84342110156597483</v>
      </c>
      <c r="K79" s="65">
        <f>IF(RES_hhdet_tes!K79=0,"",RES_hhdet_tes!K79/RES_hhdet_fec!K79)</f>
        <v>0.84556262722295694</v>
      </c>
      <c r="L79" s="65">
        <f>IF(RES_hhdet_tes!L79=0,"",RES_hhdet_tes!L79/RES_hhdet_fec!L79)</f>
        <v>0.84700796471067874</v>
      </c>
      <c r="M79" s="65">
        <f>IF(RES_hhdet_tes!M79=0,"",RES_hhdet_tes!M79/RES_hhdet_fec!M79)</f>
        <v>0.85635769400118922</v>
      </c>
      <c r="N79" s="65">
        <f>IF(RES_hhdet_tes!N79=0,"",RES_hhdet_tes!N79/RES_hhdet_fec!N79)</f>
        <v>0.856400982596218</v>
      </c>
      <c r="O79" s="65">
        <f>IF(RES_hhdet_tes!O79=0,"",RES_hhdet_tes!O79/RES_hhdet_fec!O79)</f>
        <v>0.85640098259621711</v>
      </c>
      <c r="P79" s="65">
        <f>IF(RES_hhdet_tes!P79=0,"",RES_hhdet_tes!P79/RES_hhdet_fec!P79)</f>
        <v>0.85646388790027994</v>
      </c>
      <c r="Q79" s="65">
        <f>IF(RES_hhdet_tes!Q79=0,"",RES_hhdet_tes!Q79/RES_hhdet_fec!Q79)</f>
        <v>0.86013237150405453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0.50279701148341827</v>
      </c>
      <c r="C81" s="175">
        <f>IF(RES_hhdet_tes!C81=0,"",RES_hhdet_tes!C81/RES_hhdet_fec!C81)</f>
        <v>0.50468473421907156</v>
      </c>
      <c r="D81" s="175">
        <f>IF(RES_hhdet_tes!D81=0,"",RES_hhdet_tes!D81/RES_hhdet_fec!D81)</f>
        <v>0.51121956395619272</v>
      </c>
      <c r="E81" s="175">
        <f>IF(RES_hhdet_tes!E81=0,"",RES_hhdet_tes!E81/RES_hhdet_fec!E81)</f>
        <v>0.51695308255868688</v>
      </c>
      <c r="F81" s="175">
        <f>IF(RES_hhdet_tes!F81=0,"",RES_hhdet_tes!F81/RES_hhdet_fec!F81)</f>
        <v>0.52101190897715555</v>
      </c>
      <c r="G81" s="175">
        <f>IF(RES_hhdet_tes!G81=0,"",RES_hhdet_tes!G81/RES_hhdet_fec!G81)</f>
        <v>0.52545177937821463</v>
      </c>
      <c r="H81" s="175">
        <f>IF(RES_hhdet_tes!H81=0,"",RES_hhdet_tes!H81/RES_hhdet_fec!H81)</f>
        <v>0.52946186040268173</v>
      </c>
      <c r="I81" s="175">
        <f>IF(RES_hhdet_tes!I81=0,"",RES_hhdet_tes!I81/RES_hhdet_fec!I81)</f>
        <v>0.53667458591832595</v>
      </c>
      <c r="J81" s="175">
        <f>IF(RES_hhdet_tes!J81=0,"",RES_hhdet_tes!J81/RES_hhdet_fec!J81)</f>
        <v>0.54407938958646496</v>
      </c>
      <c r="K81" s="175">
        <f>IF(RES_hhdet_tes!K81=0,"",RES_hhdet_tes!K81/RES_hhdet_fec!K81)</f>
        <v>0.55740100163556372</v>
      </c>
      <c r="L81" s="175">
        <f>IF(RES_hhdet_tes!L81=0,"",RES_hhdet_tes!L81/RES_hhdet_fec!L81)</f>
        <v>0.56019195563682045</v>
      </c>
      <c r="M81" s="175">
        <f>IF(RES_hhdet_tes!M81=0,"",RES_hhdet_tes!M81/RES_hhdet_fec!M81)</f>
        <v>0.56870549657578306</v>
      </c>
      <c r="N81" s="175">
        <f>IF(RES_hhdet_tes!N81=0,"",RES_hhdet_tes!N81/RES_hhdet_fec!N81)</f>
        <v>0.57859462681899732</v>
      </c>
      <c r="O81" s="175">
        <f>IF(RES_hhdet_tes!O81=0,"",RES_hhdet_tes!O81/RES_hhdet_fec!O81)</f>
        <v>0.58541691916448724</v>
      </c>
      <c r="P81" s="175">
        <f>IF(RES_hhdet_tes!P81=0,"",RES_hhdet_tes!P81/RES_hhdet_fec!P81)</f>
        <v>0.59428792791688012</v>
      </c>
      <c r="Q81" s="175">
        <f>IF(RES_hhdet_tes!Q81=0,"",RES_hhdet_tes!Q81/RES_hhdet_fec!Q81)</f>
        <v>0.59929703190329398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0.50506609177565143</v>
      </c>
      <c r="C82" s="169">
        <f>IF(RES_hhdet_tes!C82=0,"",RES_hhdet_tes!C82/RES_hhdet_fec!C82)</f>
        <v>0.50808922644357613</v>
      </c>
      <c r="D82" s="169">
        <f>IF(RES_hhdet_tes!D82=0,"",RES_hhdet_tes!D82/RES_hhdet_fec!D82)</f>
        <v>0.51029294557905169</v>
      </c>
      <c r="E82" s="169">
        <f>IF(RES_hhdet_tes!E82=0,"",RES_hhdet_tes!E82/RES_hhdet_fec!E82)</f>
        <v>0.51310162839377216</v>
      </c>
      <c r="F82" s="169">
        <f>IF(RES_hhdet_tes!F82=0,"",RES_hhdet_tes!F82/RES_hhdet_fec!F82)</f>
        <v>0.5176667183951098</v>
      </c>
      <c r="G82" s="169">
        <f>IF(RES_hhdet_tes!G82=0,"",RES_hhdet_tes!G82/RES_hhdet_fec!G82)</f>
        <v>0.5235828150080073</v>
      </c>
      <c r="H82" s="169">
        <f>IF(RES_hhdet_tes!H82=0,"",RES_hhdet_tes!H82/RES_hhdet_fec!H82)</f>
        <v>0.52689463381214308</v>
      </c>
      <c r="I82" s="169">
        <f>IF(RES_hhdet_tes!I82=0,"",RES_hhdet_tes!I82/RES_hhdet_fec!I82)</f>
        <v>0.53128758378919794</v>
      </c>
      <c r="J82" s="169">
        <f>IF(RES_hhdet_tes!J82=0,"",RES_hhdet_tes!J82/RES_hhdet_fec!J82)</f>
        <v>0.536000774162675</v>
      </c>
      <c r="K82" s="169">
        <f>IF(RES_hhdet_tes!K82=0,"",RES_hhdet_tes!K82/RES_hhdet_fec!K82)</f>
        <v>0.55471106352614563</v>
      </c>
      <c r="L82" s="169">
        <f>IF(RES_hhdet_tes!L82=0,"",RES_hhdet_tes!L82/RES_hhdet_fec!L82)</f>
        <v>0.55523009224101916</v>
      </c>
      <c r="M82" s="169">
        <f>IF(RES_hhdet_tes!M82=0,"",RES_hhdet_tes!M82/RES_hhdet_fec!M82)</f>
        <v>0.56341569342553266</v>
      </c>
      <c r="N82" s="169">
        <f>IF(RES_hhdet_tes!N82=0,"",RES_hhdet_tes!N82/RES_hhdet_fec!N82)</f>
        <v>0.57277537793207489</v>
      </c>
      <c r="O82" s="169">
        <f>IF(RES_hhdet_tes!O82=0,"",RES_hhdet_tes!O82/RES_hhdet_fec!O82)</f>
        <v>0.58228310034163544</v>
      </c>
      <c r="P82" s="169">
        <f>IF(RES_hhdet_tes!P82=0,"",RES_hhdet_tes!P82/RES_hhdet_fec!P82)</f>
        <v>0.59325374009324128</v>
      </c>
      <c r="Q82" s="169">
        <f>IF(RES_hhdet_tes!Q82=0,"",RES_hhdet_tes!Q82/RES_hhdet_fec!Q82)</f>
        <v>0.5932111443225635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0.49347006254424564</v>
      </c>
      <c r="C83" s="73">
        <f>IF(RES_hhdet_tes!C83=0,"",RES_hhdet_tes!C83/RES_hhdet_fec!C83)</f>
        <v>0.49750209973730247</v>
      </c>
      <c r="D83" s="73">
        <f>IF(RES_hhdet_tes!D83=0,"",RES_hhdet_tes!D83/RES_hhdet_fec!D83)</f>
        <v>0.50124402258841294</v>
      </c>
      <c r="E83" s="73">
        <f>IF(RES_hhdet_tes!E83=0,"",RES_hhdet_tes!E83/RES_hhdet_fec!E83)</f>
        <v>0.50563779320614144</v>
      </c>
      <c r="F83" s="73">
        <f>IF(RES_hhdet_tes!F83=0,"",RES_hhdet_tes!F83/RES_hhdet_fec!F83)</f>
        <v>0.51046770180966228</v>
      </c>
      <c r="G83" s="73">
        <f>IF(RES_hhdet_tes!G83=0,"",RES_hhdet_tes!G83/RES_hhdet_fec!G83)</f>
        <v>0.5155315671667734</v>
      </c>
      <c r="H83" s="73">
        <f>IF(RES_hhdet_tes!H83=0,"",RES_hhdet_tes!H83/RES_hhdet_fec!H83)</f>
        <v>0.5207711311032055</v>
      </c>
      <c r="I83" s="73">
        <f>IF(RES_hhdet_tes!I83=0,"",RES_hhdet_tes!I83/RES_hhdet_fec!I83)</f>
        <v>0.52590256259413093</v>
      </c>
      <c r="J83" s="73">
        <f>IF(RES_hhdet_tes!J83=0,"",RES_hhdet_tes!J83/RES_hhdet_fec!J83)</f>
        <v>0.53573515316003217</v>
      </c>
      <c r="K83" s="73">
        <f>IF(RES_hhdet_tes!K83=0,"",RES_hhdet_tes!K83/RES_hhdet_fec!K83)</f>
        <v>0.54766858838353416</v>
      </c>
      <c r="L83" s="73">
        <f>IF(RES_hhdet_tes!L83=0,"",RES_hhdet_tes!L83/RES_hhdet_fec!L83)</f>
        <v>0.55328608588240258</v>
      </c>
      <c r="M83" s="73">
        <f>IF(RES_hhdet_tes!M83=0,"",RES_hhdet_tes!M83/RES_hhdet_fec!M83)</f>
        <v>0.55871129669121489</v>
      </c>
      <c r="N83" s="73">
        <f>IF(RES_hhdet_tes!N83=0,"",RES_hhdet_tes!N83/RES_hhdet_fec!N83)</f>
        <v>0.56757158483277603</v>
      </c>
      <c r="O83" s="73">
        <f>IF(RES_hhdet_tes!O83=0,"",RES_hhdet_tes!O83/RES_hhdet_fec!O83)</f>
        <v>0.57480876234520084</v>
      </c>
      <c r="P83" s="73">
        <f>IF(RES_hhdet_tes!P83=0,"",RES_hhdet_tes!P83/RES_hhdet_fec!P83)</f>
        <v>0.58334808726617027</v>
      </c>
      <c r="Q83" s="73">
        <f>IF(RES_hhdet_tes!Q83=0,"",RES_hhdet_tes!Q83/RES_hhdet_fec!Q83)</f>
        <v>0.59063891983766248</v>
      </c>
    </row>
    <row r="84" spans="1:17" ht="12" customHeight="1" x14ac:dyDescent="0.25">
      <c r="A84" s="23" t="s">
        <v>60</v>
      </c>
      <c r="B84" s="73">
        <f>IF(RES_hhdet_tes!B84=0,"",RES_hhdet_tes!B84/RES_hhdet_fec!B84)</f>
        <v>0.99999999999999967</v>
      </c>
      <c r="C84" s="73">
        <f>IF(RES_hhdet_tes!C84=0,"",RES_hhdet_tes!C84/RES_hhdet_fec!C84)</f>
        <v>1</v>
      </c>
      <c r="D84" s="73">
        <f>IF(RES_hhdet_tes!D84=0,"",RES_hhdet_tes!D84/RES_hhdet_fec!D84)</f>
        <v>0.99999999999999978</v>
      </c>
      <c r="E84" s="73">
        <f>IF(RES_hhdet_tes!E84=0,"",RES_hhdet_tes!E84/RES_hhdet_fec!E84)</f>
        <v>0.99999999999999967</v>
      </c>
      <c r="F84" s="73">
        <f>IF(RES_hhdet_tes!F84=0,"",RES_hhdet_tes!F84/RES_hhdet_fec!F84)</f>
        <v>1.0000000000000004</v>
      </c>
      <c r="G84" s="73">
        <f>IF(RES_hhdet_tes!G84=0,"",RES_hhdet_tes!G84/RES_hhdet_fec!G84)</f>
        <v>0.99999999999999967</v>
      </c>
      <c r="H84" s="73">
        <f>IF(RES_hhdet_tes!H84=0,"",RES_hhdet_tes!H84/RES_hhdet_fec!H84)</f>
        <v>1.0000000000000004</v>
      </c>
      <c r="I84" s="73">
        <f>IF(RES_hhdet_tes!I84=0,"",RES_hhdet_tes!I84/RES_hhdet_fec!I84)</f>
        <v>1.0000000000000002</v>
      </c>
      <c r="J84" s="73">
        <f>IF(RES_hhdet_tes!J84=0,"",RES_hhdet_tes!J84/RES_hhdet_fec!J84)</f>
        <v>0.99999999999999978</v>
      </c>
      <c r="K84" s="73">
        <f>IF(RES_hhdet_tes!K84=0,"",RES_hhdet_tes!K84/RES_hhdet_fec!K84)</f>
        <v>1</v>
      </c>
      <c r="L84" s="73">
        <f>IF(RES_hhdet_tes!L84=0,"",RES_hhdet_tes!L84/RES_hhdet_fec!L84)</f>
        <v>1.0000000000000007</v>
      </c>
      <c r="M84" s="73">
        <f>IF(RES_hhdet_tes!M84=0,"",RES_hhdet_tes!M84/RES_hhdet_fec!M84)</f>
        <v>0.99999999999999978</v>
      </c>
      <c r="N84" s="73">
        <f>IF(RES_hhdet_tes!N84=0,"",RES_hhdet_tes!N84/RES_hhdet_fec!N84)</f>
        <v>1</v>
      </c>
      <c r="O84" s="73">
        <f>IF(RES_hhdet_tes!O84=0,"",RES_hhdet_tes!O84/RES_hhdet_fec!O84)</f>
        <v>1.0000000000000004</v>
      </c>
      <c r="P84" s="73">
        <f>IF(RES_hhdet_tes!P84=0,"",RES_hhdet_tes!P84/RES_hhdet_fec!P84)</f>
        <v>1.0000000000000002</v>
      </c>
      <c r="Q84" s="73">
        <f>IF(RES_hhdet_tes!Q84=0,"",RES_hhdet_tes!Q84/RES_hhdet_fec!Q84)</f>
        <v>1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1.6292521448704611</v>
      </c>
      <c r="C85" s="169">
        <f>IF(RES_hhdet_tes!C85=0,"",RES_hhdet_tes!C85/RES_hhdet_fec!C85)</f>
        <v>1.6809878420272701</v>
      </c>
      <c r="D85" s="169">
        <f>IF(RES_hhdet_tes!D85=0,"",RES_hhdet_tes!D85/RES_hhdet_fec!D85)</f>
        <v>1.751398443183986</v>
      </c>
      <c r="E85" s="169">
        <f>IF(RES_hhdet_tes!E85=0,"",RES_hhdet_tes!E85/RES_hhdet_fec!E85)</f>
        <v>1.8180542651237284</v>
      </c>
      <c r="F85" s="169">
        <f>IF(RES_hhdet_tes!F85=0,"",RES_hhdet_tes!F85/RES_hhdet_fec!F85)</f>
        <v>1.8598739157827398</v>
      </c>
      <c r="G85" s="169">
        <f>IF(RES_hhdet_tes!G85=0,"",RES_hhdet_tes!G85/RES_hhdet_fec!G85)</f>
        <v>1.9091452001313087</v>
      </c>
      <c r="H85" s="169">
        <f>IF(RES_hhdet_tes!H85=0,"",RES_hhdet_tes!H85/RES_hhdet_fec!H85)</f>
        <v>1.9756560466816717</v>
      </c>
      <c r="I85" s="169">
        <f>IF(RES_hhdet_tes!I85=0,"",RES_hhdet_tes!I85/RES_hhdet_fec!I85)</f>
        <v>2.0579609080186443</v>
      </c>
      <c r="J85" s="169">
        <f>IF(RES_hhdet_tes!J85=0,"",RES_hhdet_tes!J85/RES_hhdet_fec!J85)</f>
        <v>2.199861609038726</v>
      </c>
      <c r="K85" s="169">
        <f>IF(RES_hhdet_tes!K85=0,"",RES_hhdet_tes!K85/RES_hhdet_fec!K85)</f>
        <v>2.331435528718826</v>
      </c>
      <c r="L85" s="169">
        <f>IF(RES_hhdet_tes!L85=0,"",RES_hhdet_tes!L85/RES_hhdet_fec!L85)</f>
        <v>2.4586230738070327</v>
      </c>
      <c r="M85" s="169">
        <f>IF(RES_hhdet_tes!M85=0,"",RES_hhdet_tes!M85/RES_hhdet_fec!M85)</f>
        <v>2.5841218890013256</v>
      </c>
      <c r="N85" s="169">
        <f>IF(RES_hhdet_tes!N85=0,"",RES_hhdet_tes!N85/RES_hhdet_fec!N85)</f>
        <v>2.7228963825480719</v>
      </c>
      <c r="O85" s="169">
        <f>IF(RES_hhdet_tes!O85=0,"",RES_hhdet_tes!O85/RES_hhdet_fec!O85)</f>
        <v>2.8236681466779125</v>
      </c>
      <c r="P85" s="169">
        <f>IF(RES_hhdet_tes!P85=0,"",RES_hhdet_tes!P85/RES_hhdet_fec!P85)</f>
        <v>2.9395588307156206</v>
      </c>
      <c r="Q85" s="169">
        <f>IF(RES_hhdet_tes!Q85=0,"",RES_hhdet_tes!Q85/RES_hhdet_fec!Q85)</f>
        <v>3.0110879825763086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1.6292521448704611</v>
      </c>
      <c r="C86" s="73">
        <f>IF(RES_hhdet_tes!C86=0,"",RES_hhdet_tes!C86/RES_hhdet_fec!C86)</f>
        <v>1.6809878420272701</v>
      </c>
      <c r="D86" s="73">
        <f>IF(RES_hhdet_tes!D86=0,"",RES_hhdet_tes!D86/RES_hhdet_fec!D86)</f>
        <v>1.751398443183986</v>
      </c>
      <c r="E86" s="73">
        <f>IF(RES_hhdet_tes!E86=0,"",RES_hhdet_tes!E86/RES_hhdet_fec!E86)</f>
        <v>1.8180542651237284</v>
      </c>
      <c r="F86" s="73">
        <f>IF(RES_hhdet_tes!F86=0,"",RES_hhdet_tes!F86/RES_hhdet_fec!F86)</f>
        <v>1.8598739157827398</v>
      </c>
      <c r="G86" s="73">
        <f>IF(RES_hhdet_tes!G86=0,"",RES_hhdet_tes!G86/RES_hhdet_fec!G86)</f>
        <v>1.9091452001313087</v>
      </c>
      <c r="H86" s="73">
        <f>IF(RES_hhdet_tes!H86=0,"",RES_hhdet_tes!H86/RES_hhdet_fec!H86)</f>
        <v>1.9756560466816717</v>
      </c>
      <c r="I86" s="73">
        <f>IF(RES_hhdet_tes!I86=0,"",RES_hhdet_tes!I86/RES_hhdet_fec!I86)</f>
        <v>2.0579609080186443</v>
      </c>
      <c r="J86" s="73">
        <f>IF(RES_hhdet_tes!J86=0,"",RES_hhdet_tes!J86/RES_hhdet_fec!J86)</f>
        <v>2.199861609038726</v>
      </c>
      <c r="K86" s="73">
        <f>IF(RES_hhdet_tes!K86=0,"",RES_hhdet_tes!K86/RES_hhdet_fec!K86)</f>
        <v>2.331435528718826</v>
      </c>
      <c r="L86" s="73">
        <f>IF(RES_hhdet_tes!L86=0,"",RES_hhdet_tes!L86/RES_hhdet_fec!L86)</f>
        <v>2.4586230738070327</v>
      </c>
      <c r="M86" s="73">
        <f>IF(RES_hhdet_tes!M86=0,"",RES_hhdet_tes!M86/RES_hhdet_fec!M86)</f>
        <v>2.5841218890013256</v>
      </c>
      <c r="N86" s="73">
        <f>IF(RES_hhdet_tes!N86=0,"",RES_hhdet_tes!N86/RES_hhdet_fec!N86)</f>
        <v>2.7228963825480719</v>
      </c>
      <c r="O86" s="73">
        <f>IF(RES_hhdet_tes!O86=0,"",RES_hhdet_tes!O86/RES_hhdet_fec!O86)</f>
        <v>2.8236681466779125</v>
      </c>
      <c r="P86" s="73">
        <f>IF(RES_hhdet_tes!P86=0,"",RES_hhdet_tes!P86/RES_hhdet_fec!P86)</f>
        <v>2.9395588307156206</v>
      </c>
      <c r="Q86" s="73">
        <f>IF(RES_hhdet_tes!Q86=0,"",RES_hhdet_tes!Q86/RES_hhdet_fec!Q86)</f>
        <v>3.0110879825763086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0.48355302551461715</v>
      </c>
      <c r="C87" s="169">
        <f>IF(RES_hhdet_tes!C87=0,"",RES_hhdet_tes!C87/RES_hhdet_fec!C87)</f>
        <v>0.48392181161734654</v>
      </c>
      <c r="D87" s="169">
        <f>IF(RES_hhdet_tes!D87=0,"",RES_hhdet_tes!D87/RES_hhdet_fec!D87)</f>
        <v>0.48961782576423862</v>
      </c>
      <c r="E87" s="169">
        <f>IF(RES_hhdet_tes!E87=0,"",RES_hhdet_tes!E87/RES_hhdet_fec!E87)</f>
        <v>0.49270742181616201</v>
      </c>
      <c r="F87" s="169">
        <f>IF(RES_hhdet_tes!F87=0,"",RES_hhdet_tes!F87/RES_hhdet_fec!F87)</f>
        <v>0.49575068011461459</v>
      </c>
      <c r="G87" s="169">
        <f>IF(RES_hhdet_tes!G87=0,"",RES_hhdet_tes!G87/RES_hhdet_fec!G87)</f>
        <v>0.49811809977129018</v>
      </c>
      <c r="H87" s="169">
        <f>IF(RES_hhdet_tes!H87=0,"",RES_hhdet_tes!H87/RES_hhdet_fec!H87)</f>
        <v>0.50072840709304112</v>
      </c>
      <c r="I87" s="169">
        <f>IF(RES_hhdet_tes!I87=0,"",RES_hhdet_tes!I87/RES_hhdet_fec!I87)</f>
        <v>0.51069137136399378</v>
      </c>
      <c r="J87" s="169">
        <f>IF(RES_hhdet_tes!J87=0,"",RES_hhdet_tes!J87/RES_hhdet_fec!J87)</f>
        <v>0.52447851199710471</v>
      </c>
      <c r="K87" s="169">
        <f>IF(RES_hhdet_tes!K87=0,"",RES_hhdet_tes!K87/RES_hhdet_fec!K87)</f>
        <v>0.52040799061775922</v>
      </c>
      <c r="L87" s="169">
        <f>IF(RES_hhdet_tes!L87=0,"",RES_hhdet_tes!L87/RES_hhdet_fec!L87)</f>
        <v>0.52621194957680628</v>
      </c>
      <c r="M87" s="169">
        <f>IF(RES_hhdet_tes!M87=0,"",RES_hhdet_tes!M87/RES_hhdet_fec!M87)</f>
        <v>0.52514600398794176</v>
      </c>
      <c r="N87" s="169">
        <f>IF(RES_hhdet_tes!N87=0,"",RES_hhdet_tes!N87/RES_hhdet_fec!N87)</f>
        <v>0.52461675344918079</v>
      </c>
      <c r="O87" s="169">
        <f>IF(RES_hhdet_tes!O87=0,"",RES_hhdet_tes!O87/RES_hhdet_fec!O87)</f>
        <v>0.52802453863535936</v>
      </c>
      <c r="P87" s="169">
        <f>IF(RES_hhdet_tes!P87=0,"",RES_hhdet_tes!P87/RES_hhdet_fec!P87)</f>
        <v>0.53261115051915364</v>
      </c>
      <c r="Q87" s="169">
        <f>IF(RES_hhdet_tes!Q87=0,"",RES_hhdet_tes!Q87/RES_hhdet_fec!Q87)</f>
        <v>0.54076313649325203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0.4553208196667986</v>
      </c>
      <c r="C88" s="174">
        <f>IF(RES_hhdet_tes!C88=0,"",RES_hhdet_tes!C88/RES_hhdet_fec!C88)</f>
        <v>0.45900525277789894</v>
      </c>
      <c r="D88" s="174">
        <f>IF(RES_hhdet_tes!D88=0,"",RES_hhdet_tes!D88/RES_hhdet_fec!D88)</f>
        <v>0.46220202600242138</v>
      </c>
      <c r="E88" s="174">
        <f>IF(RES_hhdet_tes!E88=0,"",RES_hhdet_tes!E88/RES_hhdet_fec!E88)</f>
        <v>0.46564796197080122</v>
      </c>
      <c r="F88" s="174">
        <f>IF(RES_hhdet_tes!F88=0,"",RES_hhdet_tes!F88/RES_hhdet_fec!F88)</f>
        <v>0.46853542449701091</v>
      </c>
      <c r="G88" s="174">
        <f>IF(RES_hhdet_tes!G88=0,"",RES_hhdet_tes!G88/RES_hhdet_fec!G88)</f>
        <v>0.47164427103571943</v>
      </c>
      <c r="H88" s="174">
        <f>IF(RES_hhdet_tes!H88=0,"",RES_hhdet_tes!H88/RES_hhdet_fec!H88)</f>
        <v>0.47632072140572695</v>
      </c>
      <c r="I88" s="174">
        <f>IF(RES_hhdet_tes!I88=0,"",RES_hhdet_tes!I88/RES_hhdet_fec!I88)</f>
        <v>0.47920634701071801</v>
      </c>
      <c r="J88" s="174">
        <f>IF(RES_hhdet_tes!J88=0,"",RES_hhdet_tes!J88/RES_hhdet_fec!J88)</f>
        <v>0.4846005325078902</v>
      </c>
      <c r="K88" s="174">
        <f>IF(RES_hhdet_tes!K88=0,"",RES_hhdet_tes!K88/RES_hhdet_fec!K88)</f>
        <v>0.49086397895443495</v>
      </c>
      <c r="L88" s="174">
        <f>IF(RES_hhdet_tes!L88=0,"",RES_hhdet_tes!L88/RES_hhdet_fec!L88)</f>
        <v>0.49502883805063713</v>
      </c>
      <c r="M88" s="174">
        <f>IF(RES_hhdet_tes!M88=0,"",RES_hhdet_tes!M88/RES_hhdet_fec!M88)</f>
        <v>0.49748685966108641</v>
      </c>
      <c r="N88" s="174">
        <f>IF(RES_hhdet_tes!N88=0,"",RES_hhdet_tes!N88/RES_hhdet_fec!N88)</f>
        <v>0.50261130452270975</v>
      </c>
      <c r="O88" s="174">
        <f>IF(RES_hhdet_tes!O88=0,"",RES_hhdet_tes!O88/RES_hhdet_fec!O88)</f>
        <v>0.50582545245672395</v>
      </c>
      <c r="P88" s="174">
        <f>IF(RES_hhdet_tes!P88=0,"",RES_hhdet_tes!P88/RES_hhdet_fec!P88)</f>
        <v>0.51072250043501333</v>
      </c>
      <c r="Q88" s="174">
        <f>IF(RES_hhdet_tes!Q88=0,"",RES_hhdet_tes!Q88/RES_hhdet_fec!Q88)</f>
        <v>0.51822416221507384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>
        <f>IF(RES_hhdet_tes!D89=0,"",RES_hhdet_tes!D89/RES_hhdet_fec!D89)</f>
        <v>0.58138427849137231</v>
      </c>
      <c r="E89" s="174">
        <f>IF(RES_hhdet_tes!E89=0,"",RES_hhdet_tes!E89/RES_hhdet_fec!E89)</f>
        <v>0.58146365124877264</v>
      </c>
      <c r="F89" s="174">
        <f>IF(RES_hhdet_tes!F89=0,"",RES_hhdet_tes!F89/RES_hhdet_fec!F89)</f>
        <v>0.58555881645837815</v>
      </c>
      <c r="G89" s="174">
        <f>IF(RES_hhdet_tes!G89=0,"",RES_hhdet_tes!G89/RES_hhdet_fec!G89)</f>
        <v>0.58829566927351884</v>
      </c>
      <c r="H89" s="174">
        <f>IF(RES_hhdet_tes!H89=0,"",RES_hhdet_tes!H89/RES_hhdet_fec!H89)</f>
        <v>0.58991791559039863</v>
      </c>
      <c r="I89" s="174">
        <f>IF(RES_hhdet_tes!I89=0,"",RES_hhdet_tes!I89/RES_hhdet_fec!I89)</f>
        <v>0.59625647207988752</v>
      </c>
      <c r="J89" s="174">
        <f>IF(RES_hhdet_tes!J89=0,"",RES_hhdet_tes!J89/RES_hhdet_fec!J89)</f>
        <v>0.59754392990104155</v>
      </c>
      <c r="K89" s="174">
        <f>IF(RES_hhdet_tes!K89=0,"",RES_hhdet_tes!K89/RES_hhdet_fec!K89)</f>
        <v>0.60249143430722851</v>
      </c>
      <c r="L89" s="174">
        <f>IF(RES_hhdet_tes!L89=0,"",RES_hhdet_tes!L89/RES_hhdet_fec!L89)</f>
        <v>0.60501025094484484</v>
      </c>
      <c r="M89" s="174">
        <f>IF(RES_hhdet_tes!M89=0,"",RES_hhdet_tes!M89/RES_hhdet_fec!M89)</f>
        <v>0.60631316722302064</v>
      </c>
      <c r="N89" s="174">
        <f>IF(RES_hhdet_tes!N89=0,"",RES_hhdet_tes!N89/RES_hhdet_fec!N89)</f>
        <v>0.60949897808538001</v>
      </c>
      <c r="O89" s="174">
        <f>IF(RES_hhdet_tes!O89=0,"",RES_hhdet_tes!O89/RES_hhdet_fec!O89)</f>
        <v>0.61117184259904322</v>
      </c>
      <c r="P89" s="174">
        <f>IF(RES_hhdet_tes!P89=0,"",RES_hhdet_tes!P89/RES_hhdet_fec!P89)</f>
        <v>0.61310568343382932</v>
      </c>
      <c r="Q89" s="174">
        <f>IF(RES_hhdet_tes!Q89=0,"",RES_hhdet_tes!Q89/RES_hhdet_fec!Q89)</f>
        <v>0.61359034374846388</v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>
        <f>IF(RES_hhdet_tes!D90=0,"",RES_hhdet_tes!D90/RES_hhdet_fec!D90)</f>
        <v>0.49825933307118769</v>
      </c>
      <c r="E90" s="173">
        <f>IF(RES_hhdet_tes!E90=0,"",RES_hhdet_tes!E90/RES_hhdet_fec!E90)</f>
        <v>0.49848890739096896</v>
      </c>
      <c r="F90" s="173">
        <f>IF(RES_hhdet_tes!F90=0,"",RES_hhdet_tes!F90/RES_hhdet_fec!F90)</f>
        <v>0.50180122074299793</v>
      </c>
      <c r="G90" s="173">
        <f>IF(RES_hhdet_tes!G90=0,"",RES_hhdet_tes!G90/RES_hhdet_fec!G90)</f>
        <v>0.50324531907265391</v>
      </c>
      <c r="H90" s="173">
        <f>IF(RES_hhdet_tes!H90=0,"",RES_hhdet_tes!H90/RES_hhdet_fec!H90)</f>
        <v>0.5064153839488601</v>
      </c>
      <c r="I90" s="173">
        <f>IF(RES_hhdet_tes!I90=0,"",RES_hhdet_tes!I90/RES_hhdet_fec!I90)</f>
        <v>0.50911615821747758</v>
      </c>
      <c r="J90" s="173">
        <f>IF(RES_hhdet_tes!J90=0,"",RES_hhdet_tes!J90/RES_hhdet_fec!J90)</f>
        <v>0.51308867730325325</v>
      </c>
      <c r="K90" s="173">
        <f>IF(RES_hhdet_tes!K90=0,"",RES_hhdet_tes!K90/RES_hhdet_fec!K90)</f>
        <v>0.51829371699811488</v>
      </c>
      <c r="L90" s="173">
        <f>IF(RES_hhdet_tes!L90=0,"",RES_hhdet_tes!L90/RES_hhdet_fec!L90)</f>
        <v>0.52075526626092705</v>
      </c>
      <c r="M90" s="173">
        <f>IF(RES_hhdet_tes!M90=0,"",RES_hhdet_tes!M90/RES_hhdet_fec!M90)</f>
        <v>0.52218628348801677</v>
      </c>
      <c r="N90" s="173">
        <f>IF(RES_hhdet_tes!N90=0,"",RES_hhdet_tes!N90/RES_hhdet_fec!N90)</f>
        <v>0.52560355678506976</v>
      </c>
      <c r="O90" s="173">
        <f>IF(RES_hhdet_tes!O90=0,"",RES_hhdet_tes!O90/RES_hhdet_fec!O90)</f>
        <v>0.5272800938024127</v>
      </c>
      <c r="P90" s="173">
        <f>IF(RES_hhdet_tes!P90=0,"",RES_hhdet_tes!P90/RES_hhdet_fec!P90)</f>
        <v>0.52909862301895594</v>
      </c>
      <c r="Q90" s="173">
        <f>IF(RES_hhdet_tes!Q90=0,"",RES_hhdet_tes!Q90/RES_hhdet_fec!Q90)</f>
        <v>0.52916989818644777</v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>
        <f>IF(RES_hhdet_tes!D91=0,"",RES_hhdet_tes!D91/RES_hhdet_fec!D91)</f>
        <v>1</v>
      </c>
      <c r="E91" s="172">
        <f>IF(RES_hhdet_tes!E91=0,"",RES_hhdet_tes!E91/RES_hhdet_fec!E91)</f>
        <v>1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</v>
      </c>
      <c r="H91" s="172">
        <f>IF(RES_hhdet_tes!H91=0,"",RES_hhdet_tes!H91/RES_hhdet_fec!H91)</f>
        <v>1.0000000000000002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1.0000000000000004</v>
      </c>
      <c r="K91" s="172">
        <f>IF(RES_hhdet_tes!K91=0,"",RES_hhdet_tes!K91/RES_hhdet_fec!K91)</f>
        <v>1</v>
      </c>
      <c r="L91" s="172">
        <f>IF(RES_hhdet_tes!L91=0,"",RES_hhdet_tes!L91/RES_hhdet_fec!L91)</f>
        <v>1.0000000000000002</v>
      </c>
      <c r="M91" s="172">
        <f>IF(RES_hhdet_tes!M91=0,"",RES_hhdet_tes!M91/RES_hhdet_fec!M91)</f>
        <v>1</v>
      </c>
      <c r="N91" s="172">
        <f>IF(RES_hhdet_tes!N91=0,"",RES_hhdet_tes!N91/RES_hhdet_fec!N91)</f>
        <v>0.99999999999999989</v>
      </c>
      <c r="O91" s="172">
        <f>IF(RES_hhdet_tes!O91=0,"",RES_hhdet_tes!O91/RES_hhdet_fec!O91)</f>
        <v>1</v>
      </c>
      <c r="P91" s="172">
        <f>IF(RES_hhdet_tes!P91=0,"",RES_hhdet_tes!P91/RES_hhdet_fec!P91)</f>
        <v>1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0.54638498360015841</v>
      </c>
      <c r="C92" s="171">
        <f>IF(RES_hhdet_tes!C92=0,"",RES_hhdet_tes!C92/RES_hhdet_fec!C92)</f>
        <v>0.54928017796106687</v>
      </c>
      <c r="D92" s="171">
        <f>IF(RES_hhdet_tes!D92=0,"",RES_hhdet_tes!D92/RES_hhdet_fec!D92)</f>
        <v>0.55206837812349641</v>
      </c>
      <c r="E92" s="171">
        <f>IF(RES_hhdet_tes!E92=0,"",RES_hhdet_tes!E92/RES_hhdet_fec!E92)</f>
        <v>0.55757561802071498</v>
      </c>
      <c r="F92" s="171">
        <f>IF(RES_hhdet_tes!F92=0,"",RES_hhdet_tes!F92/RES_hhdet_fec!F92)</f>
        <v>0.56279966988558283</v>
      </c>
      <c r="G92" s="171">
        <f>IF(RES_hhdet_tes!G92=0,"",RES_hhdet_tes!G92/RES_hhdet_fec!G92)</f>
        <v>0.56729963584385101</v>
      </c>
      <c r="H92" s="171">
        <f>IF(RES_hhdet_tes!H92=0,"",RES_hhdet_tes!H92/RES_hhdet_fec!H92)</f>
        <v>0.57141982490270393</v>
      </c>
      <c r="I92" s="171">
        <f>IF(RES_hhdet_tes!I92=0,"",RES_hhdet_tes!I92/RES_hhdet_fec!I92)</f>
        <v>0.58803268178839641</v>
      </c>
      <c r="J92" s="171">
        <f>IF(RES_hhdet_tes!J92=0,"",RES_hhdet_tes!J92/RES_hhdet_fec!J92)</f>
        <v>0.59028000183195362</v>
      </c>
      <c r="K92" s="171">
        <f>IF(RES_hhdet_tes!K92=0,"",RES_hhdet_tes!K92/RES_hhdet_fec!K92)</f>
        <v>0.59058159280139155</v>
      </c>
      <c r="L92" s="171">
        <f>IF(RES_hhdet_tes!L92=0,"",RES_hhdet_tes!L92/RES_hhdet_fec!L92)</f>
        <v>0.59120847447486569</v>
      </c>
      <c r="M92" s="171">
        <f>IF(RES_hhdet_tes!M92=0,"",RES_hhdet_tes!M92/RES_hhdet_fec!M92)</f>
        <v>0.59379837747585085</v>
      </c>
      <c r="N92" s="171" t="str">
        <f>IF(RES_hhdet_tes!N92=0,"",RES_hhdet_tes!N92/RES_hhdet_fec!N92)</f>
        <v/>
      </c>
      <c r="O92" s="171" t="str">
        <f>IF(RES_hhdet_tes!O92=0,"",RES_hhdet_tes!O92/RES_hhdet_fec!O92)</f>
        <v/>
      </c>
      <c r="P92" s="171" t="str">
        <f>IF(RES_hhdet_tes!P92=0,"",RES_hhdet_tes!P92/RES_hhdet_fec!P92)</f>
        <v/>
      </c>
      <c r="Q92" s="171" t="str">
        <f>IF(RES_hhdet_tes!Q92=0,"",RES_hhdet_tes!Q92/RES_hhdet_fec!Q92)</f>
        <v/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>
        <f>IF(RES_hhdet_tes!D93=0,"",RES_hhdet_tes!D93/RES_hhdet_fec!D93)</f>
        <v>0.66265289928948512</v>
      </c>
      <c r="E93" s="170">
        <f>IF(RES_hhdet_tes!E93=0,"",RES_hhdet_tes!E93/RES_hhdet_fec!E93)</f>
        <v>0.66293625434803094</v>
      </c>
      <c r="F93" s="170">
        <f>IF(RES_hhdet_tes!F93=0,"",RES_hhdet_tes!F93/RES_hhdet_fec!F93)</f>
        <v>0.66746627183334761</v>
      </c>
      <c r="G93" s="170">
        <f>IF(RES_hhdet_tes!G93=0,"",RES_hhdet_tes!G93/RES_hhdet_fec!G93)</f>
        <v>0.66895229860501448</v>
      </c>
      <c r="H93" s="170">
        <f>IF(RES_hhdet_tes!H93=0,"",RES_hhdet_tes!H93/RES_hhdet_fec!H93)</f>
        <v>0.67031856166506631</v>
      </c>
      <c r="I93" s="170">
        <f>IF(RES_hhdet_tes!I93=0,"",RES_hhdet_tes!I93/RES_hhdet_fec!I93)</f>
        <v>0.67274965859800417</v>
      </c>
      <c r="J93" s="170">
        <f>IF(RES_hhdet_tes!J93=0,"",RES_hhdet_tes!J93/RES_hhdet_fec!J93)</f>
        <v>0.67389571281095251</v>
      </c>
      <c r="K93" s="170">
        <f>IF(RES_hhdet_tes!K93=0,"",RES_hhdet_tes!K93/RES_hhdet_fec!K93)</f>
        <v>0.67794652838722069</v>
      </c>
      <c r="L93" s="170">
        <f>IF(RES_hhdet_tes!L93=0,"",RES_hhdet_tes!L93/RES_hhdet_fec!L93)</f>
        <v>0.67907249347430765</v>
      </c>
      <c r="M93" s="170">
        <f>IF(RES_hhdet_tes!M93=0,"",RES_hhdet_tes!M93/RES_hhdet_fec!M93)</f>
        <v>0.68487093949006062</v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 t="str">
        <f>IF(RES_hhdet_tes!P93=0,"",RES_hhdet_tes!P93/RES_hhdet_fec!P93)</f>
        <v/>
      </c>
      <c r="Q93" s="170" t="str">
        <f>IF(RES_hhdet_tes!Q93=0,"",RES_hhdet_tes!Q93/RES_hhdet_fec!Q93)</f>
        <v/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>
        <f>IF(RES_hhdet_tes!D94=0,"",RES_hhdet_tes!D94/RES_hhdet_fec!D94)</f>
        <v>0.58226484749416352</v>
      </c>
      <c r="E94" s="73">
        <f>IF(RES_hhdet_tes!E94=0,"",RES_hhdet_tes!E94/RES_hhdet_fec!E94)</f>
        <v>0.58274732813248109</v>
      </c>
      <c r="F94" s="73">
        <f>IF(RES_hhdet_tes!F94=0,"",RES_hhdet_tes!F94/RES_hhdet_fec!F94)</f>
        <v>0.58683253278373393</v>
      </c>
      <c r="G94" s="73">
        <f>IF(RES_hhdet_tes!G94=0,"",RES_hhdet_tes!G94/RES_hhdet_fec!G94)</f>
        <v>0.58795352574273674</v>
      </c>
      <c r="H94" s="73">
        <f>IF(RES_hhdet_tes!H94=0,"",RES_hhdet_tes!H94/RES_hhdet_fec!H94)</f>
        <v>0.5887571101310457</v>
      </c>
      <c r="I94" s="73">
        <f>IF(RES_hhdet_tes!I94=0,"",RES_hhdet_tes!I94/RES_hhdet_fec!I94)</f>
        <v>0.5911381778114565</v>
      </c>
      <c r="J94" s="73">
        <f>IF(RES_hhdet_tes!J94=0,"",RES_hhdet_tes!J94/RES_hhdet_fec!J94)</f>
        <v>0.59179973445141587</v>
      </c>
      <c r="K94" s="73">
        <f>IF(RES_hhdet_tes!K94=0,"",RES_hhdet_tes!K94/RES_hhdet_fec!K94)</f>
        <v>0.5961215581137399</v>
      </c>
      <c r="L94" s="73">
        <f>IF(RES_hhdet_tes!L94=0,"",RES_hhdet_tes!L94/RES_hhdet_fec!L94)</f>
        <v>0.59688425467173634</v>
      </c>
      <c r="M94" s="73">
        <f>IF(RES_hhdet_tes!M94=0,"",RES_hhdet_tes!M94/RES_hhdet_fec!M94)</f>
        <v>0.60413175440879541</v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 t="str">
        <f>IF(RES_hhdet_tes!P94=0,"",RES_hhdet_tes!P94/RES_hhdet_fec!P94)</f>
        <v/>
      </c>
      <c r="Q94" s="73" t="str">
        <f>IF(RES_hhdet_tes!Q94=0,"",RES_hhdet_tes!Q94/RES_hhdet_fec!Q94)</f>
        <v/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>
        <f>IF(RES_hhdet_tes!D95=0,"",RES_hhdet_tes!D95/RES_hhdet_fec!D95)</f>
        <v>0.99999999999999944</v>
      </c>
      <c r="E95" s="73">
        <f>IF(RES_hhdet_tes!E95=0,"",RES_hhdet_tes!E95/RES_hhdet_fec!E95)</f>
        <v>1.0000000000000002</v>
      </c>
      <c r="F95" s="73">
        <f>IF(RES_hhdet_tes!F95=0,"",RES_hhdet_tes!F95/RES_hhdet_fec!F95)</f>
        <v>0.99999999999999978</v>
      </c>
      <c r="G95" s="73">
        <f>IF(RES_hhdet_tes!G95=0,"",RES_hhdet_tes!G95/RES_hhdet_fec!G95)</f>
        <v>1</v>
      </c>
      <c r="H95" s="73">
        <f>IF(RES_hhdet_tes!H95=0,"",RES_hhdet_tes!H95/RES_hhdet_fec!H95)</f>
        <v>0.99999999999999956</v>
      </c>
      <c r="I95" s="73">
        <f>IF(RES_hhdet_tes!I95=0,"",RES_hhdet_tes!I95/RES_hhdet_fec!I95)</f>
        <v>1</v>
      </c>
      <c r="J95" s="73">
        <f>IF(RES_hhdet_tes!J95=0,"",RES_hhdet_tes!J95/RES_hhdet_fec!J95)</f>
        <v>0.99999999999999978</v>
      </c>
      <c r="K95" s="73">
        <f>IF(RES_hhdet_tes!K95=0,"",RES_hhdet_tes!K95/RES_hhdet_fec!K95)</f>
        <v>1.0000000000000002</v>
      </c>
      <c r="L95" s="73">
        <f>IF(RES_hhdet_tes!L95=0,"",RES_hhdet_tes!L95/RES_hhdet_fec!L95)</f>
        <v>0.99999999999999956</v>
      </c>
      <c r="M95" s="73">
        <f>IF(RES_hhdet_tes!M95=0,"",RES_hhdet_tes!M95/RES_hhdet_fec!M95)</f>
        <v>1.0000000000000002</v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 t="str">
        <f>IF(RES_hhdet_tes!P95=0,"",RES_hhdet_tes!P95/RES_hhdet_fec!P95)</f>
        <v/>
      </c>
      <c r="Q95" s="73" t="str">
        <f>IF(RES_hhdet_tes!Q95=0,"",RES_hhdet_tes!Q95/RES_hhdet_fec!Q95)</f>
        <v/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0.69815859015575776</v>
      </c>
      <c r="C96" s="171">
        <f>IF(RES_hhdet_tes!C96=0,"",RES_hhdet_tes!C96/RES_hhdet_fec!C96)</f>
        <v>0.69868539128187113</v>
      </c>
      <c r="D96" s="171">
        <f>IF(RES_hhdet_tes!D96=0,"",RES_hhdet_tes!D96/RES_hhdet_fec!D96)</f>
        <v>0.69880020691192113</v>
      </c>
      <c r="E96" s="171">
        <f>IF(RES_hhdet_tes!E96=0,"",RES_hhdet_tes!E96/RES_hhdet_fec!E96)</f>
        <v>0.70067933036346808</v>
      </c>
      <c r="F96" s="171">
        <f>IF(RES_hhdet_tes!F96=0,"",RES_hhdet_tes!F96/RES_hhdet_fec!F96)</f>
        <v>0.7043546882021281</v>
      </c>
      <c r="G96" s="171">
        <f>IF(RES_hhdet_tes!G96=0,"",RES_hhdet_tes!G96/RES_hhdet_fec!G96)</f>
        <v>0.71445819293415569</v>
      </c>
      <c r="H96" s="171">
        <f>IF(RES_hhdet_tes!H96=0,"",RES_hhdet_tes!H96/RES_hhdet_fec!H96)</f>
        <v>0.71915126741833824</v>
      </c>
      <c r="I96" s="171">
        <f>IF(RES_hhdet_tes!I96=0,"",RES_hhdet_tes!I96/RES_hhdet_fec!I96)</f>
        <v>0.73924944629797362</v>
      </c>
      <c r="J96" s="171">
        <f>IF(RES_hhdet_tes!J96=0,"",RES_hhdet_tes!J96/RES_hhdet_fec!J96)</f>
        <v>0.74609817114458088</v>
      </c>
      <c r="K96" s="171">
        <f>IF(RES_hhdet_tes!K96=0,"",RES_hhdet_tes!K96/RES_hhdet_fec!K96)</f>
        <v>0.74796798170465439</v>
      </c>
      <c r="L96" s="171">
        <f>IF(RES_hhdet_tes!L96=0,"",RES_hhdet_tes!L96/RES_hhdet_fec!L96)</f>
        <v>0.75313909859759087</v>
      </c>
      <c r="M96" s="171">
        <f>IF(RES_hhdet_tes!M96=0,"",RES_hhdet_tes!M96/RES_hhdet_fec!M96)</f>
        <v>0.75389295023309444</v>
      </c>
      <c r="N96" s="171">
        <f>IF(RES_hhdet_tes!N96=0,"",RES_hhdet_tes!N96/RES_hhdet_fec!N96)</f>
        <v>0.75728060212458559</v>
      </c>
      <c r="O96" s="171">
        <f>IF(RES_hhdet_tes!O96=0,"",RES_hhdet_tes!O96/RES_hhdet_fec!O96)</f>
        <v>0.75955420071478341</v>
      </c>
      <c r="P96" s="171">
        <f>IF(RES_hhdet_tes!P96=0,"",RES_hhdet_tes!P96/RES_hhdet_fec!P96)</f>
        <v>0.76111453913218818</v>
      </c>
      <c r="Q96" s="171">
        <f>IF(RES_hhdet_tes!Q96=0,"",RES_hhdet_tes!Q96/RES_hhdet_fec!Q96)</f>
        <v>0.76211628249766494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>
        <f>IF(RES_hhdet_tes!D97=0,"",RES_hhdet_tes!D97/RES_hhdet_fec!D97)</f>
        <v>0.82822419432593786</v>
      </c>
      <c r="E97" s="170">
        <f>IF(RES_hhdet_tes!E97=0,"",RES_hhdet_tes!E97/RES_hhdet_fec!E97)</f>
        <v>0.81713233368874261</v>
      </c>
      <c r="F97" s="170">
        <f>IF(RES_hhdet_tes!F97=0,"",RES_hhdet_tes!F97/RES_hhdet_fec!F97)</f>
        <v>0.82348183076479953</v>
      </c>
      <c r="G97" s="170">
        <f>IF(RES_hhdet_tes!G97=0,"",RES_hhdet_tes!G97/RES_hhdet_fec!G97)</f>
        <v>0.84030515729498889</v>
      </c>
      <c r="H97" s="170">
        <f>IF(RES_hhdet_tes!H97=0,"",RES_hhdet_tes!H97/RES_hhdet_fec!H97)</f>
        <v>0.82166454707131165</v>
      </c>
      <c r="I97" s="170">
        <f>IF(RES_hhdet_tes!I97=0,"",RES_hhdet_tes!I97/RES_hhdet_fec!I97)</f>
        <v>0.8275849489719016</v>
      </c>
      <c r="J97" s="170">
        <f>IF(RES_hhdet_tes!J97=0,"",RES_hhdet_tes!J97/RES_hhdet_fec!J97)</f>
        <v>0.8132436138667416</v>
      </c>
      <c r="K97" s="170">
        <f>IF(RES_hhdet_tes!K97=0,"",RES_hhdet_tes!K97/RES_hhdet_fec!K97)</f>
        <v>0.84689630468889898</v>
      </c>
      <c r="L97" s="170">
        <f>IF(RES_hhdet_tes!L97=0,"",RES_hhdet_tes!L97/RES_hhdet_fec!L97)</f>
        <v>0.82272356791692625</v>
      </c>
      <c r="M97" s="170">
        <f>IF(RES_hhdet_tes!M97=0,"",RES_hhdet_tes!M97/RES_hhdet_fec!M97)</f>
        <v>0.84468781017635752</v>
      </c>
      <c r="N97" s="170">
        <f>IF(RES_hhdet_tes!N97=0,"",RES_hhdet_tes!N97/RES_hhdet_fec!N97)</f>
        <v>0.84376918080922403</v>
      </c>
      <c r="O97" s="170">
        <f>IF(RES_hhdet_tes!O97=0,"",RES_hhdet_tes!O97/RES_hhdet_fec!O97)</f>
        <v>0.82825852284629109</v>
      </c>
      <c r="P97" s="170">
        <f>IF(RES_hhdet_tes!P97=0,"",RES_hhdet_tes!P97/RES_hhdet_fec!P97)</f>
        <v>0.82360532589924762</v>
      </c>
      <c r="Q97" s="170">
        <f>IF(RES_hhdet_tes!Q97=0,"",RES_hhdet_tes!Q97/RES_hhdet_fec!Q97)</f>
        <v>0.82591242841578849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>
        <f>IF(RES_hhdet_tes!D98=0,"",RES_hhdet_tes!D98/RES_hhdet_fec!D98)</f>
        <v>0.72589752771752569</v>
      </c>
      <c r="E98" s="73">
        <f>IF(RES_hhdet_tes!E98=0,"",RES_hhdet_tes!E98/RES_hhdet_fec!E98)</f>
        <v>0.72612886829161061</v>
      </c>
      <c r="F98" s="73">
        <f>IF(RES_hhdet_tes!F98=0,"",RES_hhdet_tes!F98/RES_hhdet_fec!F98)</f>
        <v>0.73091518819627466</v>
      </c>
      <c r="G98" s="73">
        <f>IF(RES_hhdet_tes!G98=0,"",RES_hhdet_tes!G98/RES_hhdet_fec!G98)</f>
        <v>0.73617042303606706</v>
      </c>
      <c r="H98" s="73">
        <f>IF(RES_hhdet_tes!H98=0,"",RES_hhdet_tes!H98/RES_hhdet_fec!H98)</f>
        <v>0.73696064575287745</v>
      </c>
      <c r="I98" s="73">
        <f>IF(RES_hhdet_tes!I98=0,"",RES_hhdet_tes!I98/RES_hhdet_fec!I98)</f>
        <v>0.74958011741564834</v>
      </c>
      <c r="J98" s="73">
        <f>IF(RES_hhdet_tes!J98=0,"",RES_hhdet_tes!J98/RES_hhdet_fec!J98)</f>
        <v>0.7527738658596661</v>
      </c>
      <c r="K98" s="73">
        <f>IF(RES_hhdet_tes!K98=0,"",RES_hhdet_tes!K98/RES_hhdet_fec!K98)</f>
        <v>0.75652048045020015</v>
      </c>
      <c r="L98" s="73">
        <f>IF(RES_hhdet_tes!L98=0,"",RES_hhdet_tes!L98/RES_hhdet_fec!L98)</f>
        <v>0.75776372303188866</v>
      </c>
      <c r="M98" s="73">
        <f>IF(RES_hhdet_tes!M98=0,"",RES_hhdet_tes!M98/RES_hhdet_fec!M98)</f>
        <v>0.76064571138791015</v>
      </c>
      <c r="N98" s="73">
        <f>IF(RES_hhdet_tes!N98=0,"",RES_hhdet_tes!N98/RES_hhdet_fec!N98)</f>
        <v>0.7627644527141586</v>
      </c>
      <c r="O98" s="73">
        <f>IF(RES_hhdet_tes!O98=0,"",RES_hhdet_tes!O98/RES_hhdet_fec!O98)</f>
        <v>0.76437775465612978</v>
      </c>
      <c r="P98" s="73">
        <f>IF(RES_hhdet_tes!P98=0,"",RES_hhdet_tes!P98/RES_hhdet_fec!P98)</f>
        <v>0.76531572090146216</v>
      </c>
      <c r="Q98" s="73">
        <f>IF(RES_hhdet_tes!Q98=0,"",RES_hhdet_tes!Q98/RES_hhdet_fec!Q98)</f>
        <v>0.76806353239779446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>
        <f>IF(RES_hhdet_tes!D99=0,"",RES_hhdet_tes!D99/RES_hhdet_fec!D99)</f>
        <v>1</v>
      </c>
      <c r="E99" s="73">
        <f>IF(RES_hhdet_tes!E99=0,"",RES_hhdet_tes!E99/RES_hhdet_fec!E99)</f>
        <v>1</v>
      </c>
      <c r="F99" s="73">
        <f>IF(RES_hhdet_tes!F99=0,"",RES_hhdet_tes!F99/RES_hhdet_fec!F99)</f>
        <v>1.0000000000000002</v>
      </c>
      <c r="G99" s="73">
        <f>IF(RES_hhdet_tes!G99=0,"",RES_hhdet_tes!G99/RES_hhdet_fec!G99)</f>
        <v>1.0000000000000002</v>
      </c>
      <c r="H99" s="73">
        <f>IF(RES_hhdet_tes!H99=0,"",RES_hhdet_tes!H99/RES_hhdet_fec!H99)</f>
        <v>0.99999999999999956</v>
      </c>
      <c r="I99" s="73">
        <f>IF(RES_hhdet_tes!I99=0,"",RES_hhdet_tes!I99/RES_hhdet_fec!I99)</f>
        <v>1.0000000000000004</v>
      </c>
      <c r="J99" s="73">
        <f>IF(RES_hhdet_tes!J99=0,"",RES_hhdet_tes!J99/RES_hhdet_fec!J99)</f>
        <v>1.0000000000000002</v>
      </c>
      <c r="K99" s="73">
        <f>IF(RES_hhdet_tes!K99=0,"",RES_hhdet_tes!K99/RES_hhdet_fec!K99)</f>
        <v>0.99999999999999967</v>
      </c>
      <c r="L99" s="73">
        <f>IF(RES_hhdet_tes!L99=0,"",RES_hhdet_tes!L99/RES_hhdet_fec!L99)</f>
        <v>0.99999999999999989</v>
      </c>
      <c r="M99" s="73">
        <f>IF(RES_hhdet_tes!M99=0,"",RES_hhdet_tes!M99/RES_hhdet_fec!M99)</f>
        <v>1</v>
      </c>
      <c r="N99" s="73">
        <f>IF(RES_hhdet_tes!N99=0,"",RES_hhdet_tes!N99/RES_hhdet_fec!N99)</f>
        <v>1</v>
      </c>
      <c r="O99" s="73">
        <f>IF(RES_hhdet_tes!O99=0,"",RES_hhdet_tes!O99/RES_hhdet_fec!O99)</f>
        <v>0.99999999999999978</v>
      </c>
      <c r="P99" s="73">
        <f>IF(RES_hhdet_tes!P99=0,"",RES_hhdet_tes!P99/RES_hhdet_fec!P99)</f>
        <v>1</v>
      </c>
      <c r="Q99" s="73">
        <f>IF(RES_hhdet_tes!Q99=0,"",RES_hhdet_tes!Q99/RES_hhdet_fec!Q99)</f>
        <v>1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0.44346000898011351</v>
      </c>
      <c r="C100" s="169">
        <f>IF(RES_hhdet_tes!C100=0,"",RES_hhdet_tes!C100/RES_hhdet_fec!C100)</f>
        <v>0.43390321082788869</v>
      </c>
      <c r="D100" s="169">
        <f>IF(RES_hhdet_tes!D100=0,"",RES_hhdet_tes!D100/RES_hhdet_fec!D100)</f>
        <v>0.55742598560815593</v>
      </c>
      <c r="E100" s="169">
        <f>IF(RES_hhdet_tes!E100=0,"",RES_hhdet_tes!E100/RES_hhdet_fec!E100)</f>
        <v>0.75558039701217095</v>
      </c>
      <c r="F100" s="169">
        <f>IF(RES_hhdet_tes!F100=0,"",RES_hhdet_tes!F100/RES_hhdet_fec!F100)</f>
        <v>0.75333324338337282</v>
      </c>
      <c r="G100" s="169">
        <f>IF(RES_hhdet_tes!G100=0,"",RES_hhdet_tes!G100/RES_hhdet_fec!G100)</f>
        <v>0.66704732371839093</v>
      </c>
      <c r="H100" s="169">
        <f>IF(RES_hhdet_tes!H100=0,"",RES_hhdet_tes!H100/RES_hhdet_fec!H100)</f>
        <v>0.6892863173832382</v>
      </c>
      <c r="I100" s="169">
        <f>IF(RES_hhdet_tes!I100=0,"",RES_hhdet_tes!I100/RES_hhdet_fec!I100)</f>
        <v>0.79423778475902129</v>
      </c>
      <c r="J100" s="169">
        <f>IF(RES_hhdet_tes!J100=0,"",RES_hhdet_tes!J100/RES_hhdet_fec!J100)</f>
        <v>0.79787401997817187</v>
      </c>
      <c r="K100" s="169">
        <f>IF(RES_hhdet_tes!K100=0,"",RES_hhdet_tes!K100/RES_hhdet_fec!K100)</f>
        <v>0.7098369781196191</v>
      </c>
      <c r="L100" s="169">
        <f>IF(RES_hhdet_tes!L100=0,"",RES_hhdet_tes!L100/RES_hhdet_fec!L100)</f>
        <v>0.73854661046815362</v>
      </c>
      <c r="M100" s="169">
        <f>IF(RES_hhdet_tes!M100=0,"",RES_hhdet_tes!M100/RES_hhdet_fec!M100)</f>
        <v>0.77787754238366902</v>
      </c>
      <c r="N100" s="169">
        <f>IF(RES_hhdet_tes!N100=0,"",RES_hhdet_tes!N100/RES_hhdet_fec!N100)</f>
        <v>0.85419178583496502</v>
      </c>
      <c r="O100" s="169">
        <f>IF(RES_hhdet_tes!O100=0,"",RES_hhdet_tes!O100/RES_hhdet_fec!O100)</f>
        <v>0.85508251737921315</v>
      </c>
      <c r="P100" s="169">
        <f>IF(RES_hhdet_tes!P100=0,"",RES_hhdet_tes!P100/RES_hhdet_fec!P100)</f>
        <v>0.85665007075304767</v>
      </c>
      <c r="Q100" s="169">
        <f>IF(RES_hhdet_tes!Q100=0,"",RES_hhdet_tes!Q100/RES_hhdet_fec!Q100)</f>
        <v>0.85760474842574008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0.42309523020977058</v>
      </c>
      <c r="C102" s="73">
        <f>IF(RES_hhdet_tes!C102=0,"",RES_hhdet_tes!C102/RES_hhdet_fec!C102)</f>
        <v>0.4310956378756311</v>
      </c>
      <c r="D102" s="73">
        <f>IF(RES_hhdet_tes!D102=0,"",RES_hhdet_tes!D102/RES_hhdet_fec!D102)</f>
        <v>0.44278705487525799</v>
      </c>
      <c r="E102" s="73">
        <f>IF(RES_hhdet_tes!E102=0,"",RES_hhdet_tes!E102/RES_hhdet_fec!E102)</f>
        <v>0.45011906516961753</v>
      </c>
      <c r="F102" s="73">
        <f>IF(RES_hhdet_tes!F102=0,"",RES_hhdet_tes!F102/RES_hhdet_fec!F102)</f>
        <v>0.45022151803301952</v>
      </c>
      <c r="G102" s="73">
        <f>IF(RES_hhdet_tes!G102=0,"",RES_hhdet_tes!G102/RES_hhdet_fec!G102)</f>
        <v>0.45631432137856759</v>
      </c>
      <c r="H102" s="73">
        <f>IF(RES_hhdet_tes!H102=0,"",RES_hhdet_tes!H102/RES_hhdet_fec!H102)</f>
        <v>0.45633317905550669</v>
      </c>
      <c r="I102" s="73">
        <f>IF(RES_hhdet_tes!I102=0,"",RES_hhdet_tes!I102/RES_hhdet_fec!I102)</f>
        <v>0.46126795736831588</v>
      </c>
      <c r="J102" s="73">
        <f>IF(RES_hhdet_tes!J102=0,"",RES_hhdet_tes!J102/RES_hhdet_fec!J102)</f>
        <v>0.46405757285152077</v>
      </c>
      <c r="K102" s="73">
        <f>IF(RES_hhdet_tes!K102=0,"",RES_hhdet_tes!K102/RES_hhdet_fec!K102)</f>
        <v>0.47008796330382363</v>
      </c>
      <c r="L102" s="73">
        <f>IF(RES_hhdet_tes!L102=0,"",RES_hhdet_tes!L102/RES_hhdet_fec!L102)</f>
        <v>0.47091622185452864</v>
      </c>
      <c r="M102" s="73">
        <f>IF(RES_hhdet_tes!M102=0,"",RES_hhdet_tes!M102/RES_hhdet_fec!M102)</f>
        <v>0.47434012201864018</v>
      </c>
      <c r="N102" s="73" t="str">
        <f>IF(RES_hhdet_tes!N102=0,"",RES_hhdet_tes!N102/RES_hhdet_fec!N102)</f>
        <v/>
      </c>
      <c r="O102" s="73" t="str">
        <f>IF(RES_hhdet_tes!O102=0,"",RES_hhdet_tes!O102/RES_hhdet_fec!O102)</f>
        <v/>
      </c>
      <c r="P102" s="73" t="str">
        <f>IF(RES_hhdet_tes!P102=0,"",RES_hhdet_tes!P102/RES_hhdet_fec!P102)</f>
        <v/>
      </c>
      <c r="Q102" s="73" t="str">
        <f>IF(RES_hhdet_tes!Q102=0,"",RES_hhdet_tes!Q102/RES_hhdet_fec!Q102)</f>
        <v/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0.8067934920314257</v>
      </c>
      <c r="C103" s="65">
        <f>IF(RES_hhdet_tes!C103=0,"",RES_hhdet_tes!C103/RES_hhdet_fec!C103)</f>
        <v>0.8217770058879833</v>
      </c>
      <c r="D103" s="65">
        <f>IF(RES_hhdet_tes!D103=0,"",RES_hhdet_tes!D103/RES_hhdet_fec!D103)</f>
        <v>0.83262498234950799</v>
      </c>
      <c r="E103" s="65">
        <f>IF(RES_hhdet_tes!E103=0,"",RES_hhdet_tes!E103/RES_hhdet_fec!E103)</f>
        <v>0.8337832822722776</v>
      </c>
      <c r="F103" s="65">
        <f>IF(RES_hhdet_tes!F103=0,"",RES_hhdet_tes!F103/RES_hhdet_fec!F103)</f>
        <v>0.83433982251030459</v>
      </c>
      <c r="G103" s="65">
        <f>IF(RES_hhdet_tes!G103=0,"",RES_hhdet_tes!G103/RES_hhdet_fec!G103)</f>
        <v>0.83475480141009595</v>
      </c>
      <c r="H103" s="65">
        <f>IF(RES_hhdet_tes!H103=0,"",RES_hhdet_tes!H103/RES_hhdet_fec!H103)</f>
        <v>0.83523082616670941</v>
      </c>
      <c r="I103" s="65">
        <f>IF(RES_hhdet_tes!I103=0,"",RES_hhdet_tes!I103/RES_hhdet_fec!I103)</f>
        <v>0.83671223366803826</v>
      </c>
      <c r="J103" s="65">
        <f>IF(RES_hhdet_tes!J103=0,"",RES_hhdet_tes!J103/RES_hhdet_fec!J103)</f>
        <v>0.83768860794611133</v>
      </c>
      <c r="K103" s="65">
        <f>IF(RES_hhdet_tes!K103=0,"",RES_hhdet_tes!K103/RES_hhdet_fec!K103)</f>
        <v>0.83960386271673682</v>
      </c>
      <c r="L103" s="65">
        <f>IF(RES_hhdet_tes!L103=0,"",RES_hhdet_tes!L103/RES_hhdet_fec!L103)</f>
        <v>0.84620243974991094</v>
      </c>
      <c r="M103" s="65">
        <f>IF(RES_hhdet_tes!M103=0,"",RES_hhdet_tes!M103/RES_hhdet_fec!M103)</f>
        <v>0.85279480280771025</v>
      </c>
      <c r="N103" s="65">
        <f>IF(RES_hhdet_tes!N103=0,"",RES_hhdet_tes!N103/RES_hhdet_fec!N103)</f>
        <v>0.85419178583496502</v>
      </c>
      <c r="O103" s="65">
        <f>IF(RES_hhdet_tes!O103=0,"",RES_hhdet_tes!O103/RES_hhdet_fec!O103)</f>
        <v>0.85508251737921315</v>
      </c>
      <c r="P103" s="65">
        <f>IF(RES_hhdet_tes!P103=0,"",RES_hhdet_tes!P103/RES_hhdet_fec!P103)</f>
        <v>0.85665007075304767</v>
      </c>
      <c r="Q103" s="65">
        <f>IF(RES_hhdet_tes!Q103=0,"",RES_hhdet_tes!Q103/RES_hhdet_fec!Q103)</f>
        <v>0.85760474842574008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 t="str">
        <f>IF(RES_hhdet_tes!B124=0,"",RES_hhdet_tes!B124/RES_hhdet_fec!B124)</f>
        <v/>
      </c>
      <c r="C124" s="175" t="str">
        <f>IF(RES_hhdet_tes!C124=0,"",RES_hhdet_tes!C124/RES_hhdet_fec!C124)</f>
        <v/>
      </c>
      <c r="D124" s="175" t="str">
        <f>IF(RES_hhdet_tes!D124=0,"",RES_hhdet_tes!D124/RES_hhdet_fec!D124)</f>
        <v/>
      </c>
      <c r="E124" s="175" t="str">
        <f>IF(RES_hhdet_tes!E124=0,"",RES_hhdet_tes!E124/RES_hhdet_fec!E124)</f>
        <v/>
      </c>
      <c r="F124" s="175" t="str">
        <f>IF(RES_hhdet_tes!F124=0,"",RES_hhdet_tes!F124/RES_hhdet_fec!F124)</f>
        <v/>
      </c>
      <c r="G124" s="175" t="str">
        <f>IF(RES_hhdet_tes!G124=0,"",RES_hhdet_tes!G124/RES_hhdet_fec!G124)</f>
        <v/>
      </c>
      <c r="H124" s="175" t="str">
        <f>IF(RES_hhdet_tes!H124=0,"",RES_hhdet_tes!H124/RES_hhdet_fec!H124)</f>
        <v/>
      </c>
      <c r="I124" s="175" t="str">
        <f>IF(RES_hhdet_tes!I124=0,"",RES_hhdet_tes!I124/RES_hhdet_fec!I124)</f>
        <v/>
      </c>
      <c r="J124" s="175" t="str">
        <f>IF(RES_hhdet_tes!J124=0,"",RES_hhdet_tes!J124/RES_hhdet_fec!J124)</f>
        <v/>
      </c>
      <c r="K124" s="175" t="str">
        <f>IF(RES_hhdet_tes!K124=0,"",RES_hhdet_tes!K124/RES_hhdet_fec!K124)</f>
        <v/>
      </c>
      <c r="L124" s="175" t="str">
        <f>IF(RES_hhdet_tes!L124=0,"",RES_hhdet_tes!L124/RES_hhdet_fec!L124)</f>
        <v/>
      </c>
      <c r="M124" s="175" t="str">
        <f>IF(RES_hhdet_tes!M124=0,"",RES_hhdet_tes!M124/RES_hhdet_fec!M124)</f>
        <v/>
      </c>
      <c r="N124" s="175" t="str">
        <f>IF(RES_hhdet_tes!N124=0,"",RES_hhdet_tes!N124/RES_hhdet_fec!N124)</f>
        <v/>
      </c>
      <c r="O124" s="175" t="str">
        <f>IF(RES_hhdet_tes!O124=0,"",RES_hhdet_tes!O124/RES_hhdet_fec!O124)</f>
        <v/>
      </c>
      <c r="P124" s="175" t="str">
        <f>IF(RES_hhdet_tes!P124=0,"",RES_hhdet_tes!P124/RES_hhdet_fec!P124)</f>
        <v/>
      </c>
      <c r="Q124" s="175" t="str">
        <f>IF(RES_hhdet_tes!Q124=0,"",RES_hhdet_tes!Q124/RES_hhdet_fec!Q124)</f>
        <v/>
      </c>
    </row>
    <row r="125" spans="1:17" ht="12.95" customHeight="1" x14ac:dyDescent="0.25">
      <c r="A125" s="158" t="s">
        <v>65</v>
      </c>
      <c r="B125" s="169" t="str">
        <f>IF(RES_hhdet_tes!B125=0,"",RES_hhdet_tes!B125/RES_hhdet_fec!B125)</f>
        <v/>
      </c>
      <c r="C125" s="169" t="str">
        <f>IF(RES_hhdet_tes!C125=0,"",RES_hhdet_tes!C125/RES_hhdet_fec!C125)</f>
        <v/>
      </c>
      <c r="D125" s="169" t="str">
        <f>IF(RES_hhdet_tes!D125=0,"",RES_hhdet_tes!D125/RES_hhdet_fec!D125)</f>
        <v/>
      </c>
      <c r="E125" s="169" t="str">
        <f>IF(RES_hhdet_tes!E125=0,"",RES_hhdet_tes!E125/RES_hhdet_fec!E125)</f>
        <v/>
      </c>
      <c r="F125" s="169" t="str">
        <f>IF(RES_hhdet_tes!F125=0,"",RES_hhdet_tes!F125/RES_hhdet_fec!F125)</f>
        <v/>
      </c>
      <c r="G125" s="169" t="str">
        <f>IF(RES_hhdet_tes!G125=0,"",RES_hhdet_tes!G125/RES_hhdet_fec!G125)</f>
        <v/>
      </c>
      <c r="H125" s="169" t="str">
        <f>IF(RES_hhdet_tes!H125=0,"",RES_hhdet_tes!H125/RES_hhdet_fec!H125)</f>
        <v/>
      </c>
      <c r="I125" s="169" t="str">
        <f>IF(RES_hhdet_tes!I125=0,"",RES_hhdet_tes!I125/RES_hhdet_fec!I125)</f>
        <v/>
      </c>
      <c r="J125" s="169" t="str">
        <f>IF(RES_hhdet_tes!J125=0,"",RES_hhdet_tes!J125/RES_hhdet_fec!J125)</f>
        <v/>
      </c>
      <c r="K125" s="169" t="str">
        <f>IF(RES_hhdet_tes!K125=0,"",RES_hhdet_tes!K125/RES_hhdet_fec!K125)</f>
        <v/>
      </c>
      <c r="L125" s="169" t="str">
        <f>IF(RES_hhdet_tes!L125=0,"",RES_hhdet_tes!L125/RES_hhdet_fec!L125)</f>
        <v/>
      </c>
      <c r="M125" s="169" t="str">
        <f>IF(RES_hhdet_tes!M125=0,"",RES_hhdet_tes!M125/RES_hhdet_fec!M125)</f>
        <v/>
      </c>
      <c r="N125" s="169" t="str">
        <f>IF(RES_hhdet_tes!N125=0,"",RES_hhdet_tes!N125/RES_hhdet_fec!N125)</f>
        <v/>
      </c>
      <c r="O125" s="169" t="str">
        <f>IF(RES_hhdet_tes!O125=0,"",RES_hhdet_tes!O125/RES_hhdet_fec!O125)</f>
        <v/>
      </c>
      <c r="P125" s="169" t="str">
        <f>IF(RES_hhdet_tes!P125=0,"",RES_hhdet_tes!P125/RES_hhdet_fec!P125)</f>
        <v/>
      </c>
      <c r="Q125" s="169" t="str">
        <f>IF(RES_hhdet_tes!Q125=0,"",RES_hhdet_tes!Q125/RES_hhdet_fec!Q125)</f>
        <v/>
      </c>
    </row>
    <row r="126" spans="1:17" ht="12" customHeight="1" x14ac:dyDescent="0.25">
      <c r="A126" s="23" t="s">
        <v>149</v>
      </c>
      <c r="B126" s="73" t="str">
        <f>IF(RES_hhdet_tes!B126=0,"",RES_hhdet_tes!B126/RES_hhdet_fec!B126)</f>
        <v/>
      </c>
      <c r="C126" s="73" t="str">
        <f>IF(RES_hhdet_tes!C126=0,"",RES_hhdet_tes!C126/RES_hhdet_fec!C126)</f>
        <v/>
      </c>
      <c r="D126" s="73" t="str">
        <f>IF(RES_hhdet_tes!D126=0,"",RES_hhdet_tes!D126/RES_hhdet_fec!D126)</f>
        <v/>
      </c>
      <c r="E126" s="73" t="str">
        <f>IF(RES_hhdet_tes!E126=0,"",RES_hhdet_tes!E126/RES_hhdet_fec!E126)</f>
        <v/>
      </c>
      <c r="F126" s="73" t="str">
        <f>IF(RES_hhdet_tes!F126=0,"",RES_hhdet_tes!F126/RES_hhdet_fec!F126)</f>
        <v/>
      </c>
      <c r="G126" s="73" t="str">
        <f>IF(RES_hhdet_tes!G126=0,"",RES_hhdet_tes!G126/RES_hhdet_fec!G126)</f>
        <v/>
      </c>
      <c r="H126" s="73" t="str">
        <f>IF(RES_hhdet_tes!H126=0,"",RES_hhdet_tes!H126/RES_hhdet_fec!H126)</f>
        <v/>
      </c>
      <c r="I126" s="73" t="str">
        <f>IF(RES_hhdet_tes!I126=0,"",RES_hhdet_tes!I126/RES_hhdet_fec!I126)</f>
        <v/>
      </c>
      <c r="J126" s="73" t="str">
        <f>IF(RES_hhdet_tes!J126=0,"",RES_hhdet_tes!J126/RES_hhdet_fec!J126)</f>
        <v/>
      </c>
      <c r="K126" s="73" t="str">
        <f>IF(RES_hhdet_tes!K126=0,"",RES_hhdet_tes!K126/RES_hhdet_fec!K126)</f>
        <v/>
      </c>
      <c r="L126" s="73" t="str">
        <f>IF(RES_hhdet_tes!L126=0,"",RES_hhdet_tes!L126/RES_hhdet_fec!L126)</f>
        <v/>
      </c>
      <c r="M126" s="73" t="str">
        <f>IF(RES_hhdet_tes!M126=0,"",RES_hhdet_tes!M126/RES_hhdet_fec!M126)</f>
        <v/>
      </c>
      <c r="N126" s="73" t="str">
        <f>IF(RES_hhdet_tes!N126=0,"",RES_hhdet_tes!N126/RES_hhdet_fec!N126)</f>
        <v/>
      </c>
      <c r="O126" s="73" t="str">
        <f>IF(RES_hhdet_tes!O126=0,"",RES_hhdet_tes!O126/RES_hhdet_fec!O126)</f>
        <v/>
      </c>
      <c r="P126" s="73" t="str">
        <f>IF(RES_hhdet_tes!P126=0,"",RES_hhdet_tes!P126/RES_hhdet_fec!P126)</f>
        <v/>
      </c>
      <c r="Q126" s="73" t="str">
        <f>IF(RES_hhdet_tes!Q126=0,"",RES_hhdet_tes!Q126/RES_hhdet_fec!Q126)</f>
        <v/>
      </c>
    </row>
    <row r="127" spans="1:17" ht="12" customHeight="1" x14ac:dyDescent="0.25">
      <c r="A127" s="23" t="s">
        <v>60</v>
      </c>
      <c r="B127" s="73" t="str">
        <f>IF(RES_hhdet_tes!B127=0,"",RES_hhdet_tes!B127/RES_hhdet_fec!B127)</f>
        <v/>
      </c>
      <c r="C127" s="73" t="str">
        <f>IF(RES_hhdet_tes!C127=0,"",RES_hhdet_tes!C127/RES_hhdet_fec!C127)</f>
        <v/>
      </c>
      <c r="D127" s="73" t="str">
        <f>IF(RES_hhdet_tes!D127=0,"",RES_hhdet_tes!D127/RES_hhdet_fec!D127)</f>
        <v/>
      </c>
      <c r="E127" s="73" t="str">
        <f>IF(RES_hhdet_tes!E127=0,"",RES_hhdet_tes!E127/RES_hhdet_fec!E127)</f>
        <v/>
      </c>
      <c r="F127" s="73" t="str">
        <f>IF(RES_hhdet_tes!F127=0,"",RES_hhdet_tes!F127/RES_hhdet_fec!F127)</f>
        <v/>
      </c>
      <c r="G127" s="73" t="str">
        <f>IF(RES_hhdet_tes!G127=0,"",RES_hhdet_tes!G127/RES_hhdet_fec!G127)</f>
        <v/>
      </c>
      <c r="H127" s="73" t="str">
        <f>IF(RES_hhdet_tes!H127=0,"",RES_hhdet_tes!H127/RES_hhdet_fec!H127)</f>
        <v/>
      </c>
      <c r="I127" s="73" t="str">
        <f>IF(RES_hhdet_tes!I127=0,"",RES_hhdet_tes!I127/RES_hhdet_fec!I127)</f>
        <v/>
      </c>
      <c r="J127" s="73" t="str">
        <f>IF(RES_hhdet_tes!J127=0,"",RES_hhdet_tes!J127/RES_hhdet_fec!J127)</f>
        <v/>
      </c>
      <c r="K127" s="73" t="str">
        <f>IF(RES_hhdet_tes!K127=0,"",RES_hhdet_tes!K127/RES_hhdet_fec!K127)</f>
        <v/>
      </c>
      <c r="L127" s="73" t="str">
        <f>IF(RES_hhdet_tes!L127=0,"",RES_hhdet_tes!L127/RES_hhdet_fec!L127)</f>
        <v/>
      </c>
      <c r="M127" s="73" t="str">
        <f>IF(RES_hhdet_tes!M127=0,"",RES_hhdet_tes!M127/RES_hhdet_fec!M127)</f>
        <v/>
      </c>
      <c r="N127" s="73" t="str">
        <f>IF(RES_hhdet_tes!N127=0,"",RES_hhdet_tes!N127/RES_hhdet_fec!N127)</f>
        <v/>
      </c>
      <c r="O127" s="73" t="str">
        <f>IF(RES_hhdet_tes!O127=0,"",RES_hhdet_tes!O127/RES_hhdet_fec!O127)</f>
        <v/>
      </c>
      <c r="P127" s="73" t="str">
        <f>IF(RES_hhdet_tes!P127=0,"",RES_hhdet_tes!P127/RES_hhdet_fec!P127)</f>
        <v/>
      </c>
      <c r="Q127" s="73" t="str">
        <f>IF(RES_hhdet_tes!Q127=0,"",RES_hhdet_tes!Q127/RES_hhdet_fec!Q127)</f>
        <v/>
      </c>
    </row>
    <row r="128" spans="1:17" ht="12.95" customHeight="1" x14ac:dyDescent="0.25">
      <c r="A128" s="158" t="s">
        <v>112</v>
      </c>
      <c r="B128" s="169" t="str">
        <f>IF(RES_hhdet_tes!B128=0,"",RES_hhdet_tes!B128/RES_hhdet_fec!B128)</f>
        <v/>
      </c>
      <c r="C128" s="169" t="str">
        <f>IF(RES_hhdet_tes!C128=0,"",RES_hhdet_tes!C128/RES_hhdet_fec!C128)</f>
        <v/>
      </c>
      <c r="D128" s="169" t="str">
        <f>IF(RES_hhdet_tes!D128=0,"",RES_hhdet_tes!D128/RES_hhdet_fec!D128)</f>
        <v/>
      </c>
      <c r="E128" s="169" t="str">
        <f>IF(RES_hhdet_tes!E128=0,"",RES_hhdet_tes!E128/RES_hhdet_fec!E128)</f>
        <v/>
      </c>
      <c r="F128" s="169" t="str">
        <f>IF(RES_hhdet_tes!F128=0,"",RES_hhdet_tes!F128/RES_hhdet_fec!F128)</f>
        <v/>
      </c>
      <c r="G128" s="169" t="str">
        <f>IF(RES_hhdet_tes!G128=0,"",RES_hhdet_tes!G128/RES_hhdet_fec!G128)</f>
        <v/>
      </c>
      <c r="H128" s="169" t="str">
        <f>IF(RES_hhdet_tes!H128=0,"",RES_hhdet_tes!H128/RES_hhdet_fec!H128)</f>
        <v/>
      </c>
      <c r="I128" s="169" t="str">
        <f>IF(RES_hhdet_tes!I128=0,"",RES_hhdet_tes!I128/RES_hhdet_fec!I128)</f>
        <v/>
      </c>
      <c r="J128" s="169" t="str">
        <f>IF(RES_hhdet_tes!J128=0,"",RES_hhdet_tes!J128/RES_hhdet_fec!J128)</f>
        <v/>
      </c>
      <c r="K128" s="169" t="str">
        <f>IF(RES_hhdet_tes!K128=0,"",RES_hhdet_tes!K128/RES_hhdet_fec!K128)</f>
        <v/>
      </c>
      <c r="L128" s="169" t="str">
        <f>IF(RES_hhdet_tes!L128=0,"",RES_hhdet_tes!L128/RES_hhdet_fec!L128)</f>
        <v/>
      </c>
      <c r="M128" s="169" t="str">
        <f>IF(RES_hhdet_tes!M128=0,"",RES_hhdet_tes!M128/RES_hhdet_fec!M128)</f>
        <v/>
      </c>
      <c r="N128" s="169" t="str">
        <f>IF(RES_hhdet_tes!N128=0,"",RES_hhdet_tes!N128/RES_hhdet_fec!N128)</f>
        <v/>
      </c>
      <c r="O128" s="169" t="str">
        <f>IF(RES_hhdet_tes!O128=0,"",RES_hhdet_tes!O128/RES_hhdet_fec!O128)</f>
        <v/>
      </c>
      <c r="P128" s="169" t="str">
        <f>IF(RES_hhdet_tes!P128=0,"",RES_hhdet_tes!P128/RES_hhdet_fec!P128)</f>
        <v/>
      </c>
      <c r="Q128" s="169" t="str">
        <f>IF(RES_hhdet_tes!Q128=0,"",RES_hhdet_tes!Q128/RES_hhdet_fec!Q128)</f>
        <v/>
      </c>
    </row>
    <row r="129" spans="1:17" ht="12" customHeight="1" x14ac:dyDescent="0.25">
      <c r="A129" s="23" t="s">
        <v>60</v>
      </c>
      <c r="B129" s="73" t="str">
        <f>IF(RES_hhdet_tes!B129=0,"",RES_hhdet_tes!B129/RES_hhdet_fec!B129)</f>
        <v/>
      </c>
      <c r="C129" s="73" t="str">
        <f>IF(RES_hhdet_tes!C129=0,"",RES_hhdet_tes!C129/RES_hhdet_fec!C129)</f>
        <v/>
      </c>
      <c r="D129" s="73" t="str">
        <f>IF(RES_hhdet_tes!D129=0,"",RES_hhdet_tes!D129/RES_hhdet_fec!D129)</f>
        <v/>
      </c>
      <c r="E129" s="73" t="str">
        <f>IF(RES_hhdet_tes!E129=0,"",RES_hhdet_tes!E129/RES_hhdet_fec!E129)</f>
        <v/>
      </c>
      <c r="F129" s="73" t="str">
        <f>IF(RES_hhdet_tes!F129=0,"",RES_hhdet_tes!F129/RES_hhdet_fec!F129)</f>
        <v/>
      </c>
      <c r="G129" s="73" t="str">
        <f>IF(RES_hhdet_tes!G129=0,"",RES_hhdet_tes!G129/RES_hhdet_fec!G129)</f>
        <v/>
      </c>
      <c r="H129" s="73" t="str">
        <f>IF(RES_hhdet_tes!H129=0,"",RES_hhdet_tes!H129/RES_hhdet_fec!H129)</f>
        <v/>
      </c>
      <c r="I129" s="73" t="str">
        <f>IF(RES_hhdet_tes!I129=0,"",RES_hhdet_tes!I129/RES_hhdet_fec!I129)</f>
        <v/>
      </c>
      <c r="J129" s="73" t="str">
        <f>IF(RES_hhdet_tes!J129=0,"",RES_hhdet_tes!J129/RES_hhdet_fec!J129)</f>
        <v/>
      </c>
      <c r="K129" s="73" t="str">
        <f>IF(RES_hhdet_tes!K129=0,"",RES_hhdet_tes!K129/RES_hhdet_fec!K129)</f>
        <v/>
      </c>
      <c r="L129" s="73" t="str">
        <f>IF(RES_hhdet_tes!L129=0,"",RES_hhdet_tes!L129/RES_hhdet_fec!L129)</f>
        <v/>
      </c>
      <c r="M129" s="73" t="str">
        <f>IF(RES_hhdet_tes!M129=0,"",RES_hhdet_tes!M129/RES_hhdet_fec!M129)</f>
        <v/>
      </c>
      <c r="N129" s="73" t="str">
        <f>IF(RES_hhdet_tes!N129=0,"",RES_hhdet_tes!N129/RES_hhdet_fec!N129)</f>
        <v/>
      </c>
      <c r="O129" s="73" t="str">
        <f>IF(RES_hhdet_tes!O129=0,"",RES_hhdet_tes!O129/RES_hhdet_fec!O129)</f>
        <v/>
      </c>
      <c r="P129" s="73" t="str">
        <f>IF(RES_hhdet_tes!P129=0,"",RES_hhdet_tes!P129/RES_hhdet_fec!P129)</f>
        <v/>
      </c>
      <c r="Q129" s="73" t="str">
        <f>IF(RES_hhdet_tes!Q129=0,"",RES_hhdet_tes!Q129/RES_hhdet_fec!Q129)</f>
        <v/>
      </c>
    </row>
    <row r="130" spans="1:17" ht="12" customHeight="1" x14ac:dyDescent="0.25">
      <c r="A130" s="158" t="s">
        <v>63</v>
      </c>
      <c r="B130" s="169" t="str">
        <f>IF(RES_hhdet_tes!B130=0,"",RES_hhdet_tes!B130/RES_hhdet_fec!B130)</f>
        <v/>
      </c>
      <c r="C130" s="169" t="str">
        <f>IF(RES_hhdet_tes!C130=0,"",RES_hhdet_tes!C130/RES_hhdet_fec!C130)</f>
        <v/>
      </c>
      <c r="D130" s="169" t="str">
        <f>IF(RES_hhdet_tes!D130=0,"",RES_hhdet_tes!D130/RES_hhdet_fec!D130)</f>
        <v/>
      </c>
      <c r="E130" s="169" t="str">
        <f>IF(RES_hhdet_tes!E130=0,"",RES_hhdet_tes!E130/RES_hhdet_fec!E130)</f>
        <v/>
      </c>
      <c r="F130" s="169" t="str">
        <f>IF(RES_hhdet_tes!F130=0,"",RES_hhdet_tes!F130/RES_hhdet_fec!F130)</f>
        <v/>
      </c>
      <c r="G130" s="169" t="str">
        <f>IF(RES_hhdet_tes!G130=0,"",RES_hhdet_tes!G130/RES_hhdet_fec!G130)</f>
        <v/>
      </c>
      <c r="H130" s="169" t="str">
        <f>IF(RES_hhdet_tes!H130=0,"",RES_hhdet_tes!H130/RES_hhdet_fec!H130)</f>
        <v/>
      </c>
      <c r="I130" s="169" t="str">
        <f>IF(RES_hhdet_tes!I130=0,"",RES_hhdet_tes!I130/RES_hhdet_fec!I130)</f>
        <v/>
      </c>
      <c r="J130" s="169" t="str">
        <f>IF(RES_hhdet_tes!J130=0,"",RES_hhdet_tes!J130/RES_hhdet_fec!J130)</f>
        <v/>
      </c>
      <c r="K130" s="169" t="str">
        <f>IF(RES_hhdet_tes!K130=0,"",RES_hhdet_tes!K130/RES_hhdet_fec!K130)</f>
        <v/>
      </c>
      <c r="L130" s="169" t="str">
        <f>IF(RES_hhdet_tes!L130=0,"",RES_hhdet_tes!L130/RES_hhdet_fec!L130)</f>
        <v/>
      </c>
      <c r="M130" s="169" t="str">
        <f>IF(RES_hhdet_tes!M130=0,"",RES_hhdet_tes!M130/RES_hhdet_fec!M130)</f>
        <v/>
      </c>
      <c r="N130" s="169" t="str">
        <f>IF(RES_hhdet_tes!N130=0,"",RES_hhdet_tes!N130/RES_hhdet_fec!N130)</f>
        <v/>
      </c>
      <c r="O130" s="169" t="str">
        <f>IF(RES_hhdet_tes!O130=0,"",RES_hhdet_tes!O130/RES_hhdet_fec!O130)</f>
        <v/>
      </c>
      <c r="P130" s="169" t="str">
        <f>IF(RES_hhdet_tes!P130=0,"",RES_hhdet_tes!P130/RES_hhdet_fec!P130)</f>
        <v/>
      </c>
      <c r="Q130" s="169" t="str">
        <f>IF(RES_hhdet_tes!Q130=0,"",RES_hhdet_tes!Q130/RES_hhdet_fec!Q130)</f>
        <v/>
      </c>
    </row>
    <row r="131" spans="1:17" ht="12" customHeight="1" x14ac:dyDescent="0.25">
      <c r="A131" s="167" t="s">
        <v>148</v>
      </c>
      <c r="B131" s="174" t="str">
        <f>IF(RES_hhdet_tes!B131=0,"",RES_hhdet_tes!B131/RES_hhdet_fec!B131)</f>
        <v/>
      </c>
      <c r="C131" s="174" t="str">
        <f>IF(RES_hhdet_tes!C131=0,"",RES_hhdet_tes!C131/RES_hhdet_fec!C131)</f>
        <v/>
      </c>
      <c r="D131" s="174" t="str">
        <f>IF(RES_hhdet_tes!D131=0,"",RES_hhdet_tes!D131/RES_hhdet_fec!D131)</f>
        <v/>
      </c>
      <c r="E131" s="174" t="str">
        <f>IF(RES_hhdet_tes!E131=0,"",RES_hhdet_tes!E131/RES_hhdet_fec!E131)</f>
        <v/>
      </c>
      <c r="F131" s="174" t="str">
        <f>IF(RES_hhdet_tes!F131=0,"",RES_hhdet_tes!F131/RES_hhdet_fec!F131)</f>
        <v/>
      </c>
      <c r="G131" s="174" t="str">
        <f>IF(RES_hhdet_tes!G131=0,"",RES_hhdet_tes!G131/RES_hhdet_fec!G131)</f>
        <v/>
      </c>
      <c r="H131" s="174" t="str">
        <f>IF(RES_hhdet_tes!H131=0,"",RES_hhdet_tes!H131/RES_hhdet_fec!H131)</f>
        <v/>
      </c>
      <c r="I131" s="174" t="str">
        <f>IF(RES_hhdet_tes!I131=0,"",RES_hhdet_tes!I131/RES_hhdet_fec!I131)</f>
        <v/>
      </c>
      <c r="J131" s="174" t="str">
        <f>IF(RES_hhdet_tes!J131=0,"",RES_hhdet_tes!J131/RES_hhdet_fec!J131)</f>
        <v/>
      </c>
      <c r="K131" s="174" t="str">
        <f>IF(RES_hhdet_tes!K131=0,"",RES_hhdet_tes!K131/RES_hhdet_fec!K131)</f>
        <v/>
      </c>
      <c r="L131" s="174" t="str">
        <f>IF(RES_hhdet_tes!L131=0,"",RES_hhdet_tes!L131/RES_hhdet_fec!L131)</f>
        <v/>
      </c>
      <c r="M131" s="174" t="str">
        <f>IF(RES_hhdet_tes!M131=0,"",RES_hhdet_tes!M131/RES_hhdet_fec!M131)</f>
        <v/>
      </c>
      <c r="N131" s="174" t="str">
        <f>IF(RES_hhdet_tes!N131=0,"",RES_hhdet_tes!N131/RES_hhdet_fec!N131)</f>
        <v/>
      </c>
      <c r="O131" s="174" t="str">
        <f>IF(RES_hhdet_tes!O131=0,"",RES_hhdet_tes!O131/RES_hhdet_fec!O131)</f>
        <v/>
      </c>
      <c r="P131" s="174" t="str">
        <f>IF(RES_hhdet_tes!P131=0,"",RES_hhdet_tes!P131/RES_hhdet_fec!P131)</f>
        <v/>
      </c>
      <c r="Q131" s="174" t="str">
        <f>IF(RES_hhdet_tes!Q131=0,"",RES_hhdet_tes!Q131/RES_hhdet_fec!Q131)</f>
        <v/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 t="str">
        <f>IF(RES_hhdet_tes!B135=0,"",RES_hhdet_tes!B135/RES_hhdet_fec!B135)</f>
        <v/>
      </c>
      <c r="C135" s="171" t="str">
        <f>IF(RES_hhdet_tes!C135=0,"",RES_hhdet_tes!C135/RES_hhdet_fec!C135)</f>
        <v/>
      </c>
      <c r="D135" s="171" t="str">
        <f>IF(RES_hhdet_tes!D135=0,"",RES_hhdet_tes!D135/RES_hhdet_fec!D135)</f>
        <v/>
      </c>
      <c r="E135" s="171" t="str">
        <f>IF(RES_hhdet_tes!E135=0,"",RES_hhdet_tes!E135/RES_hhdet_fec!E135)</f>
        <v/>
      </c>
      <c r="F135" s="171" t="str">
        <f>IF(RES_hhdet_tes!F135=0,"",RES_hhdet_tes!F135/RES_hhdet_fec!F135)</f>
        <v/>
      </c>
      <c r="G135" s="171" t="str">
        <f>IF(RES_hhdet_tes!G135=0,"",RES_hhdet_tes!G135/RES_hhdet_fec!G135)</f>
        <v/>
      </c>
      <c r="H135" s="171" t="str">
        <f>IF(RES_hhdet_tes!H135=0,"",RES_hhdet_tes!H135/RES_hhdet_fec!H135)</f>
        <v/>
      </c>
      <c r="I135" s="171" t="str">
        <f>IF(RES_hhdet_tes!I135=0,"",RES_hhdet_tes!I135/RES_hhdet_fec!I135)</f>
        <v/>
      </c>
      <c r="J135" s="171" t="str">
        <f>IF(RES_hhdet_tes!J135=0,"",RES_hhdet_tes!J135/RES_hhdet_fec!J135)</f>
        <v/>
      </c>
      <c r="K135" s="171" t="str">
        <f>IF(RES_hhdet_tes!K135=0,"",RES_hhdet_tes!K135/RES_hhdet_fec!K135)</f>
        <v/>
      </c>
      <c r="L135" s="171" t="str">
        <f>IF(RES_hhdet_tes!L135=0,"",RES_hhdet_tes!L135/RES_hhdet_fec!L135)</f>
        <v/>
      </c>
      <c r="M135" s="171" t="str">
        <f>IF(RES_hhdet_tes!M135=0,"",RES_hhdet_tes!M135/RES_hhdet_fec!M135)</f>
        <v/>
      </c>
      <c r="N135" s="171" t="str">
        <f>IF(RES_hhdet_tes!N135=0,"",RES_hhdet_tes!N135/RES_hhdet_fec!N135)</f>
        <v/>
      </c>
      <c r="O135" s="171" t="str">
        <f>IF(RES_hhdet_tes!O135=0,"",RES_hhdet_tes!O135/RES_hhdet_fec!O135)</f>
        <v/>
      </c>
      <c r="P135" s="171" t="str">
        <f>IF(RES_hhdet_tes!P135=0,"",RES_hhdet_tes!P135/RES_hhdet_fec!P135)</f>
        <v/>
      </c>
      <c r="Q135" s="171" t="str">
        <f>IF(RES_hhdet_tes!Q135=0,"",RES_hhdet_tes!Q135/RES_hhdet_fec!Q135)</f>
        <v/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 t="str">
        <f>IF(RES_hhdet_tes!B139=0,"",RES_hhdet_tes!B139/RES_hhdet_fec!B139)</f>
        <v/>
      </c>
      <c r="C139" s="169" t="str">
        <f>IF(RES_hhdet_tes!C139=0,"",RES_hhdet_tes!C139/RES_hhdet_fec!C139)</f>
        <v/>
      </c>
      <c r="D139" s="169" t="str">
        <f>IF(RES_hhdet_tes!D139=0,"",RES_hhdet_tes!D139/RES_hhdet_fec!D139)</f>
        <v/>
      </c>
      <c r="E139" s="169" t="str">
        <f>IF(RES_hhdet_tes!E139=0,"",RES_hhdet_tes!E139/RES_hhdet_fec!E139)</f>
        <v/>
      </c>
      <c r="F139" s="169" t="str">
        <f>IF(RES_hhdet_tes!F139=0,"",RES_hhdet_tes!F139/RES_hhdet_fec!F139)</f>
        <v/>
      </c>
      <c r="G139" s="169" t="str">
        <f>IF(RES_hhdet_tes!G139=0,"",RES_hhdet_tes!G139/RES_hhdet_fec!G139)</f>
        <v/>
      </c>
      <c r="H139" s="169" t="str">
        <f>IF(RES_hhdet_tes!H139=0,"",RES_hhdet_tes!H139/RES_hhdet_fec!H139)</f>
        <v/>
      </c>
      <c r="I139" s="169" t="str">
        <f>IF(RES_hhdet_tes!I139=0,"",RES_hhdet_tes!I139/RES_hhdet_fec!I139)</f>
        <v/>
      </c>
      <c r="J139" s="169" t="str">
        <f>IF(RES_hhdet_tes!J139=0,"",RES_hhdet_tes!J139/RES_hhdet_fec!J139)</f>
        <v/>
      </c>
      <c r="K139" s="169" t="str">
        <f>IF(RES_hhdet_tes!K139=0,"",RES_hhdet_tes!K139/RES_hhdet_fec!K139)</f>
        <v/>
      </c>
      <c r="L139" s="169" t="str">
        <f>IF(RES_hhdet_tes!L139=0,"",RES_hhdet_tes!L139/RES_hhdet_fec!L139)</f>
        <v/>
      </c>
      <c r="M139" s="169" t="str">
        <f>IF(RES_hhdet_tes!M139=0,"",RES_hhdet_tes!M139/RES_hhdet_fec!M139)</f>
        <v/>
      </c>
      <c r="N139" s="169" t="str">
        <f>IF(RES_hhdet_tes!N139=0,"",RES_hhdet_tes!N139/RES_hhdet_fec!N139)</f>
        <v/>
      </c>
      <c r="O139" s="169" t="str">
        <f>IF(RES_hhdet_tes!O139=0,"",RES_hhdet_tes!O139/RES_hhdet_fec!O139)</f>
        <v/>
      </c>
      <c r="P139" s="169" t="str">
        <f>IF(RES_hhdet_tes!P139=0,"",RES_hhdet_tes!P139/RES_hhdet_fec!P139)</f>
        <v/>
      </c>
      <c r="Q139" s="169" t="str">
        <f>IF(RES_hhdet_tes!Q139=0,"",RES_hhdet_tes!Q139/RES_hhdet_fec!Q139)</f>
        <v/>
      </c>
    </row>
    <row r="140" spans="1:17" ht="12" customHeight="1" x14ac:dyDescent="0.25">
      <c r="A140" s="23" t="s">
        <v>57</v>
      </c>
      <c r="B140" s="73" t="str">
        <f>IF(RES_hhdet_tes!B140=0,"",RES_hhdet_tes!B140/RES_hhdet_fec!B140)</f>
        <v/>
      </c>
      <c r="C140" s="73" t="str">
        <f>IF(RES_hhdet_tes!C140=0,"",RES_hhdet_tes!C140/RES_hhdet_fec!C140)</f>
        <v/>
      </c>
      <c r="D140" s="73" t="str">
        <f>IF(RES_hhdet_tes!D140=0,"",RES_hhdet_tes!D140/RES_hhdet_fec!D140)</f>
        <v/>
      </c>
      <c r="E140" s="73" t="str">
        <f>IF(RES_hhdet_tes!E140=0,"",RES_hhdet_tes!E140/RES_hhdet_fec!E140)</f>
        <v/>
      </c>
      <c r="F140" s="73" t="str">
        <f>IF(RES_hhdet_tes!F140=0,"",RES_hhdet_tes!F140/RES_hhdet_fec!F140)</f>
        <v/>
      </c>
      <c r="G140" s="73" t="str">
        <f>IF(RES_hhdet_tes!G140=0,"",RES_hhdet_tes!G140/RES_hhdet_fec!G140)</f>
        <v/>
      </c>
      <c r="H140" s="73" t="str">
        <f>IF(RES_hhdet_tes!H140=0,"",RES_hhdet_tes!H140/RES_hhdet_fec!H140)</f>
        <v/>
      </c>
      <c r="I140" s="73" t="str">
        <f>IF(RES_hhdet_tes!I140=0,"",RES_hhdet_tes!I140/RES_hhdet_fec!I140)</f>
        <v/>
      </c>
      <c r="J140" s="73" t="str">
        <f>IF(RES_hhdet_tes!J140=0,"",RES_hhdet_tes!J140/RES_hhdet_fec!J140)</f>
        <v/>
      </c>
      <c r="K140" s="73" t="str">
        <f>IF(RES_hhdet_tes!K140=0,"",RES_hhdet_tes!K140/RES_hhdet_fec!K140)</f>
        <v/>
      </c>
      <c r="L140" s="73" t="str">
        <f>IF(RES_hhdet_tes!L140=0,"",RES_hhdet_tes!L140/RES_hhdet_fec!L140)</f>
        <v/>
      </c>
      <c r="M140" s="73" t="str">
        <f>IF(RES_hhdet_tes!M140=0,"",RES_hhdet_tes!M140/RES_hhdet_fec!M140)</f>
        <v/>
      </c>
      <c r="N140" s="73" t="str">
        <f>IF(RES_hhdet_tes!N140=0,"",RES_hhdet_tes!N140/RES_hhdet_fec!N140)</f>
        <v/>
      </c>
      <c r="O140" s="73" t="str">
        <f>IF(RES_hhdet_tes!O140=0,"",RES_hhdet_tes!O140/RES_hhdet_fec!O140)</f>
        <v/>
      </c>
      <c r="P140" s="73" t="str">
        <f>IF(RES_hhdet_tes!P140=0,"",RES_hhdet_tes!P140/RES_hhdet_fec!P140)</f>
        <v/>
      </c>
      <c r="Q140" s="73" t="str">
        <f>IF(RES_hhdet_tes!Q140=0,"",RES_hhdet_tes!Q140/RES_hhdet_fec!Q140)</f>
        <v/>
      </c>
    </row>
    <row r="141" spans="1:17" ht="12" customHeight="1" x14ac:dyDescent="0.25">
      <c r="A141" s="29" t="s">
        <v>140</v>
      </c>
      <c r="B141" s="65" t="str">
        <f>IF(RES_hhdet_tes!B141=0,"",RES_hhdet_tes!B141/RES_hhdet_fec!B141)</f>
        <v/>
      </c>
      <c r="C141" s="65" t="str">
        <f>IF(RES_hhdet_tes!C141=0,"",RES_hhdet_tes!C141/RES_hhdet_fec!C141)</f>
        <v/>
      </c>
      <c r="D141" s="65" t="str">
        <f>IF(RES_hhdet_tes!D141=0,"",RES_hhdet_tes!D141/RES_hhdet_fec!D141)</f>
        <v/>
      </c>
      <c r="E141" s="65" t="str">
        <f>IF(RES_hhdet_tes!E141=0,"",RES_hhdet_tes!E141/RES_hhdet_fec!E141)</f>
        <v/>
      </c>
      <c r="F141" s="65" t="str">
        <f>IF(RES_hhdet_tes!F141=0,"",RES_hhdet_tes!F141/RES_hhdet_fec!F141)</f>
        <v/>
      </c>
      <c r="G141" s="65" t="str">
        <f>IF(RES_hhdet_tes!G141=0,"",RES_hhdet_tes!G141/RES_hhdet_fec!G141)</f>
        <v/>
      </c>
      <c r="H141" s="65" t="str">
        <f>IF(RES_hhdet_tes!H141=0,"",RES_hhdet_tes!H141/RES_hhdet_fec!H141)</f>
        <v/>
      </c>
      <c r="I141" s="65" t="str">
        <f>IF(RES_hhdet_tes!I141=0,"",RES_hhdet_tes!I141/RES_hhdet_fec!I141)</f>
        <v/>
      </c>
      <c r="J141" s="65" t="str">
        <f>IF(RES_hhdet_tes!J141=0,"",RES_hhdet_tes!J141/RES_hhdet_fec!J141)</f>
        <v/>
      </c>
      <c r="K141" s="65" t="str">
        <f>IF(RES_hhdet_tes!K141=0,"",RES_hhdet_tes!K141/RES_hhdet_fec!K141)</f>
        <v/>
      </c>
      <c r="L141" s="65" t="str">
        <f>IF(RES_hhdet_tes!L141=0,"",RES_hhdet_tes!L141/RES_hhdet_fec!L141)</f>
        <v/>
      </c>
      <c r="M141" s="65" t="str">
        <f>IF(RES_hhdet_tes!M141=0,"",RES_hhdet_tes!M141/RES_hhdet_fec!M141)</f>
        <v/>
      </c>
      <c r="N141" s="65" t="str">
        <f>IF(RES_hhdet_tes!N141=0,"",RES_hhdet_tes!N141/RES_hhdet_fec!N141)</f>
        <v/>
      </c>
      <c r="O141" s="65" t="str">
        <f>IF(RES_hhdet_tes!O141=0,"",RES_hhdet_tes!O141/RES_hhdet_fec!O141)</f>
        <v/>
      </c>
      <c r="P141" s="65" t="str">
        <f>IF(RES_hhdet_tes!P141=0,"",RES_hhdet_tes!P141/RES_hhdet_fec!P141)</f>
        <v/>
      </c>
      <c r="Q141" s="65" t="str">
        <f>IF(RES_hhdet_tes!Q141=0,"",RES_hhdet_tes!Q141/RES_hhdet_fec!Q141)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1.0905627591641158</v>
      </c>
      <c r="C143" s="175">
        <f>IF(RES_hhdet_tes!C143=0,"",RES_hhdet_tes!C143/RES_hhdet_fec!C143)</f>
        <v>1.1185447992200777</v>
      </c>
      <c r="D143" s="175">
        <f>IF(RES_hhdet_tes!D143=0,"",RES_hhdet_tes!D143/RES_hhdet_fec!D143)</f>
        <v>1.1583252400843542</v>
      </c>
      <c r="E143" s="175">
        <f>IF(RES_hhdet_tes!E143=0,"",RES_hhdet_tes!E143/RES_hhdet_fec!E143)</f>
        <v>1.2009487824948435</v>
      </c>
      <c r="F143" s="175">
        <f>IF(RES_hhdet_tes!F143=0,"",RES_hhdet_tes!F143/RES_hhdet_fec!F143)</f>
        <v>1.2428959890562747</v>
      </c>
      <c r="G143" s="175">
        <f>IF(RES_hhdet_tes!G143=0,"",RES_hhdet_tes!G143/RES_hhdet_fec!G143)</f>
        <v>1.2930385369887889</v>
      </c>
      <c r="H143" s="175">
        <f>IF(RES_hhdet_tes!H143=0,"",RES_hhdet_tes!H143/RES_hhdet_fec!H143)</f>
        <v>1.3182672256939869</v>
      </c>
      <c r="I143" s="175">
        <f>IF(RES_hhdet_tes!I143=0,"",RES_hhdet_tes!I143/RES_hhdet_fec!I143)</f>
        <v>1.3622176333363827</v>
      </c>
      <c r="J143" s="175">
        <f>IF(RES_hhdet_tes!J143=0,"",RES_hhdet_tes!J143/RES_hhdet_fec!J143)</f>
        <v>1.3890175001227736</v>
      </c>
      <c r="K143" s="175">
        <f>IF(RES_hhdet_tes!K143=0,"",RES_hhdet_tes!K143/RES_hhdet_fec!K143)</f>
        <v>1.5886346371517754</v>
      </c>
      <c r="L143" s="175">
        <f>IF(RES_hhdet_tes!L143=0,"",RES_hhdet_tes!L143/RES_hhdet_fec!L143)</f>
        <v>1.5979325284394343</v>
      </c>
      <c r="M143" s="175">
        <f>IF(RES_hhdet_tes!M143=0,"",RES_hhdet_tes!M143/RES_hhdet_fec!M143)</f>
        <v>1.8959458830068734</v>
      </c>
      <c r="N143" s="175">
        <f>IF(RES_hhdet_tes!N143=0,"",RES_hhdet_tes!N143/RES_hhdet_fec!N143)</f>
        <v>2.0567840431141153</v>
      </c>
      <c r="O143" s="175">
        <f>IF(RES_hhdet_tes!O143=0,"",RES_hhdet_tes!O143/RES_hhdet_fec!O143)</f>
        <v>2.2260947645019913</v>
      </c>
      <c r="P143" s="175">
        <f>IF(RES_hhdet_tes!P143=0,"",RES_hhdet_tes!P143/RES_hhdet_fec!P143)</f>
        <v>2.2314655080939803</v>
      </c>
      <c r="Q143" s="175">
        <f>IF(RES_hhdet_tes!Q143=0,"",RES_hhdet_tes!Q143/RES_hhdet_fec!Q143)</f>
        <v>2.2630159863870234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1.1938791835747884</v>
      </c>
      <c r="C144" s="169">
        <f>IF(RES_hhdet_tes!C144=0,"",RES_hhdet_tes!C144/RES_hhdet_fec!C144)</f>
        <v>1.221831700920802</v>
      </c>
      <c r="D144" s="169">
        <f>IF(RES_hhdet_tes!D144=0,"",RES_hhdet_tes!D144/RES_hhdet_fec!D144)</f>
        <v>1.2476550197654479</v>
      </c>
      <c r="E144" s="169">
        <f>IF(RES_hhdet_tes!E144=0,"",RES_hhdet_tes!E144/RES_hhdet_fec!E144)</f>
        <v>1.2756371619928957</v>
      </c>
      <c r="F144" s="169">
        <f>IF(RES_hhdet_tes!F144=0,"",RES_hhdet_tes!F144/RES_hhdet_fec!F144)</f>
        <v>1.3168026833587561</v>
      </c>
      <c r="G144" s="169">
        <f>IF(RES_hhdet_tes!G144=0,"",RES_hhdet_tes!G144/RES_hhdet_fec!G144)</f>
        <v>1.3698095927496783</v>
      </c>
      <c r="H144" s="169">
        <f>IF(RES_hhdet_tes!H144=0,"",RES_hhdet_tes!H144/RES_hhdet_fec!H144)</f>
        <v>1.418378571149371</v>
      </c>
      <c r="I144" s="169">
        <f>IF(RES_hhdet_tes!I144=0,"",RES_hhdet_tes!I144/RES_hhdet_fec!I144)</f>
        <v>1.4608279833057962</v>
      </c>
      <c r="J144" s="169">
        <f>IF(RES_hhdet_tes!J144=0,"",RES_hhdet_tes!J144/RES_hhdet_fec!J144)</f>
        <v>1.5162729815749441</v>
      </c>
      <c r="K144" s="169">
        <f>IF(RES_hhdet_tes!K144=0,"",RES_hhdet_tes!K144/RES_hhdet_fec!K144)</f>
        <v>1.7249784008238755</v>
      </c>
      <c r="L144" s="169">
        <f>IF(RES_hhdet_tes!L144=0,"",RES_hhdet_tes!L144/RES_hhdet_fec!L144)</f>
        <v>1.8082970129615359</v>
      </c>
      <c r="M144" s="169">
        <f>IF(RES_hhdet_tes!M144=0,"",RES_hhdet_tes!M144/RES_hhdet_fec!M144)</f>
        <v>2.1607550716318458</v>
      </c>
      <c r="N144" s="169">
        <f>IF(RES_hhdet_tes!N144=0,"",RES_hhdet_tes!N144/RES_hhdet_fec!N144)</f>
        <v>2.3612809099450227</v>
      </c>
      <c r="O144" s="169">
        <f>IF(RES_hhdet_tes!O144=0,"",RES_hhdet_tes!O144/RES_hhdet_fec!O144)</f>
        <v>2.6813212216601934</v>
      </c>
      <c r="P144" s="169">
        <f>IF(RES_hhdet_tes!P144=0,"",RES_hhdet_tes!P144/RES_hhdet_fec!P144)</f>
        <v>2.843895321353116</v>
      </c>
      <c r="Q144" s="169">
        <f>IF(RES_hhdet_tes!Q144=0,"",RES_hhdet_tes!Q144/RES_hhdet_fec!Q144)</f>
        <v>2.8882202285824148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1.1938791835747884</v>
      </c>
      <c r="C145" s="73">
        <f>IF(RES_hhdet_tes!C145=0,"",RES_hhdet_tes!C145/RES_hhdet_fec!C145)</f>
        <v>1.221831700920802</v>
      </c>
      <c r="D145" s="73">
        <f>IF(RES_hhdet_tes!D145=0,"",RES_hhdet_tes!D145/RES_hhdet_fec!D145)</f>
        <v>1.2476550197654479</v>
      </c>
      <c r="E145" s="73">
        <f>IF(RES_hhdet_tes!E145=0,"",RES_hhdet_tes!E145/RES_hhdet_fec!E145)</f>
        <v>1.2756371619928957</v>
      </c>
      <c r="F145" s="73">
        <f>IF(RES_hhdet_tes!F145=0,"",RES_hhdet_tes!F145/RES_hhdet_fec!F145)</f>
        <v>1.3168026833587561</v>
      </c>
      <c r="G145" s="73">
        <f>IF(RES_hhdet_tes!G145=0,"",RES_hhdet_tes!G145/RES_hhdet_fec!G145)</f>
        <v>1.3698095927496783</v>
      </c>
      <c r="H145" s="73">
        <f>IF(RES_hhdet_tes!H145=0,"",RES_hhdet_tes!H145/RES_hhdet_fec!H145)</f>
        <v>1.418378571149371</v>
      </c>
      <c r="I145" s="73">
        <f>IF(RES_hhdet_tes!I145=0,"",RES_hhdet_tes!I145/RES_hhdet_fec!I145)</f>
        <v>1.4608279833057962</v>
      </c>
      <c r="J145" s="73">
        <f>IF(RES_hhdet_tes!J145=0,"",RES_hhdet_tes!J145/RES_hhdet_fec!J145)</f>
        <v>1.5162729815749441</v>
      </c>
      <c r="K145" s="73">
        <f>IF(RES_hhdet_tes!K145=0,"",RES_hhdet_tes!K145/RES_hhdet_fec!K145)</f>
        <v>1.7249784008238755</v>
      </c>
      <c r="L145" s="73">
        <f>IF(RES_hhdet_tes!L145=0,"",RES_hhdet_tes!L145/RES_hhdet_fec!L145)</f>
        <v>1.8082970129615359</v>
      </c>
      <c r="M145" s="73">
        <f>IF(RES_hhdet_tes!M145=0,"",RES_hhdet_tes!M145/RES_hhdet_fec!M145)</f>
        <v>2.1607550716318458</v>
      </c>
      <c r="N145" s="73">
        <f>IF(RES_hhdet_tes!N145=0,"",RES_hhdet_tes!N145/RES_hhdet_fec!N145)</f>
        <v>2.3612809099450227</v>
      </c>
      <c r="O145" s="73">
        <f>IF(RES_hhdet_tes!O145=0,"",RES_hhdet_tes!O145/RES_hhdet_fec!O145)</f>
        <v>2.6813212216601934</v>
      </c>
      <c r="P145" s="73">
        <f>IF(RES_hhdet_tes!P145=0,"",RES_hhdet_tes!P145/RES_hhdet_fec!P145)</f>
        <v>2.843895321353116</v>
      </c>
      <c r="Q145" s="73">
        <f>IF(RES_hhdet_tes!Q145=0,"",RES_hhdet_tes!Q145/RES_hhdet_fec!Q145)</f>
        <v>2.8882202285824148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1.6292521448704607</v>
      </c>
      <c r="C146" s="169">
        <f>IF(RES_hhdet_tes!C146=0,"",RES_hhdet_tes!C146/RES_hhdet_fec!C146)</f>
        <v>1.7062755940974235</v>
      </c>
      <c r="D146" s="169">
        <f>IF(RES_hhdet_tes!D146=0,"",RES_hhdet_tes!D146/RES_hhdet_fec!D146)</f>
        <v>1.7588330866012034</v>
      </c>
      <c r="E146" s="169">
        <f>IF(RES_hhdet_tes!E146=0,"",RES_hhdet_tes!E146/RES_hhdet_fec!E146)</f>
        <v>1.805473036786476</v>
      </c>
      <c r="F146" s="169">
        <f>IF(RES_hhdet_tes!F146=0,"",RES_hhdet_tes!F146/RES_hhdet_fec!F146)</f>
        <v>1.8627572060710254</v>
      </c>
      <c r="G146" s="169">
        <f>IF(RES_hhdet_tes!G146=0,"",RES_hhdet_tes!G146/RES_hhdet_fec!G146)</f>
        <v>1.9253308565285447</v>
      </c>
      <c r="H146" s="169">
        <f>IF(RES_hhdet_tes!H146=0,"",RES_hhdet_tes!H146/RES_hhdet_fec!H146)</f>
        <v>1.976700480297668</v>
      </c>
      <c r="I146" s="169">
        <f>IF(RES_hhdet_tes!I146=0,"",RES_hhdet_tes!I146/RES_hhdet_fec!I146)</f>
        <v>2.0185688041466925</v>
      </c>
      <c r="J146" s="169">
        <f>IF(RES_hhdet_tes!J146=0,"",RES_hhdet_tes!J146/RES_hhdet_fec!J146)</f>
        <v>2.0702041503302873</v>
      </c>
      <c r="K146" s="169">
        <f>IF(RES_hhdet_tes!K146=0,"",RES_hhdet_tes!K146/RES_hhdet_fec!K146)</f>
        <v>2.2446981185548425</v>
      </c>
      <c r="L146" s="169">
        <f>IF(RES_hhdet_tes!L146=0,"",RES_hhdet_tes!L146/RES_hhdet_fec!L146)</f>
        <v>2.3143652494278228</v>
      </c>
      <c r="M146" s="169">
        <f>IF(RES_hhdet_tes!M146=0,"",RES_hhdet_tes!M146/RES_hhdet_fec!M146)</f>
        <v>2.5932272023294365</v>
      </c>
      <c r="N146" s="169">
        <f>IF(RES_hhdet_tes!N146=0,"",RES_hhdet_tes!N146/RES_hhdet_fec!N146)</f>
        <v>2.7530746604718201</v>
      </c>
      <c r="O146" s="169">
        <f>IF(RES_hhdet_tes!O146=0,"",RES_hhdet_tes!O146/RES_hhdet_fec!O146)</f>
        <v>3.0262956337105935</v>
      </c>
      <c r="P146" s="169">
        <f>IF(RES_hhdet_tes!P146=0,"",RES_hhdet_tes!P146/RES_hhdet_fec!P146)</f>
        <v>3.1767704431434525</v>
      </c>
      <c r="Q146" s="169">
        <f>IF(RES_hhdet_tes!Q146=0,"",RES_hhdet_tes!Q146/RES_hhdet_fec!Q146)</f>
        <v>3.2206004348918866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1.6292521448704607</v>
      </c>
      <c r="C147" s="73">
        <f>IF(RES_hhdet_tes!C147=0,"",RES_hhdet_tes!C147/RES_hhdet_fec!C147)</f>
        <v>1.7062755940974235</v>
      </c>
      <c r="D147" s="73">
        <f>IF(RES_hhdet_tes!D147=0,"",RES_hhdet_tes!D147/RES_hhdet_fec!D147)</f>
        <v>1.7588330866012034</v>
      </c>
      <c r="E147" s="73">
        <f>IF(RES_hhdet_tes!E147=0,"",RES_hhdet_tes!E147/RES_hhdet_fec!E147)</f>
        <v>1.805473036786476</v>
      </c>
      <c r="F147" s="73">
        <f>IF(RES_hhdet_tes!F147=0,"",RES_hhdet_tes!F147/RES_hhdet_fec!F147)</f>
        <v>1.8627572060710254</v>
      </c>
      <c r="G147" s="73">
        <f>IF(RES_hhdet_tes!G147=0,"",RES_hhdet_tes!G147/RES_hhdet_fec!G147)</f>
        <v>1.9253308565285447</v>
      </c>
      <c r="H147" s="73">
        <f>IF(RES_hhdet_tes!H147=0,"",RES_hhdet_tes!H147/RES_hhdet_fec!H147)</f>
        <v>1.976700480297668</v>
      </c>
      <c r="I147" s="73">
        <f>IF(RES_hhdet_tes!I147=0,"",RES_hhdet_tes!I147/RES_hhdet_fec!I147)</f>
        <v>2.0185688041466925</v>
      </c>
      <c r="J147" s="73">
        <f>IF(RES_hhdet_tes!J147=0,"",RES_hhdet_tes!J147/RES_hhdet_fec!J147)</f>
        <v>2.0702041503302873</v>
      </c>
      <c r="K147" s="73">
        <f>IF(RES_hhdet_tes!K147=0,"",RES_hhdet_tes!K147/RES_hhdet_fec!K147)</f>
        <v>2.2446981185548425</v>
      </c>
      <c r="L147" s="73">
        <f>IF(RES_hhdet_tes!L147=0,"",RES_hhdet_tes!L147/RES_hhdet_fec!L147)</f>
        <v>2.3143652494278228</v>
      </c>
      <c r="M147" s="73">
        <f>IF(RES_hhdet_tes!M147=0,"",RES_hhdet_tes!M147/RES_hhdet_fec!M147)</f>
        <v>2.5932272023294365</v>
      </c>
      <c r="N147" s="73">
        <f>IF(RES_hhdet_tes!N147=0,"",RES_hhdet_tes!N147/RES_hhdet_fec!N147)</f>
        <v>2.7530746604718201</v>
      </c>
      <c r="O147" s="73">
        <f>IF(RES_hhdet_tes!O147=0,"",RES_hhdet_tes!O147/RES_hhdet_fec!O147)</f>
        <v>3.0262956337105935</v>
      </c>
      <c r="P147" s="73">
        <f>IF(RES_hhdet_tes!P147=0,"",RES_hhdet_tes!P147/RES_hhdet_fec!P147)</f>
        <v>3.1767704431434525</v>
      </c>
      <c r="Q147" s="73">
        <f>IF(RES_hhdet_tes!Q147=0,"",RES_hhdet_tes!Q147/RES_hhdet_fec!Q147)</f>
        <v>3.2206004348918866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0.56934723754365768</v>
      </c>
      <c r="C148" s="169">
        <f>IF(RES_hhdet_tes!C148=0,"",RES_hhdet_tes!C148/RES_hhdet_fec!C148)</f>
        <v>0.58143060421082715</v>
      </c>
      <c r="D148" s="169">
        <f>IF(RES_hhdet_tes!D148=0,"",RES_hhdet_tes!D148/RES_hhdet_fec!D148)</f>
        <v>0.61337608478273187</v>
      </c>
      <c r="E148" s="169">
        <f>IF(RES_hhdet_tes!E148=0,"",RES_hhdet_tes!E148/RES_hhdet_fec!E148)</f>
        <v>0.63057523996797249</v>
      </c>
      <c r="F148" s="169">
        <f>IF(RES_hhdet_tes!F148=0,"",RES_hhdet_tes!F148/RES_hhdet_fec!F148)</f>
        <v>0.64358186477076573</v>
      </c>
      <c r="G148" s="169">
        <f>IF(RES_hhdet_tes!G148=0,"",RES_hhdet_tes!G148/RES_hhdet_fec!G148)</f>
        <v>0.65261095227289079</v>
      </c>
      <c r="H148" s="169">
        <f>IF(RES_hhdet_tes!H148=0,"",RES_hhdet_tes!H148/RES_hhdet_fec!H148)</f>
        <v>0.6809973489333816</v>
      </c>
      <c r="I148" s="169">
        <f>IF(RES_hhdet_tes!I148=0,"",RES_hhdet_tes!I148/RES_hhdet_fec!I148)</f>
        <v>0.71564449596025181</v>
      </c>
      <c r="J148" s="169">
        <f>IF(RES_hhdet_tes!J148=0,"",RES_hhdet_tes!J148/RES_hhdet_fec!J148)</f>
        <v>0.73141254810665546</v>
      </c>
      <c r="K148" s="169">
        <f>IF(RES_hhdet_tes!K148=0,"",RES_hhdet_tes!K148/RES_hhdet_fec!K148)</f>
        <v>0.74198973200086082</v>
      </c>
      <c r="L148" s="169">
        <f>IF(RES_hhdet_tes!L148=0,"",RES_hhdet_tes!L148/RES_hhdet_fec!L148)</f>
        <v>0.74995914739419856</v>
      </c>
      <c r="M148" s="169">
        <f>IF(RES_hhdet_tes!M148=0,"",RES_hhdet_tes!M148/RES_hhdet_fec!M148)</f>
        <v>0.76596683475151539</v>
      </c>
      <c r="N148" s="169">
        <f>IF(RES_hhdet_tes!N148=0,"",RES_hhdet_tes!N148/RES_hhdet_fec!N148)</f>
        <v>0.77378480930459848</v>
      </c>
      <c r="O148" s="169">
        <f>IF(RES_hhdet_tes!O148=0,"",RES_hhdet_tes!O148/RES_hhdet_fec!O148)</f>
        <v>0.77737043383891802</v>
      </c>
      <c r="P148" s="169">
        <f>IF(RES_hhdet_tes!P148=0,"",RES_hhdet_tes!P148/RES_hhdet_fec!P148)</f>
        <v>0.78014005542628118</v>
      </c>
      <c r="Q148" s="169">
        <f>IF(RES_hhdet_tes!Q148=0,"",RES_hhdet_tes!Q148/RES_hhdet_fec!Q148)</f>
        <v>0.78182800852986911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0.54638498360015841</v>
      </c>
      <c r="C149" s="174">
        <f>IF(RES_hhdet_tes!C149=0,"",RES_hhdet_tes!C149/RES_hhdet_fec!C149)</f>
        <v>0.54933358165637858</v>
      </c>
      <c r="D149" s="174">
        <f>IF(RES_hhdet_tes!D149=0,"",RES_hhdet_tes!D149/RES_hhdet_fec!D149)</f>
        <v>0.55210724032235481</v>
      </c>
      <c r="E149" s="174">
        <f>IF(RES_hhdet_tes!E149=0,"",RES_hhdet_tes!E149/RES_hhdet_fec!E149)</f>
        <v>0.55764057967192027</v>
      </c>
      <c r="F149" s="174">
        <f>IF(RES_hhdet_tes!F149=0,"",RES_hhdet_tes!F149/RES_hhdet_fec!F149)</f>
        <v>0.56284305164130444</v>
      </c>
      <c r="G149" s="174">
        <f>IF(RES_hhdet_tes!G149=0,"",RES_hhdet_tes!G149/RES_hhdet_fec!G149)</f>
        <v>0.5674121606845236</v>
      </c>
      <c r="H149" s="174">
        <f>IF(RES_hhdet_tes!H149=0,"",RES_hhdet_tes!H149/RES_hhdet_fec!H149)</f>
        <v>0.57144382683712325</v>
      </c>
      <c r="I149" s="174">
        <f>IF(RES_hhdet_tes!I149=0,"",RES_hhdet_tes!I149/RES_hhdet_fec!I149)</f>
        <v>0.58795128474937219</v>
      </c>
      <c r="J149" s="174">
        <f>IF(RES_hhdet_tes!J149=0,"",RES_hhdet_tes!J149/RES_hhdet_fec!J149)</f>
        <v>0.59021714719090412</v>
      </c>
      <c r="K149" s="174">
        <f>IF(RES_hhdet_tes!K149=0,"",RES_hhdet_tes!K149/RES_hhdet_fec!K149)</f>
        <v>0.59049564790086295</v>
      </c>
      <c r="L149" s="174">
        <f>IF(RES_hhdet_tes!L149=0,"",RES_hhdet_tes!L149/RES_hhdet_fec!L149)</f>
        <v>0.59112469670502599</v>
      </c>
      <c r="M149" s="174">
        <f>IF(RES_hhdet_tes!M149=0,"",RES_hhdet_tes!M149/RES_hhdet_fec!M149)</f>
        <v>0.59363063328351584</v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>
        <f>IF(RES_hhdet_tes!D150=0,"",RES_hhdet_tes!D150/RES_hhdet_fec!D150)</f>
        <v>0.66265289928948534</v>
      </c>
      <c r="E150" s="174">
        <f>IF(RES_hhdet_tes!E150=0,"",RES_hhdet_tes!E150/RES_hhdet_fec!E150)</f>
        <v>0.66293871979791175</v>
      </c>
      <c r="F150" s="174">
        <f>IF(RES_hhdet_tes!F150=0,"",RES_hhdet_tes!F150/RES_hhdet_fec!F150)</f>
        <v>0.66725666899057323</v>
      </c>
      <c r="G150" s="174">
        <f>IF(RES_hhdet_tes!G150=0,"",RES_hhdet_tes!G150/RES_hhdet_fec!G150)</f>
        <v>0.66844507657242225</v>
      </c>
      <c r="H150" s="174">
        <f>IF(RES_hhdet_tes!H150=0,"",RES_hhdet_tes!H150/RES_hhdet_fec!H150)</f>
        <v>0.67013532625082728</v>
      </c>
      <c r="I150" s="174">
        <f>IF(RES_hhdet_tes!I150=0,"",RES_hhdet_tes!I150/RES_hhdet_fec!I150)</f>
        <v>0.67294457917548056</v>
      </c>
      <c r="J150" s="174">
        <f>IF(RES_hhdet_tes!J150=0,"",RES_hhdet_tes!J150/RES_hhdet_fec!J150)</f>
        <v>0.67386492290237876</v>
      </c>
      <c r="K150" s="174">
        <f>IF(RES_hhdet_tes!K150=0,"",RES_hhdet_tes!K150/RES_hhdet_fec!K150)</f>
        <v>0.67677217410918311</v>
      </c>
      <c r="L150" s="174">
        <f>IF(RES_hhdet_tes!L150=0,"",RES_hhdet_tes!L150/RES_hhdet_fec!L150)</f>
        <v>0.67729283477480973</v>
      </c>
      <c r="M150" s="174">
        <f>IF(RES_hhdet_tes!M150=0,"",RES_hhdet_tes!M150/RES_hhdet_fec!M150)</f>
        <v>0.68143331693000708</v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>
        <f>IF(RES_hhdet_tes!D151=0,"",RES_hhdet_tes!D151/RES_hhdet_fec!D151)</f>
        <v>0.58226484749416363</v>
      </c>
      <c r="E151" s="173">
        <f>IF(RES_hhdet_tes!E151=0,"",RES_hhdet_tes!E151/RES_hhdet_fec!E151)</f>
        <v>0.58275038012357616</v>
      </c>
      <c r="F151" s="173">
        <f>IF(RES_hhdet_tes!F151=0,"",RES_hhdet_tes!F151/RES_hhdet_fec!F151)</f>
        <v>0.58657210483812983</v>
      </c>
      <c r="G151" s="173">
        <f>IF(RES_hhdet_tes!G151=0,"",RES_hhdet_tes!G151/RES_hhdet_fec!G151)</f>
        <v>0.58732219965494181</v>
      </c>
      <c r="H151" s="173">
        <f>IF(RES_hhdet_tes!H151=0,"",RES_hhdet_tes!H151/RES_hhdet_fec!H151)</f>
        <v>0.58852854324035675</v>
      </c>
      <c r="I151" s="173">
        <f>IF(RES_hhdet_tes!I151=0,"",RES_hhdet_tes!I151/RES_hhdet_fec!I151)</f>
        <v>0.59138170874911</v>
      </c>
      <c r="J151" s="173">
        <f>IF(RES_hhdet_tes!J151=0,"",RES_hhdet_tes!J151/RES_hhdet_fec!J151)</f>
        <v>0.59176119325662091</v>
      </c>
      <c r="K151" s="173">
        <f>IF(RES_hhdet_tes!K151=0,"",RES_hhdet_tes!K151/RES_hhdet_fec!K151)</f>
        <v>0.59464883256396961</v>
      </c>
      <c r="L151" s="173">
        <f>IF(RES_hhdet_tes!L151=0,"",RES_hhdet_tes!L151/RES_hhdet_fec!L151)</f>
        <v>0.59464883256396961</v>
      </c>
      <c r="M151" s="173">
        <f>IF(RES_hhdet_tes!M151=0,"",RES_hhdet_tes!M151/RES_hhdet_fec!M151)</f>
        <v>0.59981337891638264</v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>
        <f>IF(RES_hhdet_tes!D152=0,"",RES_hhdet_tes!D152/RES_hhdet_fec!D152)</f>
        <v>1</v>
      </c>
      <c r="E152" s="172">
        <f>IF(RES_hhdet_tes!E152=0,"",RES_hhdet_tes!E152/RES_hhdet_fec!E152)</f>
        <v>1</v>
      </c>
      <c r="F152" s="172">
        <f>IF(RES_hhdet_tes!F152=0,"",RES_hhdet_tes!F152/RES_hhdet_fec!F152)</f>
        <v>1.0000000000000004</v>
      </c>
      <c r="G152" s="172">
        <f>IF(RES_hhdet_tes!G152=0,"",RES_hhdet_tes!G152/RES_hhdet_fec!G152)</f>
        <v>0.99999999999999989</v>
      </c>
      <c r="H152" s="172">
        <f>IF(RES_hhdet_tes!H152=0,"",RES_hhdet_tes!H152/RES_hhdet_fec!H152)</f>
        <v>1.0000000000000004</v>
      </c>
      <c r="I152" s="172">
        <f>IF(RES_hhdet_tes!I152=0,"",RES_hhdet_tes!I152/RES_hhdet_fec!I152)</f>
        <v>0.99999999999999978</v>
      </c>
      <c r="J152" s="172">
        <f>IF(RES_hhdet_tes!J152=0,"",RES_hhdet_tes!J152/RES_hhdet_fec!J152)</f>
        <v>1</v>
      </c>
      <c r="K152" s="172">
        <f>IF(RES_hhdet_tes!K152=0,"",RES_hhdet_tes!K152/RES_hhdet_fec!K152)</f>
        <v>1</v>
      </c>
      <c r="L152" s="172">
        <f>IF(RES_hhdet_tes!L152=0,"",RES_hhdet_tes!L152/RES_hhdet_fec!L152)</f>
        <v>0.99999999999999956</v>
      </c>
      <c r="M152" s="172">
        <f>IF(RES_hhdet_tes!M152=0,"",RES_hhdet_tes!M152/RES_hhdet_fec!M152)</f>
        <v>1.0000000000000004</v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0.69815859015575765</v>
      </c>
      <c r="C153" s="171">
        <f>IF(RES_hhdet_tes!C153=0,"",RES_hhdet_tes!C153/RES_hhdet_fec!C153)</f>
        <v>0.70866265495261394</v>
      </c>
      <c r="D153" s="171">
        <f>IF(RES_hhdet_tes!D153=0,"",RES_hhdet_tes!D153/RES_hhdet_fec!D153)</f>
        <v>0.71410337710283522</v>
      </c>
      <c r="E153" s="171">
        <f>IF(RES_hhdet_tes!E153=0,"",RES_hhdet_tes!E153/RES_hhdet_fec!E153)</f>
        <v>0.71796871213339974</v>
      </c>
      <c r="F153" s="171">
        <f>IF(RES_hhdet_tes!F153=0,"",RES_hhdet_tes!F153/RES_hhdet_fec!F153)</f>
        <v>0.72220767771359451</v>
      </c>
      <c r="G153" s="171">
        <f>IF(RES_hhdet_tes!G153=0,"",RES_hhdet_tes!G153/RES_hhdet_fec!G153)</f>
        <v>0.72676298053096244</v>
      </c>
      <c r="H153" s="171">
        <f>IF(RES_hhdet_tes!H153=0,"",RES_hhdet_tes!H153/RES_hhdet_fec!H153)</f>
        <v>0.73055052168728318</v>
      </c>
      <c r="I153" s="171">
        <f>IF(RES_hhdet_tes!I153=0,"",RES_hhdet_tes!I153/RES_hhdet_fec!I153)</f>
        <v>0.73438580222063599</v>
      </c>
      <c r="J153" s="171">
        <f>IF(RES_hhdet_tes!J153=0,"",RES_hhdet_tes!J153/RES_hhdet_fec!J153)</f>
        <v>0.73700192724328561</v>
      </c>
      <c r="K153" s="171">
        <f>IF(RES_hhdet_tes!K153=0,"",RES_hhdet_tes!K153/RES_hhdet_fec!K153)</f>
        <v>0.74571168458279757</v>
      </c>
      <c r="L153" s="171">
        <f>IF(RES_hhdet_tes!L153=0,"",RES_hhdet_tes!L153/RES_hhdet_fec!L153)</f>
        <v>0.74940121809841453</v>
      </c>
      <c r="M153" s="171">
        <f>IF(RES_hhdet_tes!M153=0,"",RES_hhdet_tes!M153/RES_hhdet_fec!M153)</f>
        <v>0.75567213200912342</v>
      </c>
      <c r="N153" s="171">
        <f>IF(RES_hhdet_tes!N153=0,"",RES_hhdet_tes!N153/RES_hhdet_fec!N153)</f>
        <v>0.75891711826822661</v>
      </c>
      <c r="O153" s="171">
        <f>IF(RES_hhdet_tes!O153=0,"",RES_hhdet_tes!O153/RES_hhdet_fec!O153)</f>
        <v>0.76487100872925051</v>
      </c>
      <c r="P153" s="171">
        <f>IF(RES_hhdet_tes!P153=0,"",RES_hhdet_tes!P153/RES_hhdet_fec!P153)</f>
        <v>0.76800525084117088</v>
      </c>
      <c r="Q153" s="171">
        <f>IF(RES_hhdet_tes!Q153=0,"",RES_hhdet_tes!Q153/RES_hhdet_fec!Q153)</f>
        <v>0.76877183958989748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>
        <f>IF(RES_hhdet_tes!D154=0,"",RES_hhdet_tes!D154/RES_hhdet_fec!D154)</f>
        <v>0.82822419432593797</v>
      </c>
      <c r="E154" s="170">
        <f>IF(RES_hhdet_tes!E154=0,"",RES_hhdet_tes!E154/RES_hhdet_fec!E154)</f>
        <v>0.81787915673074341</v>
      </c>
      <c r="F154" s="170">
        <f>IF(RES_hhdet_tes!F154=0,"",RES_hhdet_tes!F154/RES_hhdet_fec!F154)</f>
        <v>0.82507821516186453</v>
      </c>
      <c r="G154" s="170">
        <f>IF(RES_hhdet_tes!G154=0,"",RES_hhdet_tes!G154/RES_hhdet_fec!G154)</f>
        <v>0.84096570148070415</v>
      </c>
      <c r="H154" s="170">
        <f>IF(RES_hhdet_tes!H154=0,"",RES_hhdet_tes!H154/RES_hhdet_fec!H154)</f>
        <v>0.82476621276214468</v>
      </c>
      <c r="I154" s="170">
        <f>IF(RES_hhdet_tes!I154=0,"",RES_hhdet_tes!I154/RES_hhdet_fec!I154)</f>
        <v>0.82559782090643918</v>
      </c>
      <c r="J154" s="170">
        <f>IF(RES_hhdet_tes!J154=0,"",RES_hhdet_tes!J154/RES_hhdet_fec!J154)</f>
        <v>0.81135954555714085</v>
      </c>
      <c r="K154" s="170">
        <f>IF(RES_hhdet_tes!K154=0,"",RES_hhdet_tes!K154/RES_hhdet_fec!K154)</f>
        <v>0.84787026341607252</v>
      </c>
      <c r="L154" s="170">
        <f>IF(RES_hhdet_tes!L154=0,"",RES_hhdet_tes!L154/RES_hhdet_fec!L154)</f>
        <v>0.82475118327134855</v>
      </c>
      <c r="M154" s="170">
        <f>IF(RES_hhdet_tes!M154=0,"",RES_hhdet_tes!M154/RES_hhdet_fec!M154)</f>
        <v>0.84821760788618672</v>
      </c>
      <c r="N154" s="170">
        <f>IF(RES_hhdet_tes!N154=0,"",RES_hhdet_tes!N154/RES_hhdet_fec!N154)</f>
        <v>0.84756809207250272</v>
      </c>
      <c r="O154" s="170">
        <f>IF(RES_hhdet_tes!O154=0,"",RES_hhdet_tes!O154/RES_hhdet_fec!O154)</f>
        <v>0.83400999576002621</v>
      </c>
      <c r="P154" s="170">
        <f>IF(RES_hhdet_tes!P154=0,"",RES_hhdet_tes!P154/RES_hhdet_fec!P154)</f>
        <v>0.83024092085676948</v>
      </c>
      <c r="Q154" s="170">
        <f>IF(RES_hhdet_tes!Q154=0,"",RES_hhdet_tes!Q154/RES_hhdet_fec!Q154)</f>
        <v>0.83112013671013563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>
        <f>IF(RES_hhdet_tes!D155=0,"",RES_hhdet_tes!D155/RES_hhdet_fec!D155)</f>
        <v>0.72589752771752591</v>
      </c>
      <c r="E155" s="73">
        <f>IF(RES_hhdet_tes!E155=0,"",RES_hhdet_tes!E155/RES_hhdet_fec!E155)</f>
        <v>0.72724734525270751</v>
      </c>
      <c r="F155" s="73">
        <f>IF(RES_hhdet_tes!F155=0,"",RES_hhdet_tes!F155/RES_hhdet_fec!F155)</f>
        <v>0.73334872122526429</v>
      </c>
      <c r="G155" s="73">
        <f>IF(RES_hhdet_tes!G155=0,"",RES_hhdet_tes!G155/RES_hhdet_fec!G155)</f>
        <v>0.73726169868486924</v>
      </c>
      <c r="H155" s="73">
        <f>IF(RES_hhdet_tes!H155=0,"",RES_hhdet_tes!H155/RES_hhdet_fec!H155)</f>
        <v>0.74153550805315926</v>
      </c>
      <c r="I155" s="73">
        <f>IF(RES_hhdet_tes!I155=0,"",RES_hhdet_tes!I155/RES_hhdet_fec!I155)</f>
        <v>0.74669396348728845</v>
      </c>
      <c r="J155" s="73">
        <f>IF(RES_hhdet_tes!J155=0,"",RES_hhdet_tes!J155/RES_hhdet_fec!J155)</f>
        <v>0.75027975610372688</v>
      </c>
      <c r="K155" s="73">
        <f>IF(RES_hhdet_tes!K155=0,"",RES_hhdet_tes!K155/RES_hhdet_fec!K155)</f>
        <v>0.75806935882620308</v>
      </c>
      <c r="L155" s="73">
        <f>IF(RES_hhdet_tes!L155=0,"",RES_hhdet_tes!L155/RES_hhdet_fec!L155)</f>
        <v>0.76053432253463837</v>
      </c>
      <c r="M155" s="73">
        <f>IF(RES_hhdet_tes!M155=0,"",RES_hhdet_tes!M155/RES_hhdet_fec!M155)</f>
        <v>0.76608554338525758</v>
      </c>
      <c r="N155" s="73">
        <f>IF(RES_hhdet_tes!N155=0,"",RES_hhdet_tes!N155/RES_hhdet_fec!N155)</f>
        <v>0.76853307632697954</v>
      </c>
      <c r="O155" s="73">
        <f>IF(RES_hhdet_tes!O155=0,"",RES_hhdet_tes!O155/RES_hhdet_fec!O155)</f>
        <v>0.7722685390166012</v>
      </c>
      <c r="P155" s="73">
        <f>IF(RES_hhdet_tes!P155=0,"",RES_hhdet_tes!P155/RES_hhdet_fec!P155)</f>
        <v>0.77414404764621658</v>
      </c>
      <c r="Q155" s="73">
        <f>IF(RES_hhdet_tes!Q155=0,"",RES_hhdet_tes!Q155/RES_hhdet_fec!Q155)</f>
        <v>0.77500175007239358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>
        <f>IF(RES_hhdet_tes!D156=0,"",RES_hhdet_tes!D156/RES_hhdet_fec!D156)</f>
        <v>0.99999999999999978</v>
      </c>
      <c r="E156" s="73">
        <f>IF(RES_hhdet_tes!E156=0,"",RES_hhdet_tes!E156/RES_hhdet_fec!E156)</f>
        <v>0.99999999999999978</v>
      </c>
      <c r="F156" s="73">
        <f>IF(RES_hhdet_tes!F156=0,"",RES_hhdet_tes!F156/RES_hhdet_fec!F156)</f>
        <v>1</v>
      </c>
      <c r="G156" s="73">
        <f>IF(RES_hhdet_tes!G156=0,"",RES_hhdet_tes!G156/RES_hhdet_fec!G156)</f>
        <v>1.0000000000000002</v>
      </c>
      <c r="H156" s="73">
        <f>IF(RES_hhdet_tes!H156=0,"",RES_hhdet_tes!H156/RES_hhdet_fec!H156)</f>
        <v>1.0000000000000002</v>
      </c>
      <c r="I156" s="73">
        <f>IF(RES_hhdet_tes!I156=0,"",RES_hhdet_tes!I156/RES_hhdet_fec!I156)</f>
        <v>0.99999999999999978</v>
      </c>
      <c r="J156" s="73">
        <f>IF(RES_hhdet_tes!J156=0,"",RES_hhdet_tes!J156/RES_hhdet_fec!J156)</f>
        <v>0.99999999999999989</v>
      </c>
      <c r="K156" s="73">
        <f>IF(RES_hhdet_tes!K156=0,"",RES_hhdet_tes!K156/RES_hhdet_fec!K156)</f>
        <v>1</v>
      </c>
      <c r="L156" s="73">
        <f>IF(RES_hhdet_tes!L156=0,"",RES_hhdet_tes!L156/RES_hhdet_fec!L156)</f>
        <v>1</v>
      </c>
      <c r="M156" s="73">
        <f>IF(RES_hhdet_tes!M156=0,"",RES_hhdet_tes!M156/RES_hhdet_fec!M156)</f>
        <v>1</v>
      </c>
      <c r="N156" s="73">
        <f>IF(RES_hhdet_tes!N156=0,"",RES_hhdet_tes!N156/RES_hhdet_fec!N156)</f>
        <v>0.99999999999999956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0.99999999999999989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0.44340100225952345</v>
      </c>
      <c r="C157" s="169">
        <f>IF(RES_hhdet_tes!C157=0,"",RES_hhdet_tes!C157/RES_hhdet_fec!C157)</f>
        <v>0.44352811113179652</v>
      </c>
      <c r="D157" s="169">
        <f>IF(RES_hhdet_tes!D157=0,"",RES_hhdet_tes!D157/RES_hhdet_fec!D157)</f>
        <v>0.55492166263769971</v>
      </c>
      <c r="E157" s="169">
        <f>IF(RES_hhdet_tes!E157=0,"",RES_hhdet_tes!E157/RES_hhdet_fec!E157)</f>
        <v>0.75526501486639197</v>
      </c>
      <c r="F157" s="169">
        <f>IF(RES_hhdet_tes!F157=0,"",RES_hhdet_tes!F157/RES_hhdet_fec!F157)</f>
        <v>0.75330054821490899</v>
      </c>
      <c r="G157" s="169">
        <f>IF(RES_hhdet_tes!G157=0,"",RES_hhdet_tes!G157/RES_hhdet_fec!G157)</f>
        <v>0.66792282868862207</v>
      </c>
      <c r="H157" s="169">
        <f>IF(RES_hhdet_tes!H157=0,"",RES_hhdet_tes!H157/RES_hhdet_fec!H157)</f>
        <v>0.69061642786462241</v>
      </c>
      <c r="I157" s="169">
        <f>IF(RES_hhdet_tes!I157=0,"",RES_hhdet_tes!I157/RES_hhdet_fec!I157)</f>
        <v>0.79587437791540139</v>
      </c>
      <c r="J157" s="169">
        <f>IF(RES_hhdet_tes!J157=0,"",RES_hhdet_tes!J157/RES_hhdet_fec!J157)</f>
        <v>0.79880284198763163</v>
      </c>
      <c r="K157" s="169">
        <f>IF(RES_hhdet_tes!K157=0,"",RES_hhdet_tes!K157/RES_hhdet_fec!K157)</f>
        <v>0.71148514508680116</v>
      </c>
      <c r="L157" s="169">
        <f>IF(RES_hhdet_tes!L157=0,"",RES_hhdet_tes!L157/RES_hhdet_fec!L157)</f>
        <v>0.73940887172195069</v>
      </c>
      <c r="M157" s="169">
        <f>IF(RES_hhdet_tes!M157=0,"",RES_hhdet_tes!M157/RES_hhdet_fec!M157)</f>
        <v>0.77795014774748694</v>
      </c>
      <c r="N157" s="169">
        <f>IF(RES_hhdet_tes!N157=0,"",RES_hhdet_tes!N157/RES_hhdet_fec!N157)</f>
        <v>0.85532166424347311</v>
      </c>
      <c r="O157" s="169">
        <f>IF(RES_hhdet_tes!O157=0,"",RES_hhdet_tes!O157/RES_hhdet_fec!O157)</f>
        <v>0.85752378626874293</v>
      </c>
      <c r="P157" s="169">
        <f>IF(RES_hhdet_tes!P157=0,"",RES_hhdet_tes!P157/RES_hhdet_fec!P157)</f>
        <v>0.85881794374733944</v>
      </c>
      <c r="Q157" s="169">
        <f>IF(RES_hhdet_tes!Q157=0,"",RES_hhdet_tes!Q157/RES_hhdet_fec!Q157)</f>
        <v>0.85942014142574097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0.42309523020977063</v>
      </c>
      <c r="C158" s="73">
        <f>IF(RES_hhdet_tes!C158=0,"",RES_hhdet_tes!C158/RES_hhdet_fec!C158)</f>
        <v>0.43226320504096866</v>
      </c>
      <c r="D158" s="73">
        <f>IF(RES_hhdet_tes!D158=0,"",RES_hhdet_tes!D158/RES_hhdet_fec!D158)</f>
        <v>0.44047866300658772</v>
      </c>
      <c r="E158" s="73">
        <f>IF(RES_hhdet_tes!E158=0,"",RES_hhdet_tes!E158/RES_hhdet_fec!E158)</f>
        <v>0.45011906516961764</v>
      </c>
      <c r="F158" s="73">
        <f>IF(RES_hhdet_tes!F158=0,"",RES_hhdet_tes!F158/RES_hhdet_fec!F158)</f>
        <v>0.45121908538718858</v>
      </c>
      <c r="G158" s="73">
        <f>IF(RES_hhdet_tes!G158=0,"",RES_hhdet_tes!G158/RES_hhdet_fec!G158)</f>
        <v>0.45733247452082615</v>
      </c>
      <c r="H158" s="73">
        <f>IF(RES_hhdet_tes!H158=0,"",RES_hhdet_tes!H158/RES_hhdet_fec!H158)</f>
        <v>0.4580403102471019</v>
      </c>
      <c r="I158" s="73">
        <f>IF(RES_hhdet_tes!I158=0,"",RES_hhdet_tes!I158/RES_hhdet_fec!I158)</f>
        <v>0.46249271700036815</v>
      </c>
      <c r="J158" s="73">
        <f>IF(RES_hhdet_tes!J158=0,"",RES_hhdet_tes!J158/RES_hhdet_fec!J158)</f>
        <v>0.46484599079534072</v>
      </c>
      <c r="K158" s="73">
        <f>IF(RES_hhdet_tes!K158=0,"",RES_hhdet_tes!K158/RES_hhdet_fec!K158)</f>
        <v>0.47084660472971263</v>
      </c>
      <c r="L158" s="73">
        <f>IF(RES_hhdet_tes!L158=0,"",RES_hhdet_tes!L158/RES_hhdet_fec!L158)</f>
        <v>0.47187057662108772</v>
      </c>
      <c r="M158" s="73">
        <f>IF(RES_hhdet_tes!M158=0,"",RES_hhdet_tes!M158/RES_hhdet_fec!M158)</f>
        <v>0.47376828955839151</v>
      </c>
      <c r="N158" s="73" t="str">
        <f>IF(RES_hhdet_tes!N158=0,"",RES_hhdet_tes!N158/RES_hhdet_fec!N158)</f>
        <v/>
      </c>
      <c r="O158" s="73" t="str">
        <f>IF(RES_hhdet_tes!O158=0,"",RES_hhdet_tes!O158/RES_hhdet_fec!O158)</f>
        <v/>
      </c>
      <c r="P158" s="73" t="str">
        <f>IF(RES_hhdet_tes!P158=0,"",RES_hhdet_tes!P158/RES_hhdet_fec!P158)</f>
        <v/>
      </c>
      <c r="Q158" s="73" t="str">
        <f>IF(RES_hhdet_tes!Q158=0,"",RES_hhdet_tes!Q158/RES_hhdet_fec!Q158)</f>
        <v/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0.8067934920314257</v>
      </c>
      <c r="C159" s="65">
        <f>IF(RES_hhdet_tes!C159=0,"",RES_hhdet_tes!C159/RES_hhdet_fec!C159)</f>
        <v>0.82214274996579573</v>
      </c>
      <c r="D159" s="65">
        <f>IF(RES_hhdet_tes!D159=0,"",RES_hhdet_tes!D159/RES_hhdet_fec!D159)</f>
        <v>0.831090169501988</v>
      </c>
      <c r="E159" s="65">
        <f>IF(RES_hhdet_tes!E159=0,"",RES_hhdet_tes!E159/RES_hhdet_fec!E159)</f>
        <v>0.83319690786703215</v>
      </c>
      <c r="F159" s="65">
        <f>IF(RES_hhdet_tes!F159=0,"",RES_hhdet_tes!F159/RES_hhdet_fec!F159)</f>
        <v>0.83401199485944577</v>
      </c>
      <c r="G159" s="65">
        <f>IF(RES_hhdet_tes!G159=0,"",RES_hhdet_tes!G159/RES_hhdet_fec!G159)</f>
        <v>0.83543933274317517</v>
      </c>
      <c r="H159" s="65">
        <f>IF(RES_hhdet_tes!H159=0,"",RES_hhdet_tes!H159/RES_hhdet_fec!H159)</f>
        <v>0.83621828979257051</v>
      </c>
      <c r="I159" s="65">
        <f>IF(RES_hhdet_tes!I159=0,"",RES_hhdet_tes!I159/RES_hhdet_fec!I159)</f>
        <v>0.83812270811699963</v>
      </c>
      <c r="J159" s="65">
        <f>IF(RES_hhdet_tes!J159=0,"",RES_hhdet_tes!J159/RES_hhdet_fec!J159)</f>
        <v>0.83866242970402971</v>
      </c>
      <c r="K159" s="65">
        <f>IF(RES_hhdet_tes!K159=0,"",RES_hhdet_tes!K159/RES_hhdet_fec!K159)</f>
        <v>0.84157568414730266</v>
      </c>
      <c r="L159" s="65">
        <f>IF(RES_hhdet_tes!L159=0,"",RES_hhdet_tes!L159/RES_hhdet_fec!L159)</f>
        <v>0.8469779310657255</v>
      </c>
      <c r="M159" s="65">
        <f>IF(RES_hhdet_tes!M159=0,"",RES_hhdet_tes!M159/RES_hhdet_fec!M159)</f>
        <v>0.85327141261880413</v>
      </c>
      <c r="N159" s="65">
        <f>IF(RES_hhdet_tes!N159=0,"",RES_hhdet_tes!N159/RES_hhdet_fec!N159)</f>
        <v>0.85532166424347311</v>
      </c>
      <c r="O159" s="65">
        <f>IF(RES_hhdet_tes!O159=0,"",RES_hhdet_tes!O159/RES_hhdet_fec!O159)</f>
        <v>0.85752378626874293</v>
      </c>
      <c r="P159" s="65">
        <f>IF(RES_hhdet_tes!P159=0,"",RES_hhdet_tes!P159/RES_hhdet_fec!P159)</f>
        <v>0.85881794374733944</v>
      </c>
      <c r="Q159" s="65">
        <f>IF(RES_hhdet_tes!Q159=0,"",RES_hhdet_tes!Q159/RES_hhdet_fec!Q159)</f>
        <v>0.85942014142574097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0.69941322777122195</v>
      </c>
      <c r="C161" s="175">
        <f>IF(RES_hhdet_tes!C161=0,"",RES_hhdet_tes!C161/RES_hhdet_fec!C161)</f>
        <v>0.69173011310428856</v>
      </c>
      <c r="D161" s="175">
        <f>IF(RES_hhdet_tes!D161=0,"",RES_hhdet_tes!D161/RES_hhdet_fec!D161)</f>
        <v>0.72521700893759822</v>
      </c>
      <c r="E161" s="175">
        <f>IF(RES_hhdet_tes!E161=0,"",RES_hhdet_tes!E161/RES_hhdet_fec!E161)</f>
        <v>0.74172022954431549</v>
      </c>
      <c r="F161" s="175">
        <f>IF(RES_hhdet_tes!F161=0,"",RES_hhdet_tes!F161/RES_hhdet_fec!F161)</f>
        <v>0.74281691422957252</v>
      </c>
      <c r="G161" s="175">
        <f>IF(RES_hhdet_tes!G161=0,"",RES_hhdet_tes!G161/RES_hhdet_fec!G161)</f>
        <v>0.73982860743702439</v>
      </c>
      <c r="H161" s="175">
        <f>IF(RES_hhdet_tes!H161=0,"",RES_hhdet_tes!H161/RES_hhdet_fec!H161)</f>
        <v>0.74708861790392056</v>
      </c>
      <c r="I161" s="175">
        <f>IF(RES_hhdet_tes!I161=0,"",RES_hhdet_tes!I161/RES_hhdet_fec!I161)</f>
        <v>0.76420607987122302</v>
      </c>
      <c r="J161" s="175">
        <f>IF(RES_hhdet_tes!J161=0,"",RES_hhdet_tes!J161/RES_hhdet_fec!J161)</f>
        <v>0.77145778117361707</v>
      </c>
      <c r="K161" s="175">
        <f>IF(RES_hhdet_tes!K161=0,"",RES_hhdet_tes!K161/RES_hhdet_fec!K161)</f>
        <v>0.77303475017237289</v>
      </c>
      <c r="L161" s="175">
        <f>IF(RES_hhdet_tes!L161=0,"",RES_hhdet_tes!L161/RES_hhdet_fec!L161)</f>
        <v>0.77791879853304258</v>
      </c>
      <c r="M161" s="175">
        <f>IF(RES_hhdet_tes!M161=0,"",RES_hhdet_tes!M161/RES_hhdet_fec!M161)</f>
        <v>0.7878000412671029</v>
      </c>
      <c r="N161" s="175">
        <f>IF(RES_hhdet_tes!N161=0,"",RES_hhdet_tes!N161/RES_hhdet_fec!N161)</f>
        <v>0.79878817741731656</v>
      </c>
      <c r="O161" s="175">
        <f>IF(RES_hhdet_tes!O161=0,"",RES_hhdet_tes!O161/RES_hhdet_fec!O161)</f>
        <v>0.80299483728591659</v>
      </c>
      <c r="P161" s="175">
        <f>IF(RES_hhdet_tes!P161=0,"",RES_hhdet_tes!P161/RES_hhdet_fec!P161)</f>
        <v>0.8069909001399147</v>
      </c>
      <c r="Q161" s="175">
        <f>IF(RES_hhdet_tes!Q161=0,"",RES_hhdet_tes!Q161/RES_hhdet_fec!Q161)</f>
        <v>0.81233183250154883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0.75612348293069909</v>
      </c>
      <c r="C162" s="169">
        <f>IF(RES_hhdet_tes!C162=0,"",RES_hhdet_tes!C162/RES_hhdet_fec!C162)</f>
        <v>0.757469911414002</v>
      </c>
      <c r="D162" s="169">
        <f>IF(RES_hhdet_tes!D162=0,"",RES_hhdet_tes!D162/RES_hhdet_fec!D162)</f>
        <v>0.75852216215429646</v>
      </c>
      <c r="E162" s="169">
        <f>IF(RES_hhdet_tes!E162=0,"",RES_hhdet_tes!E162/RES_hhdet_fec!E162)</f>
        <v>0.76046601772441502</v>
      </c>
      <c r="F162" s="169">
        <f>IF(RES_hhdet_tes!F162=0,"",RES_hhdet_tes!F162/RES_hhdet_fec!F162)</f>
        <v>0.76123883568153472</v>
      </c>
      <c r="G162" s="169">
        <f>IF(RES_hhdet_tes!G162=0,"",RES_hhdet_tes!G162/RES_hhdet_fec!G162)</f>
        <v>0.76277366559967985</v>
      </c>
      <c r="H162" s="169">
        <f>IF(RES_hhdet_tes!H162=0,"",RES_hhdet_tes!H162/RES_hhdet_fec!H162)</f>
        <v>0.76521402060343269</v>
      </c>
      <c r="I162" s="169">
        <f>IF(RES_hhdet_tes!I162=0,"",RES_hhdet_tes!I162/RES_hhdet_fec!I162)</f>
        <v>0.76877221221099479</v>
      </c>
      <c r="J162" s="169">
        <f>IF(RES_hhdet_tes!J162=0,"",RES_hhdet_tes!J162/RES_hhdet_fec!J162)</f>
        <v>0.77269525515533144</v>
      </c>
      <c r="K162" s="169">
        <f>IF(RES_hhdet_tes!K162=0,"",RES_hhdet_tes!K162/RES_hhdet_fec!K162)</f>
        <v>0.77706887847031536</v>
      </c>
      <c r="L162" s="169">
        <f>IF(RES_hhdet_tes!L162=0,"",RES_hhdet_tes!L162/RES_hhdet_fec!L162)</f>
        <v>0.78087502002196951</v>
      </c>
      <c r="M162" s="169">
        <f>IF(RES_hhdet_tes!M162=0,"",RES_hhdet_tes!M162/RES_hhdet_fec!M162)</f>
        <v>0.78424290934095719</v>
      </c>
      <c r="N162" s="169">
        <f>IF(RES_hhdet_tes!N162=0,"",RES_hhdet_tes!N162/RES_hhdet_fec!N162)</f>
        <v>0.78958952701261464</v>
      </c>
      <c r="O162" s="169">
        <f>IF(RES_hhdet_tes!O162=0,"",RES_hhdet_tes!O162/RES_hhdet_fec!O162)</f>
        <v>0.79559882148397987</v>
      </c>
      <c r="P162" s="169">
        <f>IF(RES_hhdet_tes!P162=0,"",RES_hhdet_tes!P162/RES_hhdet_fec!P162)</f>
        <v>0.80182886781893814</v>
      </c>
      <c r="Q162" s="169">
        <f>IF(RES_hhdet_tes!Q162=0,"",RES_hhdet_tes!Q162/RES_hhdet_fec!Q162)</f>
        <v>0.80723402389197763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0.75612348293069909</v>
      </c>
      <c r="C163" s="65">
        <f>IF(RES_hhdet_tes!C163=0,"",RES_hhdet_tes!C163/RES_hhdet_fec!C163)</f>
        <v>0.757469911414002</v>
      </c>
      <c r="D163" s="65">
        <f>IF(RES_hhdet_tes!D163=0,"",RES_hhdet_tes!D163/RES_hhdet_fec!D163)</f>
        <v>0.75852216215429646</v>
      </c>
      <c r="E163" s="65">
        <f>IF(RES_hhdet_tes!E163=0,"",RES_hhdet_tes!E163/RES_hhdet_fec!E163)</f>
        <v>0.76046601772441502</v>
      </c>
      <c r="F163" s="65">
        <f>IF(RES_hhdet_tes!F163=0,"",RES_hhdet_tes!F163/RES_hhdet_fec!F163)</f>
        <v>0.76123883568153472</v>
      </c>
      <c r="G163" s="65">
        <f>IF(RES_hhdet_tes!G163=0,"",RES_hhdet_tes!G163/RES_hhdet_fec!G163)</f>
        <v>0.76277366559967985</v>
      </c>
      <c r="H163" s="65">
        <f>IF(RES_hhdet_tes!H163=0,"",RES_hhdet_tes!H163/RES_hhdet_fec!H163)</f>
        <v>0.76521402060343269</v>
      </c>
      <c r="I163" s="65">
        <f>IF(RES_hhdet_tes!I163=0,"",RES_hhdet_tes!I163/RES_hhdet_fec!I163)</f>
        <v>0.76877221221099479</v>
      </c>
      <c r="J163" s="65">
        <f>IF(RES_hhdet_tes!J163=0,"",RES_hhdet_tes!J163/RES_hhdet_fec!J163)</f>
        <v>0.77269525515533144</v>
      </c>
      <c r="K163" s="65">
        <f>IF(RES_hhdet_tes!K163=0,"",RES_hhdet_tes!K163/RES_hhdet_fec!K163)</f>
        <v>0.77706887847031536</v>
      </c>
      <c r="L163" s="65">
        <f>IF(RES_hhdet_tes!L163=0,"",RES_hhdet_tes!L163/RES_hhdet_fec!L163)</f>
        <v>0.78087502002196951</v>
      </c>
      <c r="M163" s="65">
        <f>IF(RES_hhdet_tes!M163=0,"",RES_hhdet_tes!M163/RES_hhdet_fec!M163)</f>
        <v>0.78424290934095719</v>
      </c>
      <c r="N163" s="65">
        <f>IF(RES_hhdet_tes!N163=0,"",RES_hhdet_tes!N163/RES_hhdet_fec!N163)</f>
        <v>0.78958952701261464</v>
      </c>
      <c r="O163" s="65">
        <f>IF(RES_hhdet_tes!O163=0,"",RES_hhdet_tes!O163/RES_hhdet_fec!O163)</f>
        <v>0.79559882148397987</v>
      </c>
      <c r="P163" s="65">
        <f>IF(RES_hhdet_tes!P163=0,"",RES_hhdet_tes!P163/RES_hhdet_fec!P163)</f>
        <v>0.80182886781893814</v>
      </c>
      <c r="Q163" s="65">
        <f>IF(RES_hhdet_tes!Q163=0,"",RES_hhdet_tes!Q163/RES_hhdet_fec!Q163)</f>
        <v>0.80723402389197763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1.6292521448704613</v>
      </c>
      <c r="C164" s="169">
        <f>IF(RES_hhdet_tes!C164=0,"",RES_hhdet_tes!C164/RES_hhdet_fec!C164)</f>
        <v>1.6775073133814937</v>
      </c>
      <c r="D164" s="169">
        <f>IF(RES_hhdet_tes!D164=0,"",RES_hhdet_tes!D164/RES_hhdet_fec!D164)</f>
        <v>1.7426604290409526</v>
      </c>
      <c r="E164" s="169">
        <f>IF(RES_hhdet_tes!E164=0,"",RES_hhdet_tes!E164/RES_hhdet_fec!E164)</f>
        <v>1.8077774844637213</v>
      </c>
      <c r="F164" s="169">
        <f>IF(RES_hhdet_tes!F164=0,"",RES_hhdet_tes!F164/RES_hhdet_fec!F164)</f>
        <v>1.8633861095992481</v>
      </c>
      <c r="G164" s="169">
        <f>IF(RES_hhdet_tes!G164=0,"",RES_hhdet_tes!G164/RES_hhdet_fec!G164)</f>
        <v>1.9238776349316058</v>
      </c>
      <c r="H164" s="169">
        <f>IF(RES_hhdet_tes!H164=0,"",RES_hhdet_tes!H164/RES_hhdet_fec!H164)</f>
        <v>1.9811357865348571</v>
      </c>
      <c r="I164" s="169">
        <f>IF(RES_hhdet_tes!I164=0,"",RES_hhdet_tes!I164/RES_hhdet_fec!I164)</f>
        <v>2.0632386203575432</v>
      </c>
      <c r="J164" s="169">
        <f>IF(RES_hhdet_tes!J164=0,"",RES_hhdet_tes!J164/RES_hhdet_fec!J164)</f>
        <v>2.1589804543024447</v>
      </c>
      <c r="K164" s="169">
        <f>IF(RES_hhdet_tes!K164=0,"",RES_hhdet_tes!K164/RES_hhdet_fec!K164)</f>
        <v>2.2586976488400681</v>
      </c>
      <c r="L164" s="169">
        <f>IF(RES_hhdet_tes!L164=0,"",RES_hhdet_tes!L164/RES_hhdet_fec!L164)</f>
        <v>2.4017779118286007</v>
      </c>
      <c r="M164" s="169">
        <f>IF(RES_hhdet_tes!M164=0,"",RES_hhdet_tes!M164/RES_hhdet_fec!M164)</f>
        <v>2.5475203361154417</v>
      </c>
      <c r="N164" s="169">
        <f>IF(RES_hhdet_tes!N164=0,"",RES_hhdet_tes!N164/RES_hhdet_fec!N164)</f>
        <v>2.6586463485625456</v>
      </c>
      <c r="O164" s="169">
        <f>IF(RES_hhdet_tes!O164=0,"",RES_hhdet_tes!O164/RES_hhdet_fec!O164)</f>
        <v>2.7327060603533071</v>
      </c>
      <c r="P164" s="169">
        <f>IF(RES_hhdet_tes!P164=0,"",RES_hhdet_tes!P164/RES_hhdet_fec!P164)</f>
        <v>2.7958827724656787</v>
      </c>
      <c r="Q164" s="169">
        <f>IF(RES_hhdet_tes!Q164=0,"",RES_hhdet_tes!Q164/RES_hhdet_fec!Q164)</f>
        <v>2.8738137625910456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1.6292521448704613</v>
      </c>
      <c r="C165" s="73">
        <f>IF(RES_hhdet_tes!C165=0,"",RES_hhdet_tes!C165/RES_hhdet_fec!C165)</f>
        <v>1.6775073133814937</v>
      </c>
      <c r="D165" s="73">
        <f>IF(RES_hhdet_tes!D165=0,"",RES_hhdet_tes!D165/RES_hhdet_fec!D165)</f>
        <v>1.7426604290409526</v>
      </c>
      <c r="E165" s="73">
        <f>IF(RES_hhdet_tes!E165=0,"",RES_hhdet_tes!E165/RES_hhdet_fec!E165)</f>
        <v>1.8077774844637213</v>
      </c>
      <c r="F165" s="73">
        <f>IF(RES_hhdet_tes!F165=0,"",RES_hhdet_tes!F165/RES_hhdet_fec!F165)</f>
        <v>1.8633861095992481</v>
      </c>
      <c r="G165" s="73">
        <f>IF(RES_hhdet_tes!G165=0,"",RES_hhdet_tes!G165/RES_hhdet_fec!G165)</f>
        <v>1.9238776349316058</v>
      </c>
      <c r="H165" s="73">
        <f>IF(RES_hhdet_tes!H165=0,"",RES_hhdet_tes!H165/RES_hhdet_fec!H165)</f>
        <v>1.9811357865348571</v>
      </c>
      <c r="I165" s="73">
        <f>IF(RES_hhdet_tes!I165=0,"",RES_hhdet_tes!I165/RES_hhdet_fec!I165)</f>
        <v>2.0632386203575432</v>
      </c>
      <c r="J165" s="73">
        <f>IF(RES_hhdet_tes!J165=0,"",RES_hhdet_tes!J165/RES_hhdet_fec!J165)</f>
        <v>2.1589804543024447</v>
      </c>
      <c r="K165" s="73">
        <f>IF(RES_hhdet_tes!K165=0,"",RES_hhdet_tes!K165/RES_hhdet_fec!K165)</f>
        <v>2.2586976488400681</v>
      </c>
      <c r="L165" s="73">
        <f>IF(RES_hhdet_tes!L165=0,"",RES_hhdet_tes!L165/RES_hhdet_fec!L165)</f>
        <v>2.4017779118286007</v>
      </c>
      <c r="M165" s="73">
        <f>IF(RES_hhdet_tes!M165=0,"",RES_hhdet_tes!M165/RES_hhdet_fec!M165)</f>
        <v>2.5475203361154417</v>
      </c>
      <c r="N165" s="73">
        <f>IF(RES_hhdet_tes!N165=0,"",RES_hhdet_tes!N165/RES_hhdet_fec!N165)</f>
        <v>2.6586463485625456</v>
      </c>
      <c r="O165" s="73">
        <f>IF(RES_hhdet_tes!O165=0,"",RES_hhdet_tes!O165/RES_hhdet_fec!O165)</f>
        <v>2.7327060603533071</v>
      </c>
      <c r="P165" s="73">
        <f>IF(RES_hhdet_tes!P165=0,"",RES_hhdet_tes!P165/RES_hhdet_fec!P165)</f>
        <v>2.7958827724656787</v>
      </c>
      <c r="Q165" s="73">
        <f>IF(RES_hhdet_tes!Q165=0,"",RES_hhdet_tes!Q165/RES_hhdet_fec!Q165)</f>
        <v>2.8738137625910456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0.56930884650623659</v>
      </c>
      <c r="C166" s="169">
        <f>IF(RES_hhdet_tes!C166=0,"",RES_hhdet_tes!C166/RES_hhdet_fec!C166)</f>
        <v>0.57077395752093041</v>
      </c>
      <c r="D166" s="169">
        <f>IF(RES_hhdet_tes!D166=0,"",RES_hhdet_tes!D166/RES_hhdet_fec!D166)</f>
        <v>0.58798154319902851</v>
      </c>
      <c r="E166" s="169">
        <f>IF(RES_hhdet_tes!E166=0,"",RES_hhdet_tes!E166/RES_hhdet_fec!E166)</f>
        <v>0.59666343149740664</v>
      </c>
      <c r="F166" s="169">
        <f>IF(RES_hhdet_tes!F166=0,"",RES_hhdet_tes!F166/RES_hhdet_fec!F166)</f>
        <v>0.59837800445445588</v>
      </c>
      <c r="G166" s="169">
        <f>IF(RES_hhdet_tes!G166=0,"",RES_hhdet_tes!G166/RES_hhdet_fec!G166)</f>
        <v>0.60075061537041508</v>
      </c>
      <c r="H166" s="169">
        <f>IF(RES_hhdet_tes!H166=0,"",RES_hhdet_tes!H166/RES_hhdet_fec!H166)</f>
        <v>0.62320996570161158</v>
      </c>
      <c r="I166" s="169">
        <f>IF(RES_hhdet_tes!I166=0,"",RES_hhdet_tes!I166/RES_hhdet_fec!I166)</f>
        <v>0.68346866806713036</v>
      </c>
      <c r="J166" s="169">
        <f>IF(RES_hhdet_tes!J166=0,"",RES_hhdet_tes!J166/RES_hhdet_fec!J166)</f>
        <v>0.71653285016729062</v>
      </c>
      <c r="K166" s="169">
        <f>IF(RES_hhdet_tes!K166=0,"",RES_hhdet_tes!K166/RES_hhdet_fec!K166)</f>
        <v>0.70858798454683403</v>
      </c>
      <c r="L166" s="169">
        <f>IF(RES_hhdet_tes!L166=0,"",RES_hhdet_tes!L166/RES_hhdet_fec!L166)</f>
        <v>0.7259796056593516</v>
      </c>
      <c r="M166" s="169">
        <f>IF(RES_hhdet_tes!M166=0,"",RES_hhdet_tes!M166/RES_hhdet_fec!M166)</f>
        <v>0.74562252910081772</v>
      </c>
      <c r="N166" s="169">
        <f>IF(RES_hhdet_tes!N166=0,"",RES_hhdet_tes!N166/RES_hhdet_fec!N166)</f>
        <v>0.76588426032584289</v>
      </c>
      <c r="O166" s="169">
        <f>IF(RES_hhdet_tes!O166=0,"",RES_hhdet_tes!O166/RES_hhdet_fec!O166)</f>
        <v>0.7657179624625603</v>
      </c>
      <c r="P166" s="169">
        <f>IF(RES_hhdet_tes!P166=0,"",RES_hhdet_tes!P166/RES_hhdet_fec!P166)</f>
        <v>0.76886209770550484</v>
      </c>
      <c r="Q166" s="169">
        <f>IF(RES_hhdet_tes!Q166=0,"",RES_hhdet_tes!Q166/RES_hhdet_fec!Q166)</f>
        <v>0.77950536063634557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0.5463849836001583</v>
      </c>
      <c r="C167" s="174">
        <f>IF(RES_hhdet_tes!C167=0,"",RES_hhdet_tes!C167/RES_hhdet_fec!C167)</f>
        <v>0.54929651356652909</v>
      </c>
      <c r="D167" s="174">
        <f>IF(RES_hhdet_tes!D167=0,"",RES_hhdet_tes!D167/RES_hhdet_fec!D167)</f>
        <v>0.5520829085613761</v>
      </c>
      <c r="E167" s="174">
        <f>IF(RES_hhdet_tes!E167=0,"",RES_hhdet_tes!E167/RES_hhdet_fec!E167)</f>
        <v>0.55760265260434683</v>
      </c>
      <c r="F167" s="174">
        <f>IF(RES_hhdet_tes!F167=0,"",RES_hhdet_tes!F167/RES_hhdet_fec!F167)</f>
        <v>0.56283582373592411</v>
      </c>
      <c r="G167" s="174">
        <f>IF(RES_hhdet_tes!G167=0,"",RES_hhdet_tes!G167/RES_hhdet_fec!G167)</f>
        <v>0.56730150354968223</v>
      </c>
      <c r="H167" s="174">
        <f>IF(RES_hhdet_tes!H167=0,"",RES_hhdet_tes!H167/RES_hhdet_fec!H167)</f>
        <v>0.57144302866435581</v>
      </c>
      <c r="I167" s="174">
        <f>IF(RES_hhdet_tes!I167=0,"",RES_hhdet_tes!I167/RES_hhdet_fec!I167)</f>
        <v>0.58802521281318065</v>
      </c>
      <c r="J167" s="174">
        <f>IF(RES_hhdet_tes!J167=0,"",RES_hhdet_tes!J167/RES_hhdet_fec!J167)</f>
        <v>0.59028318261212942</v>
      </c>
      <c r="K167" s="174">
        <f>IF(RES_hhdet_tes!K167=0,"",RES_hhdet_tes!K167/RES_hhdet_fec!K167)</f>
        <v>0.59057429726076771</v>
      </c>
      <c r="L167" s="174">
        <f>IF(RES_hhdet_tes!L167=0,"",RES_hhdet_tes!L167/RES_hhdet_fec!L167)</f>
        <v>0.59121642816114339</v>
      </c>
      <c r="M167" s="174">
        <f>IF(RES_hhdet_tes!M167=0,"",RES_hhdet_tes!M167/RES_hhdet_fec!M167)</f>
        <v>0.5938490406319733</v>
      </c>
      <c r="N167" s="174" t="str">
        <f>IF(RES_hhdet_tes!N167=0,"",RES_hhdet_tes!N167/RES_hhdet_fec!N167)</f>
        <v/>
      </c>
      <c r="O167" s="174" t="str">
        <f>IF(RES_hhdet_tes!O167=0,"",RES_hhdet_tes!O167/RES_hhdet_fec!O167)</f>
        <v/>
      </c>
      <c r="P167" s="174" t="str">
        <f>IF(RES_hhdet_tes!P167=0,"",RES_hhdet_tes!P167/RES_hhdet_fec!P167)</f>
        <v/>
      </c>
      <c r="Q167" s="174" t="str">
        <f>IF(RES_hhdet_tes!Q167=0,"",RES_hhdet_tes!Q167/RES_hhdet_fec!Q167)</f>
        <v/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>
        <f>IF(RES_hhdet_tes!D168=0,"",RES_hhdet_tes!D168/RES_hhdet_fec!D168)</f>
        <v>0.66265289928948523</v>
      </c>
      <c r="E168" s="174">
        <f>IF(RES_hhdet_tes!E168=0,"",RES_hhdet_tes!E168/RES_hhdet_fec!E168)</f>
        <v>0.66293734800782667</v>
      </c>
      <c r="F168" s="174">
        <f>IF(RES_hhdet_tes!F168=0,"",RES_hhdet_tes!F168/RES_hhdet_fec!F168)</f>
        <v>0.66747480476049292</v>
      </c>
      <c r="G168" s="174">
        <f>IF(RES_hhdet_tes!G168=0,"",RES_hhdet_tes!G168/RES_hhdet_fec!G168)</f>
        <v>0.6690228225979945</v>
      </c>
      <c r="H168" s="174">
        <f>IF(RES_hhdet_tes!H168=0,"",RES_hhdet_tes!H168/RES_hhdet_fec!H168)</f>
        <v>0.67029081191279194</v>
      </c>
      <c r="I168" s="174">
        <f>IF(RES_hhdet_tes!I168=0,"",RES_hhdet_tes!I168/RES_hhdet_fec!I168)</f>
        <v>0.67269232830296621</v>
      </c>
      <c r="J168" s="174">
        <f>IF(RES_hhdet_tes!J168=0,"",RES_hhdet_tes!J168/RES_hhdet_fec!J168)</f>
        <v>0.67373975922468521</v>
      </c>
      <c r="K168" s="174">
        <f>IF(RES_hhdet_tes!K168=0,"",RES_hhdet_tes!K168/RES_hhdet_fec!K168)</f>
        <v>0.67756169182459614</v>
      </c>
      <c r="L168" s="174">
        <f>IF(RES_hhdet_tes!L168=0,"",RES_hhdet_tes!L168/RES_hhdet_fec!L168)</f>
        <v>0.67866058077641755</v>
      </c>
      <c r="M168" s="174">
        <f>IF(RES_hhdet_tes!M168=0,"",RES_hhdet_tes!M168/RES_hhdet_fec!M168)</f>
        <v>0.68422244815178035</v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>
        <f>IF(RES_hhdet_tes!D169=0,"",RES_hhdet_tes!D169/RES_hhdet_fec!D169)</f>
        <v>0.58226484749416352</v>
      </c>
      <c r="E169" s="173">
        <f>IF(RES_hhdet_tes!E169=0,"",RES_hhdet_tes!E169/RES_hhdet_fec!E169)</f>
        <v>0.58274868197868324</v>
      </c>
      <c r="F169" s="173">
        <f>IF(RES_hhdet_tes!F169=0,"",RES_hhdet_tes!F169/RES_hhdet_fec!F169)</f>
        <v>0.58684313479970374</v>
      </c>
      <c r="G169" s="173">
        <f>IF(RES_hhdet_tes!G169=0,"",RES_hhdet_tes!G169/RES_hhdet_fec!G169)</f>
        <v>0.58804130512478803</v>
      </c>
      <c r="H169" s="173">
        <f>IF(RES_hhdet_tes!H169=0,"",RES_hhdet_tes!H169/RES_hhdet_fec!H169)</f>
        <v>0.58872249523620634</v>
      </c>
      <c r="I169" s="173">
        <f>IF(RES_hhdet_tes!I169=0,"",RES_hhdet_tes!I169/RES_hhdet_fec!I169)</f>
        <v>0.59106655017374199</v>
      </c>
      <c r="J169" s="173">
        <f>IF(RES_hhdet_tes!J169=0,"",RES_hhdet_tes!J169/RES_hhdet_fec!J169)</f>
        <v>0.59160451992088536</v>
      </c>
      <c r="K169" s="173">
        <f>IF(RES_hhdet_tes!K169=0,"",RES_hhdet_tes!K169/RES_hhdet_fec!K169)</f>
        <v>0.59563894511622939</v>
      </c>
      <c r="L169" s="173">
        <f>IF(RES_hhdet_tes!L169=0,"",RES_hhdet_tes!L169/RES_hhdet_fec!L169)</f>
        <v>0.59636685279485202</v>
      </c>
      <c r="M169" s="173">
        <f>IF(RES_hhdet_tes!M169=0,"",RES_hhdet_tes!M169/RES_hhdet_fec!M169)</f>
        <v>0.6033171131695817</v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>
        <f>IF(RES_hhdet_tes!D170=0,"",RES_hhdet_tes!D170/RES_hhdet_fec!D170)</f>
        <v>0.99999999999999956</v>
      </c>
      <c r="E170" s="172">
        <f>IF(RES_hhdet_tes!E170=0,"",RES_hhdet_tes!E170/RES_hhdet_fec!E170)</f>
        <v>1.0000000000000002</v>
      </c>
      <c r="F170" s="172">
        <f>IF(RES_hhdet_tes!F170=0,"",RES_hhdet_tes!F170/RES_hhdet_fec!F170)</f>
        <v>0.99999999999999989</v>
      </c>
      <c r="G170" s="172">
        <f>IF(RES_hhdet_tes!G170=0,"",RES_hhdet_tes!G170/RES_hhdet_fec!G170)</f>
        <v>1.0000000000000004</v>
      </c>
      <c r="H170" s="172">
        <f>IF(RES_hhdet_tes!H170=0,"",RES_hhdet_tes!H170/RES_hhdet_fec!H170)</f>
        <v>1</v>
      </c>
      <c r="I170" s="172">
        <f>IF(RES_hhdet_tes!I170=0,"",RES_hhdet_tes!I170/RES_hhdet_fec!I170)</f>
        <v>1.0000000000000002</v>
      </c>
      <c r="J170" s="172">
        <f>IF(RES_hhdet_tes!J170=0,"",RES_hhdet_tes!J170/RES_hhdet_fec!J170)</f>
        <v>1.0000000000000002</v>
      </c>
      <c r="K170" s="172">
        <f>IF(RES_hhdet_tes!K170=0,"",RES_hhdet_tes!K170/RES_hhdet_fec!K170)</f>
        <v>1</v>
      </c>
      <c r="L170" s="172">
        <f>IF(RES_hhdet_tes!L170=0,"",RES_hhdet_tes!L170/RES_hhdet_fec!L170)</f>
        <v>1.0000000000000002</v>
      </c>
      <c r="M170" s="172">
        <f>IF(RES_hhdet_tes!M170=0,"",RES_hhdet_tes!M170/RES_hhdet_fec!M170)</f>
        <v>0.99999999999999989</v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0.69815859015575765</v>
      </c>
      <c r="C171" s="171">
        <f>IF(RES_hhdet_tes!C171=0,"",RES_hhdet_tes!C171/RES_hhdet_fec!C171)</f>
        <v>0.70176401893673335</v>
      </c>
      <c r="D171" s="171">
        <f>IF(RES_hhdet_tes!D171=0,"",RES_hhdet_tes!D171/RES_hhdet_fec!D171)</f>
        <v>0.70473251553728555</v>
      </c>
      <c r="E171" s="171">
        <f>IF(RES_hhdet_tes!E171=0,"",RES_hhdet_tes!E171/RES_hhdet_fec!E171)</f>
        <v>0.70790661733388593</v>
      </c>
      <c r="F171" s="171">
        <f>IF(RES_hhdet_tes!F171=0,"",RES_hhdet_tes!F171/RES_hhdet_fec!F171)</f>
        <v>0.70952250595431576</v>
      </c>
      <c r="G171" s="171">
        <f>IF(RES_hhdet_tes!G171=0,"",RES_hhdet_tes!G171/RES_hhdet_fec!G171)</f>
        <v>0.71541874760610846</v>
      </c>
      <c r="H171" s="171">
        <f>IF(RES_hhdet_tes!H171=0,"",RES_hhdet_tes!H171/RES_hhdet_fec!H171)</f>
        <v>0.72411779004012933</v>
      </c>
      <c r="I171" s="171">
        <f>IF(RES_hhdet_tes!I171=0,"",RES_hhdet_tes!I171/RES_hhdet_fec!I171)</f>
        <v>0.73621309475652474</v>
      </c>
      <c r="J171" s="171">
        <f>IF(RES_hhdet_tes!J171=0,"",RES_hhdet_tes!J171/RES_hhdet_fec!J171)</f>
        <v>0.74155919928589598</v>
      </c>
      <c r="K171" s="171">
        <f>IF(RES_hhdet_tes!K171=0,"",RES_hhdet_tes!K171/RES_hhdet_fec!K171)</f>
        <v>0.74548518412399012</v>
      </c>
      <c r="L171" s="171">
        <f>IF(RES_hhdet_tes!L171=0,"",RES_hhdet_tes!L171/RES_hhdet_fec!L171)</f>
        <v>0.74778973512791724</v>
      </c>
      <c r="M171" s="171">
        <f>IF(RES_hhdet_tes!M171=0,"",RES_hhdet_tes!M171/RES_hhdet_fec!M171)</f>
        <v>0.74995071220182974</v>
      </c>
      <c r="N171" s="171">
        <f>IF(RES_hhdet_tes!N171=0,"",RES_hhdet_tes!N171/RES_hhdet_fec!N171)</f>
        <v>0.75034589491016224</v>
      </c>
      <c r="O171" s="171">
        <f>IF(RES_hhdet_tes!O171=0,"",RES_hhdet_tes!O171/RES_hhdet_fec!O171)</f>
        <v>0.75205937473089346</v>
      </c>
      <c r="P171" s="171">
        <f>IF(RES_hhdet_tes!P171=0,"",RES_hhdet_tes!P171/RES_hhdet_fec!P171)</f>
        <v>0.75541485075251846</v>
      </c>
      <c r="Q171" s="171">
        <f>IF(RES_hhdet_tes!Q171=0,"",RES_hhdet_tes!Q171/RES_hhdet_fec!Q171)</f>
        <v>0.76622249438598888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>
        <f>IF(RES_hhdet_tes!D172=0,"",RES_hhdet_tes!D172/RES_hhdet_fec!D172)</f>
        <v>0.82822419432593763</v>
      </c>
      <c r="E172" s="170">
        <f>IF(RES_hhdet_tes!E172=0,"",RES_hhdet_tes!E172/RES_hhdet_fec!E172)</f>
        <v>0.81724142446886439</v>
      </c>
      <c r="F172" s="170">
        <f>IF(RES_hhdet_tes!F172=0,"",RES_hhdet_tes!F172/RES_hhdet_fec!F172)</f>
        <v>0.8228117223922079</v>
      </c>
      <c r="G172" s="170">
        <f>IF(RES_hhdet_tes!G172=0,"",RES_hhdet_tes!G172/RES_hhdet_fec!G172)</f>
        <v>0.83852358895116097</v>
      </c>
      <c r="H172" s="170">
        <f>IF(RES_hhdet_tes!H172=0,"",RES_hhdet_tes!H172/RES_hhdet_fec!H172)</f>
        <v>0.82430395074058127</v>
      </c>
      <c r="I172" s="170">
        <f>IF(RES_hhdet_tes!I172=0,"",RES_hhdet_tes!I172/RES_hhdet_fec!I172)</f>
        <v>0.82735644598602676</v>
      </c>
      <c r="J172" s="170">
        <f>IF(RES_hhdet_tes!J172=0,"",RES_hhdet_tes!J172/RES_hhdet_fec!J172)</f>
        <v>0.8124042889569677</v>
      </c>
      <c r="K172" s="170">
        <f>IF(RES_hhdet_tes!K172=0,"",RES_hhdet_tes!K172/RES_hhdet_fec!K172)</f>
        <v>0.84542517002030448</v>
      </c>
      <c r="L172" s="170">
        <f>IF(RES_hhdet_tes!L172=0,"",RES_hhdet_tes!L172/RES_hhdet_fec!L172)</f>
        <v>0.82148386126581618</v>
      </c>
      <c r="M172" s="170">
        <f>IF(RES_hhdet_tes!M172=0,"",RES_hhdet_tes!M172/RES_hhdet_fec!M172)</f>
        <v>0.84386912789540836</v>
      </c>
      <c r="N172" s="170">
        <f>IF(RES_hhdet_tes!N172=0,"",RES_hhdet_tes!N172/RES_hhdet_fec!N172)</f>
        <v>0.8430488969787131</v>
      </c>
      <c r="O172" s="170">
        <f>IF(RES_hhdet_tes!O172=0,"",RES_hhdet_tes!O172/RES_hhdet_fec!O172)</f>
        <v>0.82758270573367398</v>
      </c>
      <c r="P172" s="170">
        <f>IF(RES_hhdet_tes!P172=0,"",RES_hhdet_tes!P172/RES_hhdet_fec!P172)</f>
        <v>0.82437275957347567</v>
      </c>
      <c r="Q172" s="170">
        <f>IF(RES_hhdet_tes!Q172=0,"",RES_hhdet_tes!Q172/RES_hhdet_fec!Q172)</f>
        <v>0.82965694717182381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>
        <f>IF(RES_hhdet_tes!D173=0,"",RES_hhdet_tes!D173/RES_hhdet_fec!D173)</f>
        <v>0.72589752771752547</v>
      </c>
      <c r="E173" s="73">
        <f>IF(RES_hhdet_tes!E173=0,"",RES_hhdet_tes!E173/RES_hhdet_fec!E173)</f>
        <v>0.72629224772337952</v>
      </c>
      <c r="F173" s="73">
        <f>IF(RES_hhdet_tes!F173=0,"",RES_hhdet_tes!F173/RES_hhdet_fec!F173)</f>
        <v>0.72989367303946018</v>
      </c>
      <c r="G173" s="73">
        <f>IF(RES_hhdet_tes!G173=0,"",RES_hhdet_tes!G173/RES_hhdet_fec!G173)</f>
        <v>0.7332271193293054</v>
      </c>
      <c r="H173" s="73">
        <f>IF(RES_hhdet_tes!H173=0,"",RES_hhdet_tes!H173/RES_hhdet_fec!H173)</f>
        <v>0.74085368566928567</v>
      </c>
      <c r="I173" s="73">
        <f>IF(RES_hhdet_tes!I173=0,"",RES_hhdet_tes!I173/RES_hhdet_fec!I173)</f>
        <v>0.74924823402987839</v>
      </c>
      <c r="J173" s="73">
        <f>IF(RES_hhdet_tes!J173=0,"",RES_hhdet_tes!J173/RES_hhdet_fec!J173)</f>
        <v>0.75166277639693113</v>
      </c>
      <c r="K173" s="73">
        <f>IF(RES_hhdet_tes!K173=0,"",RES_hhdet_tes!K173/RES_hhdet_fec!K173)</f>
        <v>0.75418094735418506</v>
      </c>
      <c r="L173" s="73">
        <f>IF(RES_hhdet_tes!L173=0,"",RES_hhdet_tes!L173/RES_hhdet_fec!L173)</f>
        <v>0.75606974758253587</v>
      </c>
      <c r="M173" s="73">
        <f>IF(RES_hhdet_tes!M173=0,"",RES_hhdet_tes!M173/RES_hhdet_fec!M173)</f>
        <v>0.75938402603546984</v>
      </c>
      <c r="N173" s="73">
        <f>IF(RES_hhdet_tes!N173=0,"",RES_hhdet_tes!N173/RES_hhdet_fec!N173)</f>
        <v>0.76167070610502285</v>
      </c>
      <c r="O173" s="73">
        <f>IF(RES_hhdet_tes!O173=0,"",RES_hhdet_tes!O173/RES_hhdet_fec!O173)</f>
        <v>0.76345056136446998</v>
      </c>
      <c r="P173" s="73">
        <f>IF(RES_hhdet_tes!P173=0,"",RES_hhdet_tes!P173/RES_hhdet_fec!P173)</f>
        <v>0.76633675296782322</v>
      </c>
      <c r="Q173" s="73">
        <f>IF(RES_hhdet_tes!Q173=0,"",RES_hhdet_tes!Q173/RES_hhdet_fec!Q173)</f>
        <v>0.77305234604624584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>
        <f>IF(RES_hhdet_tes!D174=0,"",RES_hhdet_tes!D174/RES_hhdet_fec!D174)</f>
        <v>0.99999999999999989</v>
      </c>
      <c r="E174" s="65">
        <f>IF(RES_hhdet_tes!E174=0,"",RES_hhdet_tes!E174/RES_hhdet_fec!E174)</f>
        <v>1.0000000000000002</v>
      </c>
      <c r="F174" s="65">
        <f>IF(RES_hhdet_tes!F174=0,"",RES_hhdet_tes!F174/RES_hhdet_fec!F174)</f>
        <v>0.99999999999999978</v>
      </c>
      <c r="G174" s="65">
        <f>IF(RES_hhdet_tes!G174=0,"",RES_hhdet_tes!G174/RES_hhdet_fec!G174)</f>
        <v>1</v>
      </c>
      <c r="H174" s="65">
        <f>IF(RES_hhdet_tes!H174=0,"",RES_hhdet_tes!H174/RES_hhdet_fec!H174)</f>
        <v>1</v>
      </c>
      <c r="I174" s="65">
        <f>IF(RES_hhdet_tes!I174=0,"",RES_hhdet_tes!I174/RES_hhdet_fec!I174)</f>
        <v>0.99999999999999956</v>
      </c>
      <c r="J174" s="65">
        <f>IF(RES_hhdet_tes!J174=0,"",RES_hhdet_tes!J174/RES_hhdet_fec!J174)</f>
        <v>1.0000000000000002</v>
      </c>
      <c r="K174" s="65">
        <f>IF(RES_hhdet_tes!K174=0,"",RES_hhdet_tes!K174/RES_hhdet_fec!K174)</f>
        <v>1.0000000000000002</v>
      </c>
      <c r="L174" s="65">
        <f>IF(RES_hhdet_tes!L174=0,"",RES_hhdet_tes!L174/RES_hhdet_fec!L174)</f>
        <v>1</v>
      </c>
      <c r="M174" s="65">
        <f>IF(RES_hhdet_tes!M174=0,"",RES_hhdet_tes!M174/RES_hhdet_fec!M174)</f>
        <v>1</v>
      </c>
      <c r="N174" s="65">
        <f>IF(RES_hhdet_tes!N174=0,"",RES_hhdet_tes!N174/RES_hhdet_fec!N174)</f>
        <v>0.99999999999999967</v>
      </c>
      <c r="O174" s="65">
        <f>IF(RES_hhdet_tes!O174=0,"",RES_hhdet_tes!O174/RES_hhdet_fec!O174)</f>
        <v>1</v>
      </c>
      <c r="P174" s="65">
        <f>IF(RES_hhdet_tes!P174=0,"",RES_hhdet_tes!P174/RES_hhdet_fec!P174)</f>
        <v>0.99999999999999989</v>
      </c>
      <c r="Q174" s="65">
        <f>IF(RES_hhdet_tes!Q174=0,"",RES_hhdet_tes!Q174/RES_hhdet_fec!Q174)</f>
        <v>1.0000000000000002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0.44349422113814019</v>
      </c>
      <c r="C175" s="169">
        <f>IF(RES_hhdet_tes!C175=0,"",RES_hhdet_tes!C175/RES_hhdet_fec!C175)</f>
        <v>0.43317061706020715</v>
      </c>
      <c r="D175" s="169">
        <f>IF(RES_hhdet_tes!D175=0,"",RES_hhdet_tes!D175/RES_hhdet_fec!D175)</f>
        <v>0.55837156601182625</v>
      </c>
      <c r="E175" s="169">
        <f>IF(RES_hhdet_tes!E175=0,"",RES_hhdet_tes!E175/RES_hhdet_fec!E175)</f>
        <v>0.75561630670916002</v>
      </c>
      <c r="F175" s="169">
        <f>IF(RES_hhdet_tes!F175=0,"",RES_hhdet_tes!F175/RES_hhdet_fec!F175)</f>
        <v>0.75309751835953087</v>
      </c>
      <c r="G175" s="169">
        <f>IF(RES_hhdet_tes!G175=0,"",RES_hhdet_tes!G175/RES_hhdet_fec!G175)</f>
        <v>0.66669410471005131</v>
      </c>
      <c r="H175" s="169">
        <f>IF(RES_hhdet_tes!H175=0,"",RES_hhdet_tes!H175/RES_hhdet_fec!H175)</f>
        <v>0.68905340646686342</v>
      </c>
      <c r="I175" s="169">
        <f>IF(RES_hhdet_tes!I175=0,"",RES_hhdet_tes!I175/RES_hhdet_fec!I175)</f>
        <v>0.7941065173769658</v>
      </c>
      <c r="J175" s="169">
        <f>IF(RES_hhdet_tes!J175=0,"",RES_hhdet_tes!J175/RES_hhdet_fec!J175)</f>
        <v>0.79726787436668278</v>
      </c>
      <c r="K175" s="169">
        <f>IF(RES_hhdet_tes!K175=0,"",RES_hhdet_tes!K175/RES_hhdet_fec!K175)</f>
        <v>0.70860474096373338</v>
      </c>
      <c r="L175" s="169">
        <f>IF(RES_hhdet_tes!L175=0,"",RES_hhdet_tes!L175/RES_hhdet_fec!L175)</f>
        <v>0.73655571363462624</v>
      </c>
      <c r="M175" s="169">
        <f>IF(RES_hhdet_tes!M175=0,"",RES_hhdet_tes!M175/RES_hhdet_fec!M175)</f>
        <v>0.7781528347664125</v>
      </c>
      <c r="N175" s="169">
        <f>IF(RES_hhdet_tes!N175=0,"",RES_hhdet_tes!N175/RES_hhdet_fec!N175)</f>
        <v>0.85372881200931139</v>
      </c>
      <c r="O175" s="169">
        <f>IF(RES_hhdet_tes!O175=0,"",RES_hhdet_tes!O175/RES_hhdet_fec!O175)</f>
        <v>0.85455670846731058</v>
      </c>
      <c r="P175" s="169">
        <f>IF(RES_hhdet_tes!P175=0,"",RES_hhdet_tes!P175/RES_hhdet_fec!P175)</f>
        <v>0.85541101536080255</v>
      </c>
      <c r="Q175" s="169">
        <f>IF(RES_hhdet_tes!Q175=0,"",RES_hhdet_tes!Q175/RES_hhdet_fec!Q175)</f>
        <v>0.85623472259844435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0.42309523020977058</v>
      </c>
      <c r="C176" s="73">
        <f>IF(RES_hhdet_tes!C176=0,"",RES_hhdet_tes!C176/RES_hhdet_fec!C176)</f>
        <v>0.43121038945491014</v>
      </c>
      <c r="D176" s="73">
        <f>IF(RES_hhdet_tes!D176=0,"",RES_hhdet_tes!D176/RES_hhdet_fec!D176)</f>
        <v>0.44376823078895455</v>
      </c>
      <c r="E176" s="73">
        <f>IF(RES_hhdet_tes!E176=0,"",RES_hhdet_tes!E176/RES_hhdet_fec!E176)</f>
        <v>0.45011906516961703</v>
      </c>
      <c r="F176" s="73">
        <f>IF(RES_hhdet_tes!F176=0,"",RES_hhdet_tes!F176/RES_hhdet_fec!F176)</f>
        <v>0.45011906516961675</v>
      </c>
      <c r="G176" s="73">
        <f>IF(RES_hhdet_tes!G176=0,"",RES_hhdet_tes!G176/RES_hhdet_fec!G176)</f>
        <v>0.45605094292496051</v>
      </c>
      <c r="H176" s="73">
        <f>IF(RES_hhdet_tes!H176=0,"",RES_hhdet_tes!H176/RES_hhdet_fec!H176)</f>
        <v>0.45620912633176997</v>
      </c>
      <c r="I176" s="73">
        <f>IF(RES_hhdet_tes!I176=0,"",RES_hhdet_tes!I176/RES_hhdet_fec!I176)</f>
        <v>0.46123682388348608</v>
      </c>
      <c r="J176" s="73">
        <f>IF(RES_hhdet_tes!J176=0,"",RES_hhdet_tes!J176/RES_hhdet_fec!J176)</f>
        <v>0.46341431025009083</v>
      </c>
      <c r="K176" s="73">
        <f>IF(RES_hhdet_tes!K176=0,"",RES_hhdet_tes!K176/RES_hhdet_fec!K176)</f>
        <v>0.4691993740186553</v>
      </c>
      <c r="L176" s="73">
        <f>IF(RES_hhdet_tes!L176=0,"",RES_hhdet_tes!L176/RES_hhdet_fec!L176)</f>
        <v>0.4698447551855881</v>
      </c>
      <c r="M176" s="73">
        <f>IF(RES_hhdet_tes!M176=0,"",RES_hhdet_tes!M176/RES_hhdet_fec!M176)</f>
        <v>0.47417124879070305</v>
      </c>
      <c r="N176" s="73" t="str">
        <f>IF(RES_hhdet_tes!N176=0,"",RES_hhdet_tes!N176/RES_hhdet_fec!N176)</f>
        <v/>
      </c>
      <c r="O176" s="73" t="str">
        <f>IF(RES_hhdet_tes!O176=0,"",RES_hhdet_tes!O176/RES_hhdet_fec!O176)</f>
        <v/>
      </c>
      <c r="P176" s="73" t="str">
        <f>IF(RES_hhdet_tes!P176=0,"",RES_hhdet_tes!P176/RES_hhdet_fec!P176)</f>
        <v/>
      </c>
      <c r="Q176" s="73" t="str">
        <f>IF(RES_hhdet_tes!Q176=0,"",RES_hhdet_tes!Q176/RES_hhdet_fec!Q176)</f>
        <v/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0.80679349203142559</v>
      </c>
      <c r="C177" s="65">
        <f>IF(RES_hhdet_tes!C177=0,"",RES_hhdet_tes!C177/RES_hhdet_fec!C177)</f>
        <v>0.82549359911790265</v>
      </c>
      <c r="D177" s="65">
        <f>IF(RES_hhdet_tes!D177=0,"",RES_hhdet_tes!D177/RES_hhdet_fec!D177)</f>
        <v>0.83299849930155856</v>
      </c>
      <c r="E177" s="65">
        <f>IF(RES_hhdet_tes!E177=0,"",RES_hhdet_tes!E177/RES_hhdet_fec!E177)</f>
        <v>0.83397423560772177</v>
      </c>
      <c r="F177" s="65">
        <f>IF(RES_hhdet_tes!F177=0,"",RES_hhdet_tes!F177/RES_hhdet_fec!F177)</f>
        <v>0.83427080348608984</v>
      </c>
      <c r="G177" s="65">
        <f>IF(RES_hhdet_tes!G177=0,"",RES_hhdet_tes!G177/RES_hhdet_fec!G177)</f>
        <v>0.83454692328569779</v>
      </c>
      <c r="H177" s="65">
        <f>IF(RES_hhdet_tes!H177=0,"",RES_hhdet_tes!H177/RES_hhdet_fec!H177)</f>
        <v>0.83492222425224627</v>
      </c>
      <c r="I177" s="65">
        <f>IF(RES_hhdet_tes!I177=0,"",RES_hhdet_tes!I177/RES_hhdet_fec!I177)</f>
        <v>0.83639005093083296</v>
      </c>
      <c r="J177" s="65">
        <f>IF(RES_hhdet_tes!J177=0,"",RES_hhdet_tes!J177/RES_hhdet_fec!J177)</f>
        <v>0.83702582622593424</v>
      </c>
      <c r="K177" s="65">
        <f>IF(RES_hhdet_tes!K177=0,"",RES_hhdet_tes!K177/RES_hhdet_fec!K177)</f>
        <v>0.83815369676352436</v>
      </c>
      <c r="L177" s="65">
        <f>IF(RES_hhdet_tes!L177=0,"",RES_hhdet_tes!L177/RES_hhdet_fec!L177)</f>
        <v>0.84382710909099889</v>
      </c>
      <c r="M177" s="65">
        <f>IF(RES_hhdet_tes!M177=0,"",RES_hhdet_tes!M177/RES_hhdet_fec!M177)</f>
        <v>0.85330536380516309</v>
      </c>
      <c r="N177" s="65">
        <f>IF(RES_hhdet_tes!N177=0,"",RES_hhdet_tes!N177/RES_hhdet_fec!N177)</f>
        <v>0.85372881200931139</v>
      </c>
      <c r="O177" s="65">
        <f>IF(RES_hhdet_tes!O177=0,"",RES_hhdet_tes!O177/RES_hhdet_fec!O177)</f>
        <v>0.85455670846731058</v>
      </c>
      <c r="P177" s="65">
        <f>IF(RES_hhdet_tes!P177=0,"",RES_hhdet_tes!P177/RES_hhdet_fec!P177)</f>
        <v>0.85541101536080255</v>
      </c>
      <c r="Q177" s="65">
        <f>IF(RES_hhdet_tes!Q177=0,"",RES_hhdet_tes!Q177/RES_hhdet_fec!Q177)</f>
        <v>0.85623472259844435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6.1953745038077832</v>
      </c>
      <c r="C3" s="168">
        <f t="shared" ref="C3:Q3" si="0">SUM(C4,C7,C9,C19)</f>
        <v>4.3515947242658939</v>
      </c>
      <c r="D3" s="168">
        <f t="shared" si="0"/>
        <v>4.1772145063939154</v>
      </c>
      <c r="E3" s="168">
        <f t="shared" si="0"/>
        <v>2.1177883892109164</v>
      </c>
      <c r="F3" s="168">
        <f t="shared" si="0"/>
        <v>2.1129217622131762</v>
      </c>
      <c r="G3" s="168">
        <f t="shared" si="0"/>
        <v>2.0263090419329752</v>
      </c>
      <c r="H3" s="168">
        <f t="shared" si="0"/>
        <v>2.0613967701182228</v>
      </c>
      <c r="I3" s="168">
        <f t="shared" si="0"/>
        <v>2.0568454992939262</v>
      </c>
      <c r="J3" s="168">
        <f t="shared" si="0"/>
        <v>2.055016716451505</v>
      </c>
      <c r="K3" s="168">
        <f t="shared" si="0"/>
        <v>2.1235730369426831</v>
      </c>
      <c r="L3" s="168">
        <f t="shared" si="0"/>
        <v>2.0369092874427994</v>
      </c>
      <c r="M3" s="168">
        <f t="shared" si="0"/>
        <v>2.0408216701423156</v>
      </c>
      <c r="N3" s="168">
        <f t="shared" si="0"/>
        <v>1.9500786122774409</v>
      </c>
      <c r="O3" s="168">
        <f t="shared" si="0"/>
        <v>1.9502403457133524</v>
      </c>
      <c r="P3" s="168">
        <f t="shared" si="0"/>
        <v>0</v>
      </c>
      <c r="Q3" s="168">
        <f t="shared" si="0"/>
        <v>4.7775287653912377</v>
      </c>
    </row>
    <row r="4" spans="1:17" ht="12.95" customHeight="1" x14ac:dyDescent="0.25">
      <c r="A4" s="158" t="s">
        <v>65</v>
      </c>
      <c r="B4" s="157">
        <f t="shared" ref="B4:Q4" si="1">SUM(B5:B6)</f>
        <v>5.8503707952081259</v>
      </c>
      <c r="C4" s="157">
        <f t="shared" si="1"/>
        <v>4.0794766155</v>
      </c>
      <c r="D4" s="157">
        <f t="shared" si="1"/>
        <v>3.9812197464000008</v>
      </c>
      <c r="E4" s="157">
        <f t="shared" si="1"/>
        <v>2.0408200722000003</v>
      </c>
      <c r="F4" s="157">
        <f t="shared" si="1"/>
        <v>2.0409017147999999</v>
      </c>
      <c r="G4" s="157">
        <f t="shared" si="1"/>
        <v>1.9500196482925383</v>
      </c>
      <c r="H4" s="157">
        <f t="shared" si="1"/>
        <v>1.9810985102999998</v>
      </c>
      <c r="I4" s="157">
        <f t="shared" si="1"/>
        <v>1.9827721835999996</v>
      </c>
      <c r="J4" s="157">
        <f t="shared" si="1"/>
        <v>1.9808127612000004</v>
      </c>
      <c r="K4" s="157">
        <f t="shared" si="1"/>
        <v>2.0410649999999997</v>
      </c>
      <c r="L4" s="157">
        <f t="shared" si="1"/>
        <v>1.9500765045820283</v>
      </c>
      <c r="M4" s="157">
        <f t="shared" si="1"/>
        <v>1.9500836602328468</v>
      </c>
      <c r="N4" s="157">
        <f t="shared" si="1"/>
        <v>1.9500786122774409</v>
      </c>
      <c r="O4" s="157">
        <f t="shared" si="1"/>
        <v>1.9502403457133524</v>
      </c>
      <c r="P4" s="157">
        <f t="shared" si="1"/>
        <v>0</v>
      </c>
      <c r="Q4" s="157">
        <f t="shared" si="1"/>
        <v>4.7775287653912377</v>
      </c>
    </row>
    <row r="5" spans="1:17" ht="12" customHeight="1" x14ac:dyDescent="0.25">
      <c r="A5" s="23" t="s">
        <v>58</v>
      </c>
      <c r="B5" s="156">
        <v>5.8503707952081259</v>
      </c>
      <c r="C5" s="156">
        <v>4.0794766155</v>
      </c>
      <c r="D5" s="156">
        <v>3.9812197464000008</v>
      </c>
      <c r="E5" s="156">
        <v>2.0408200722000003</v>
      </c>
      <c r="F5" s="156">
        <v>2.0409017147999999</v>
      </c>
      <c r="G5" s="156">
        <v>1.9500196482925383</v>
      </c>
      <c r="H5" s="156">
        <v>1.9810985102999998</v>
      </c>
      <c r="I5" s="156">
        <v>1.9827721835999996</v>
      </c>
      <c r="J5" s="156">
        <v>1.9808127612000004</v>
      </c>
      <c r="K5" s="156">
        <v>2.0410649999999997</v>
      </c>
      <c r="L5" s="156">
        <v>1.9500765045820283</v>
      </c>
      <c r="M5" s="156">
        <v>1.9500836602328468</v>
      </c>
      <c r="N5" s="156">
        <v>1.9500786122774409</v>
      </c>
      <c r="O5" s="156">
        <v>1.9502403457133524</v>
      </c>
      <c r="P5" s="156">
        <v>0</v>
      </c>
      <c r="Q5" s="156">
        <v>4.7775287653912377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0.22317331993561382</v>
      </c>
      <c r="C9" s="157">
        <f t="shared" ref="C9:Q9" si="3">SUM(C10:C12,C15:C16)</f>
        <v>0.14634428306211028</v>
      </c>
      <c r="D9" s="157">
        <f t="shared" si="3"/>
        <v>0.14197139867525557</v>
      </c>
      <c r="E9" s="157">
        <f t="shared" si="3"/>
        <v>7.1470489904250534E-2</v>
      </c>
      <c r="F9" s="157">
        <f t="shared" si="3"/>
        <v>6.6966060200456326E-2</v>
      </c>
      <c r="G9" s="157">
        <f t="shared" si="3"/>
        <v>6.6020400749914651E-2</v>
      </c>
      <c r="H9" s="157">
        <f t="shared" si="3"/>
        <v>6.9106632852096644E-2</v>
      </c>
      <c r="I9" s="157">
        <f t="shared" si="3"/>
        <v>7.1013900570781302E-2</v>
      </c>
      <c r="J9" s="157">
        <f t="shared" si="3"/>
        <v>7.0220139715587257E-2</v>
      </c>
      <c r="K9" s="157">
        <f t="shared" si="3"/>
        <v>7.2722860049774393E-2</v>
      </c>
      <c r="L9" s="157">
        <f t="shared" si="3"/>
        <v>7.5650323200432495E-2</v>
      </c>
      <c r="M9" s="157">
        <f t="shared" si="3"/>
        <v>8.3959260041916187E-2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0.22317331993561382</v>
      </c>
      <c r="C11" s="132">
        <v>0.14634428306211028</v>
      </c>
      <c r="D11" s="132">
        <v>0.14064101073586238</v>
      </c>
      <c r="E11" s="132">
        <v>7.0585648383443778E-2</v>
      </c>
      <c r="F11" s="132">
        <v>6.5640624513171153E-2</v>
      </c>
      <c r="G11" s="132">
        <v>6.4701249069849726E-2</v>
      </c>
      <c r="H11" s="132">
        <v>6.7375876394262332E-2</v>
      </c>
      <c r="I11" s="132">
        <v>6.8424852112471568E-2</v>
      </c>
      <c r="J11" s="132">
        <v>6.725138488723198E-2</v>
      </c>
      <c r="K11" s="132">
        <v>6.8044781333122265E-2</v>
      </c>
      <c r="L11" s="132">
        <v>6.9821212776013067E-2</v>
      </c>
      <c r="M11" s="132">
        <v>7.60997750751395E-2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1.3303879393932042E-3</v>
      </c>
      <c r="E12" s="132">
        <f t="shared" si="4"/>
        <v>8.8484152080675214E-4</v>
      </c>
      <c r="F12" s="132">
        <f t="shared" si="4"/>
        <v>1.3254356872851724E-3</v>
      </c>
      <c r="G12" s="132">
        <f t="shared" si="4"/>
        <v>1.3191516800649197E-3</v>
      </c>
      <c r="H12" s="132">
        <f t="shared" si="4"/>
        <v>1.7307564578343095E-3</v>
      </c>
      <c r="I12" s="132">
        <f t="shared" si="4"/>
        <v>2.5890484583097314E-3</v>
      </c>
      <c r="J12" s="132">
        <f t="shared" si="4"/>
        <v>2.9687548283552829E-3</v>
      </c>
      <c r="K12" s="132">
        <f t="shared" si="4"/>
        <v>4.6780787166521348E-3</v>
      </c>
      <c r="L12" s="132">
        <f t="shared" si="4"/>
        <v>5.829110424419433E-3</v>
      </c>
      <c r="M12" s="132">
        <f t="shared" si="4"/>
        <v>7.8594849667766812E-3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1.3303879393932042E-3</v>
      </c>
      <c r="E13" s="165">
        <v>8.8484152080675214E-4</v>
      </c>
      <c r="F13" s="165">
        <v>1.3254356872851724E-3</v>
      </c>
      <c r="G13" s="165">
        <v>1.3191516800649197E-3</v>
      </c>
      <c r="H13" s="165">
        <v>1.7307564578343095E-3</v>
      </c>
      <c r="I13" s="165">
        <v>2.5890484583097314E-3</v>
      </c>
      <c r="J13" s="165">
        <v>2.9687548283552829E-3</v>
      </c>
      <c r="K13" s="165">
        <v>4.6780787166521348E-3</v>
      </c>
      <c r="L13" s="165">
        <v>5.829110424419433E-3</v>
      </c>
      <c r="M13" s="165">
        <v>7.8594849667766812E-3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0.1218303886640434</v>
      </c>
      <c r="C19" s="157">
        <f t="shared" ref="C19:Q19" si="6">SUM(C20:C22)</f>
        <v>0.12577382570378318</v>
      </c>
      <c r="D19" s="157">
        <f t="shared" si="6"/>
        <v>5.4023361318659001E-2</v>
      </c>
      <c r="E19" s="157">
        <f t="shared" si="6"/>
        <v>5.4978271066655942E-3</v>
      </c>
      <c r="F19" s="157">
        <f t="shared" si="6"/>
        <v>5.0539872127196989E-3</v>
      </c>
      <c r="G19" s="157">
        <f t="shared" si="6"/>
        <v>1.0268992890522379E-2</v>
      </c>
      <c r="H19" s="157">
        <f t="shared" si="6"/>
        <v>1.1191626966126441E-2</v>
      </c>
      <c r="I19" s="157">
        <f t="shared" si="6"/>
        <v>3.05941512314501E-3</v>
      </c>
      <c r="J19" s="157">
        <f t="shared" si="6"/>
        <v>3.983815535917333E-3</v>
      </c>
      <c r="K19" s="157">
        <f t="shared" si="6"/>
        <v>9.7851768929093502E-3</v>
      </c>
      <c r="L19" s="157">
        <f t="shared" si="6"/>
        <v>1.1182459660338638E-2</v>
      </c>
      <c r="M19" s="157">
        <f t="shared" si="6"/>
        <v>6.7787498675526917E-3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0.1218303886640434</v>
      </c>
      <c r="C21" s="156">
        <v>0.12577382570378318</v>
      </c>
      <c r="D21" s="156">
        <v>5.4023361318659001E-2</v>
      </c>
      <c r="E21" s="156">
        <v>5.4978271066655942E-3</v>
      </c>
      <c r="F21" s="156">
        <v>5.0539872127196989E-3</v>
      </c>
      <c r="G21" s="156">
        <v>1.0268992890522379E-2</v>
      </c>
      <c r="H21" s="156">
        <v>1.1191626966126441E-2</v>
      </c>
      <c r="I21" s="156">
        <v>3.05941512314501E-3</v>
      </c>
      <c r="J21" s="156">
        <v>3.983815535917333E-3</v>
      </c>
      <c r="K21" s="156">
        <v>9.7851768929093502E-3</v>
      </c>
      <c r="L21" s="156">
        <v>1.1182459660338638E-2</v>
      </c>
      <c r="M21" s="156">
        <v>6.7787498675526917E-3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706.05409922027843</v>
      </c>
      <c r="C43" s="168">
        <f t="shared" ref="C43" si="90">SUM(C44,C47,C49,C58)</f>
        <v>770.25725455157044</v>
      </c>
      <c r="D43" s="168">
        <f t="shared" ref="D43" si="91">SUM(D44,D47,D49,D58)</f>
        <v>695.68771258269021</v>
      </c>
      <c r="E43" s="168">
        <f t="shared" ref="E43" si="92">SUM(E44,E47,E49,E58)</f>
        <v>701.09002185525435</v>
      </c>
      <c r="F43" s="168">
        <f t="shared" ref="F43" si="93">SUM(F44,F47,F49,F58)</f>
        <v>739.18318474937291</v>
      </c>
      <c r="G43" s="168">
        <f t="shared" ref="G43" si="94">SUM(G44,G47,G49,G58)</f>
        <v>713.51759853708495</v>
      </c>
      <c r="H43" s="168">
        <f t="shared" ref="H43" si="95">SUM(H44,H47,H49,H58)</f>
        <v>738.92387921667955</v>
      </c>
      <c r="I43" s="168">
        <f t="shared" ref="I43" si="96">SUM(I44,I47,I49,I58)</f>
        <v>699.98783314170112</v>
      </c>
      <c r="J43" s="168">
        <f t="shared" ref="J43" si="97">SUM(J44,J47,J49,J58)</f>
        <v>700.60707782414318</v>
      </c>
      <c r="K43" s="168">
        <f t="shared" ref="K43" si="98">SUM(K44,K47,K49,K58)</f>
        <v>694.17881146097761</v>
      </c>
      <c r="L43" s="168">
        <f t="shared" ref="L43" si="99">SUM(L44,L47,L49,L58)</f>
        <v>583.69835392093717</v>
      </c>
      <c r="M43" s="168">
        <f t="shared" ref="M43" si="100">SUM(M44,M47,M49,M58)</f>
        <v>465.04626207609681</v>
      </c>
      <c r="N43" s="168">
        <f t="shared" ref="N43" si="101">SUM(N44,N47,N49,N58)</f>
        <v>598.16607594882589</v>
      </c>
      <c r="O43" s="168">
        <f t="shared" ref="O43" si="102">SUM(O44,O47,O49,O58)</f>
        <v>560.3907920535064</v>
      </c>
      <c r="P43" s="168">
        <f t="shared" ref="P43" si="103">SUM(P44,P47,P49,P58)</f>
        <v>472.1846659668887</v>
      </c>
      <c r="Q43" s="168">
        <f t="shared" ref="Q43" si="104">SUM(Q44,Q47,Q49,Q58)</f>
        <v>522.6009995911395</v>
      </c>
    </row>
    <row r="44" spans="1:17" ht="12.95" customHeight="1" x14ac:dyDescent="0.25">
      <c r="A44" s="158" t="s">
        <v>65</v>
      </c>
      <c r="B44" s="157">
        <f t="shared" ref="B44:Q44" si="105">SUM(B45:B46)</f>
        <v>625.8996233208677</v>
      </c>
      <c r="C44" s="157">
        <f t="shared" si="105"/>
        <v>678.61074906593797</v>
      </c>
      <c r="D44" s="157">
        <f t="shared" si="105"/>
        <v>621.63097038996636</v>
      </c>
      <c r="E44" s="157">
        <f t="shared" si="105"/>
        <v>636.73329675584603</v>
      </c>
      <c r="F44" s="157">
        <f t="shared" si="105"/>
        <v>674.30090772779704</v>
      </c>
      <c r="G44" s="157">
        <f t="shared" si="105"/>
        <v>646.35491411053465</v>
      </c>
      <c r="H44" s="157">
        <f t="shared" si="105"/>
        <v>665.90826549170072</v>
      </c>
      <c r="I44" s="157">
        <f t="shared" si="105"/>
        <v>630.81714677017089</v>
      </c>
      <c r="J44" s="157">
        <f t="shared" si="105"/>
        <v>631.94459922118608</v>
      </c>
      <c r="K44" s="157">
        <f t="shared" si="105"/>
        <v>621.1248688607966</v>
      </c>
      <c r="L44" s="157">
        <f t="shared" si="105"/>
        <v>518.97444630333973</v>
      </c>
      <c r="M44" s="157">
        <f t="shared" si="105"/>
        <v>408.09863068819539</v>
      </c>
      <c r="N44" s="157">
        <f t="shared" si="105"/>
        <v>534.2052434087251</v>
      </c>
      <c r="O44" s="157">
        <f t="shared" si="105"/>
        <v>500.94456045037833</v>
      </c>
      <c r="P44" s="157">
        <f t="shared" si="105"/>
        <v>419.37682508228244</v>
      </c>
      <c r="Q44" s="157">
        <f t="shared" si="105"/>
        <v>469.72250706364508</v>
      </c>
    </row>
    <row r="45" spans="1:17" ht="12" customHeight="1" x14ac:dyDescent="0.25">
      <c r="A45" s="23" t="s">
        <v>166</v>
      </c>
      <c r="B45" s="156">
        <v>625.8996233208677</v>
      </c>
      <c r="C45" s="156">
        <v>678.61074906593797</v>
      </c>
      <c r="D45" s="156">
        <v>621.63097038996636</v>
      </c>
      <c r="E45" s="156">
        <v>636.73329675584603</v>
      </c>
      <c r="F45" s="156">
        <v>674.30090772779704</v>
      </c>
      <c r="G45" s="156">
        <v>646.35491411053465</v>
      </c>
      <c r="H45" s="156">
        <v>665.90826549170072</v>
      </c>
      <c r="I45" s="156">
        <v>630.81714677017089</v>
      </c>
      <c r="J45" s="156">
        <v>631.94459922118608</v>
      </c>
      <c r="K45" s="156">
        <v>621.1248688607966</v>
      </c>
      <c r="L45" s="156">
        <v>518.97444630333973</v>
      </c>
      <c r="M45" s="156">
        <v>408.09863068819539</v>
      </c>
      <c r="N45" s="156">
        <v>534.2052434087251</v>
      </c>
      <c r="O45" s="156">
        <v>500.94456045037833</v>
      </c>
      <c r="P45" s="156">
        <v>419.37682508228244</v>
      </c>
      <c r="Q45" s="156">
        <v>469.72250706364508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60.375382317268027</v>
      </c>
      <c r="C49" s="157">
        <f t="shared" ref="C49" si="108">SUM(C50:C51,C54:C55)</f>
        <v>61.290883180297868</v>
      </c>
      <c r="D49" s="157">
        <f t="shared" ref="D49" si="109">SUM(D50:D51,D54:D55)</f>
        <v>61.533125849381655</v>
      </c>
      <c r="E49" s="157">
        <f t="shared" ref="E49" si="110">SUM(E50:E51,E54:E55)</f>
        <v>61.964399693458049</v>
      </c>
      <c r="F49" s="157">
        <f t="shared" ref="F49" si="111">SUM(F50:F51,F54:F55)</f>
        <v>62.459766308174679</v>
      </c>
      <c r="G49" s="157">
        <f t="shared" ref="G49" si="112">SUM(G50:G51,G54:G55)</f>
        <v>61.953117618263114</v>
      </c>
      <c r="H49" s="157">
        <f t="shared" ref="H49" si="113">SUM(H50:H51,H54:H55)</f>
        <v>67.415801796615241</v>
      </c>
      <c r="I49" s="157">
        <f t="shared" ref="I49" si="114">SUM(I50:I51,I54:I55)</f>
        <v>67.635213163716998</v>
      </c>
      <c r="J49" s="157">
        <f t="shared" ref="J49" si="115">SUM(J50:J51,J54:J55)</f>
        <v>66.712885903009862</v>
      </c>
      <c r="K49" s="157">
        <f t="shared" ref="K49" si="116">SUM(K50:K51,K54:K55)</f>
        <v>68.547763225095395</v>
      </c>
      <c r="L49" s="157">
        <f t="shared" ref="L49" si="117">SUM(L50:L51,L54:L55)</f>
        <v>60.27807608003549</v>
      </c>
      <c r="M49" s="157">
        <f t="shared" ref="M49" si="118">SUM(M50:M51,M54:M55)</f>
        <v>54.733065491635926</v>
      </c>
      <c r="N49" s="157">
        <f t="shared" ref="N49" si="119">SUM(N50:N51,N54:N55)</f>
        <v>63.960832540100853</v>
      </c>
      <c r="O49" s="157">
        <f t="shared" ref="O49" si="120">SUM(O50:O51,O54:O55)</f>
        <v>59.446231603128112</v>
      </c>
      <c r="P49" s="157">
        <f t="shared" ref="P49" si="121">SUM(P50:P51,P54:P55)</f>
        <v>52.807840884606257</v>
      </c>
      <c r="Q49" s="157">
        <f t="shared" ref="Q49" si="122">SUM(Q50:Q51,Q54:Q55)</f>
        <v>52.878492527494423</v>
      </c>
    </row>
    <row r="50" spans="1:17" ht="12" customHeight="1" x14ac:dyDescent="0.25">
      <c r="A50" s="167" t="s">
        <v>165</v>
      </c>
      <c r="B50" s="132">
        <v>60.375382317268027</v>
      </c>
      <c r="C50" s="132">
        <v>61.290883180297868</v>
      </c>
      <c r="D50" s="132">
        <v>60.922061407455573</v>
      </c>
      <c r="E50" s="132">
        <v>61.353153046387412</v>
      </c>
      <c r="F50" s="132">
        <v>61.26456831970458</v>
      </c>
      <c r="G50" s="132">
        <v>60.56091357732933</v>
      </c>
      <c r="H50" s="132">
        <v>65.56070454540999</v>
      </c>
      <c r="I50" s="132">
        <v>65.188612045766149</v>
      </c>
      <c r="J50" s="132">
        <v>63.714578615922001</v>
      </c>
      <c r="K50" s="132">
        <v>64.339523377268065</v>
      </c>
      <c r="L50" s="132">
        <v>55.762317612455313</v>
      </c>
      <c r="M50" s="132">
        <v>49.586947604330526</v>
      </c>
      <c r="N50" s="132">
        <v>56.472576032455812</v>
      </c>
      <c r="O50" s="132">
        <v>51.2069455339564</v>
      </c>
      <c r="P50" s="132">
        <v>44.67397217085216</v>
      </c>
      <c r="Q50" s="132">
        <v>44.10946665843305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0.61106444192608089</v>
      </c>
      <c r="E51" s="132">
        <f t="shared" ref="E51" si="126">SUM(E52:E53)</f>
        <v>0.6112466470706398</v>
      </c>
      <c r="F51" s="132">
        <f t="shared" ref="F51" si="127">SUM(F52:F53)</f>
        <v>1.1951979884701001</v>
      </c>
      <c r="G51" s="132">
        <f t="shared" ref="G51" si="128">SUM(G52:G53)</f>
        <v>1.392204040933783</v>
      </c>
      <c r="H51" s="132">
        <f t="shared" ref="H51" si="129">SUM(H52:H53)</f>
        <v>1.8550972512052493</v>
      </c>
      <c r="I51" s="132">
        <f t="shared" ref="I51" si="130">SUM(I52:I53)</f>
        <v>2.4466011179508427</v>
      </c>
      <c r="J51" s="132">
        <f t="shared" ref="J51" si="131">SUM(J52:J53)</f>
        <v>2.9983072870878682</v>
      </c>
      <c r="K51" s="132">
        <f t="shared" ref="K51" si="132">SUM(K52:K53)</f>
        <v>4.2082398478273353</v>
      </c>
      <c r="L51" s="132">
        <f t="shared" ref="L51" si="133">SUM(L52:L53)</f>
        <v>4.515758467580179</v>
      </c>
      <c r="M51" s="132">
        <f t="shared" ref="M51" si="134">SUM(M52:M53)</f>
        <v>5.1461178873053983</v>
      </c>
      <c r="N51" s="132">
        <f t="shared" ref="N51" si="135">SUM(N52:N53)</f>
        <v>7.4882565076450387</v>
      </c>
      <c r="O51" s="132">
        <f t="shared" ref="O51" si="136">SUM(O52:O53)</f>
        <v>8.2392860691717136</v>
      </c>
      <c r="P51" s="132">
        <f t="shared" ref="P51" si="137">SUM(P52:P53)</f>
        <v>8.133868713754099</v>
      </c>
      <c r="Q51" s="132">
        <f t="shared" ref="Q51" si="138">SUM(Q52:Q53)</f>
        <v>8.7690258690613749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0.61106444192608089</v>
      </c>
      <c r="E52" s="165">
        <v>0.6112466470706398</v>
      </c>
      <c r="F52" s="165">
        <v>1.1951979884701001</v>
      </c>
      <c r="G52" s="165">
        <v>1.392204040933783</v>
      </c>
      <c r="H52" s="165">
        <v>1.8550972512052493</v>
      </c>
      <c r="I52" s="165">
        <v>2.4466011179508427</v>
      </c>
      <c r="J52" s="165">
        <v>2.9983072870878682</v>
      </c>
      <c r="K52" s="165">
        <v>4.2082398478273353</v>
      </c>
      <c r="L52" s="165">
        <v>4.515758467580179</v>
      </c>
      <c r="M52" s="165">
        <v>5.1461178873053983</v>
      </c>
      <c r="N52" s="165">
        <v>7.4882565076450387</v>
      </c>
      <c r="O52" s="165">
        <v>8.2392860691717136</v>
      </c>
      <c r="P52" s="165">
        <v>8.133868713754099</v>
      </c>
      <c r="Q52" s="165">
        <v>8.7690258690613749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19.7790935821427</v>
      </c>
      <c r="C58" s="157">
        <f t="shared" ref="C58" si="156">SUM(C59:C60)</f>
        <v>30.355622305334581</v>
      </c>
      <c r="D58" s="157">
        <f t="shared" ref="D58" si="157">SUM(D59:D60)</f>
        <v>12.523616343342193</v>
      </c>
      <c r="E58" s="157">
        <f t="shared" ref="E58" si="158">SUM(E59:E60)</f>
        <v>2.392325405950261</v>
      </c>
      <c r="F58" s="157">
        <f t="shared" ref="F58" si="159">SUM(F59:F60)</f>
        <v>2.4225107134011838</v>
      </c>
      <c r="G58" s="157">
        <f t="shared" ref="G58" si="160">SUM(G59:G60)</f>
        <v>5.2095668082872066</v>
      </c>
      <c r="H58" s="157">
        <f t="shared" ref="H58" si="161">SUM(H59:H60)</f>
        <v>5.5998119283635868</v>
      </c>
      <c r="I58" s="157">
        <f t="shared" ref="I58" si="162">SUM(I59:I60)</f>
        <v>1.5354732078132123</v>
      </c>
      <c r="J58" s="157">
        <f t="shared" ref="J58" si="163">SUM(J59:J60)</f>
        <v>1.949592699947156</v>
      </c>
      <c r="K58" s="157">
        <f t="shared" ref="K58" si="164">SUM(K59:K60)</f>
        <v>4.5061793750856447</v>
      </c>
      <c r="L58" s="157">
        <f t="shared" ref="L58" si="165">SUM(L59:L60)</f>
        <v>4.4458315375620083</v>
      </c>
      <c r="M58" s="157">
        <f t="shared" ref="M58" si="166">SUM(M59:M60)</f>
        <v>2.2145658962655097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19.7790935821427</v>
      </c>
      <c r="C59" s="156">
        <v>30.355622305334581</v>
      </c>
      <c r="D59" s="156">
        <v>12.523616343342193</v>
      </c>
      <c r="E59" s="156">
        <v>2.392325405950261</v>
      </c>
      <c r="F59" s="156">
        <v>2.4225107134011838</v>
      </c>
      <c r="G59" s="156">
        <v>5.2095668082872066</v>
      </c>
      <c r="H59" s="156">
        <v>5.5998119283635868</v>
      </c>
      <c r="I59" s="156">
        <v>1.5354732078132123</v>
      </c>
      <c r="J59" s="156">
        <v>1.949592699947156</v>
      </c>
      <c r="K59" s="156">
        <v>4.5061793750856447</v>
      </c>
      <c r="L59" s="156">
        <v>4.4458315375620083</v>
      </c>
      <c r="M59" s="156">
        <v>2.2145658962655097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367.91555294853691</v>
      </c>
      <c r="C62" s="168">
        <f t="shared" ref="C62:Q62" si="171">SUM(C63,C66,C68,C77)</f>
        <v>407.13443003653214</v>
      </c>
      <c r="D62" s="168">
        <f t="shared" si="171"/>
        <v>411.20174403990001</v>
      </c>
      <c r="E62" s="168">
        <f t="shared" si="171"/>
        <v>441.50326389932417</v>
      </c>
      <c r="F62" s="168">
        <f t="shared" si="171"/>
        <v>478.19554906622409</v>
      </c>
      <c r="G62" s="168">
        <f t="shared" si="171"/>
        <v>478.96302609809987</v>
      </c>
      <c r="H62" s="168">
        <f t="shared" si="171"/>
        <v>443.26190051787626</v>
      </c>
      <c r="I62" s="168">
        <f t="shared" si="171"/>
        <v>441.05081555700002</v>
      </c>
      <c r="J62" s="168">
        <f t="shared" si="171"/>
        <v>471.62340982429197</v>
      </c>
      <c r="K62" s="168">
        <f t="shared" si="171"/>
        <v>461.46186585694807</v>
      </c>
      <c r="L62" s="168">
        <f t="shared" si="171"/>
        <v>538.57245806578965</v>
      </c>
      <c r="M62" s="168">
        <f t="shared" si="171"/>
        <v>506.8074000000006</v>
      </c>
      <c r="N62" s="168">
        <f t="shared" si="171"/>
        <v>469.21769198538766</v>
      </c>
      <c r="O62" s="168">
        <f t="shared" si="171"/>
        <v>496.29698141835649</v>
      </c>
      <c r="P62" s="168">
        <f t="shared" si="171"/>
        <v>476.98071746213674</v>
      </c>
      <c r="Q62" s="168">
        <f t="shared" si="171"/>
        <v>528.97879203338096</v>
      </c>
    </row>
    <row r="63" spans="1:17" ht="12.95" customHeight="1" x14ac:dyDescent="0.25">
      <c r="A63" s="158" t="s">
        <v>65</v>
      </c>
      <c r="B63" s="157">
        <f t="shared" ref="B63:Q63" si="172">SUM(B64:B65)</f>
        <v>322.77175594435244</v>
      </c>
      <c r="C63" s="157">
        <f t="shared" si="172"/>
        <v>357.19690062609169</v>
      </c>
      <c r="D63" s="157">
        <f t="shared" si="172"/>
        <v>356.66372267196795</v>
      </c>
      <c r="E63" s="157">
        <f t="shared" si="172"/>
        <v>382.87707337286906</v>
      </c>
      <c r="F63" s="157">
        <f t="shared" si="172"/>
        <v>417.61915984273628</v>
      </c>
      <c r="G63" s="157">
        <f t="shared" si="172"/>
        <v>416.67398710077941</v>
      </c>
      <c r="H63" s="157">
        <f t="shared" si="172"/>
        <v>382.66839292932173</v>
      </c>
      <c r="I63" s="157">
        <f t="shared" si="172"/>
        <v>377.42607623180385</v>
      </c>
      <c r="J63" s="157">
        <f t="shared" si="172"/>
        <v>405.43310813270136</v>
      </c>
      <c r="K63" s="157">
        <f t="shared" si="172"/>
        <v>394.81522218838819</v>
      </c>
      <c r="L63" s="157">
        <f t="shared" si="172"/>
        <v>455.83397832256236</v>
      </c>
      <c r="M63" s="157">
        <f t="shared" si="172"/>
        <v>419.39148766074294</v>
      </c>
      <c r="N63" s="157">
        <f t="shared" si="172"/>
        <v>394.41126780119583</v>
      </c>
      <c r="O63" s="157">
        <f t="shared" si="172"/>
        <v>418.00459710603485</v>
      </c>
      <c r="P63" s="157">
        <f t="shared" si="172"/>
        <v>398.54143441645533</v>
      </c>
      <c r="Q63" s="157">
        <f t="shared" si="172"/>
        <v>452.82383072927774</v>
      </c>
    </row>
    <row r="64" spans="1:17" ht="12" customHeight="1" x14ac:dyDescent="0.25">
      <c r="A64" s="23" t="s">
        <v>161</v>
      </c>
      <c r="B64" s="156">
        <v>322.77175594435244</v>
      </c>
      <c r="C64" s="156">
        <v>357.19690062609169</v>
      </c>
      <c r="D64" s="156">
        <v>356.66372267196795</v>
      </c>
      <c r="E64" s="156">
        <v>382.87707337286906</v>
      </c>
      <c r="F64" s="156">
        <v>417.61915984273628</v>
      </c>
      <c r="G64" s="156">
        <v>416.67398710077941</v>
      </c>
      <c r="H64" s="156">
        <v>382.66839292932173</v>
      </c>
      <c r="I64" s="156">
        <v>377.42607623180385</v>
      </c>
      <c r="J64" s="156">
        <v>405.43310813270136</v>
      </c>
      <c r="K64" s="156">
        <v>394.81522218838819</v>
      </c>
      <c r="L64" s="156">
        <v>455.83397832256236</v>
      </c>
      <c r="M64" s="156">
        <v>419.39148766074294</v>
      </c>
      <c r="N64" s="156">
        <v>394.41126780119583</v>
      </c>
      <c r="O64" s="156">
        <v>418.00459710603485</v>
      </c>
      <c r="P64" s="156">
        <v>398.54143441645533</v>
      </c>
      <c r="Q64" s="156">
        <v>452.82383072927774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33.283503037683303</v>
      </c>
      <c r="C68" s="157">
        <f t="shared" ref="C68:Q68" si="174">SUM(C69:C70,C73:C74)</f>
        <v>33.929156666311499</v>
      </c>
      <c r="D68" s="157">
        <f t="shared" si="174"/>
        <v>37.202928886327776</v>
      </c>
      <c r="E68" s="157">
        <f t="shared" si="174"/>
        <v>38.886198394621474</v>
      </c>
      <c r="F68" s="157">
        <f t="shared" si="174"/>
        <v>40.163352437356522</v>
      </c>
      <c r="G68" s="157">
        <f t="shared" si="174"/>
        <v>41.440340739028855</v>
      </c>
      <c r="H68" s="157">
        <f t="shared" si="174"/>
        <v>40.067066940255685</v>
      </c>
      <c r="I68" s="157">
        <f t="shared" si="174"/>
        <v>41.744049593714649</v>
      </c>
      <c r="J68" s="157">
        <f t="shared" si="174"/>
        <v>43.348487015699973</v>
      </c>
      <c r="K68" s="157">
        <f t="shared" si="174"/>
        <v>43.7304590032197</v>
      </c>
      <c r="L68" s="157">
        <f t="shared" si="174"/>
        <v>54.530872419065233</v>
      </c>
      <c r="M68" s="157">
        <f t="shared" si="174"/>
        <v>57.172640738927015</v>
      </c>
      <c r="N68" s="157">
        <f t="shared" si="174"/>
        <v>47.276043252007213</v>
      </c>
      <c r="O68" s="157">
        <f t="shared" si="174"/>
        <v>49.995260068116821</v>
      </c>
      <c r="P68" s="157">
        <f t="shared" si="174"/>
        <v>50.069107453473279</v>
      </c>
      <c r="Q68" s="157">
        <f t="shared" si="174"/>
        <v>50.148260051974624</v>
      </c>
    </row>
    <row r="69" spans="1:17" ht="12" customHeight="1" x14ac:dyDescent="0.25">
      <c r="A69" s="167" t="s">
        <v>160</v>
      </c>
      <c r="B69" s="132">
        <v>33.283503037683303</v>
      </c>
      <c r="C69" s="132">
        <v>33.929156666311499</v>
      </c>
      <c r="D69" s="132">
        <v>36.833533808267077</v>
      </c>
      <c r="E69" s="132">
        <v>38.502559475082322</v>
      </c>
      <c r="F69" s="132">
        <v>39.394879449476598</v>
      </c>
      <c r="G69" s="132">
        <v>40.509255183474373</v>
      </c>
      <c r="H69" s="132">
        <v>38.964298852104008</v>
      </c>
      <c r="I69" s="132">
        <v>40.234087821135375</v>
      </c>
      <c r="J69" s="132">
        <v>41.400307214096046</v>
      </c>
      <c r="K69" s="132">
        <v>41.045691443357363</v>
      </c>
      <c r="L69" s="132">
        <v>50.445583131544062</v>
      </c>
      <c r="M69" s="132">
        <v>51.796927505812327</v>
      </c>
      <c r="N69" s="132">
        <v>41.741079621571942</v>
      </c>
      <c r="O69" s="132">
        <v>43.06600430234414</v>
      </c>
      <c r="P69" s="132">
        <v>42.356961459431794</v>
      </c>
      <c r="Q69" s="132">
        <v>41.832135750144126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0.3693950780606986</v>
      </c>
      <c r="E70" s="132">
        <f t="shared" si="175"/>
        <v>0.38363891953915136</v>
      </c>
      <c r="F70" s="132">
        <f t="shared" si="175"/>
        <v>0.76847298787992724</v>
      </c>
      <c r="G70" s="132">
        <f t="shared" si="175"/>
        <v>0.93108555555448369</v>
      </c>
      <c r="H70" s="132">
        <f t="shared" si="175"/>
        <v>1.1027680881516786</v>
      </c>
      <c r="I70" s="132">
        <f t="shared" si="175"/>
        <v>1.5099617725792718</v>
      </c>
      <c r="J70" s="132">
        <f t="shared" si="175"/>
        <v>1.9481798016039273</v>
      </c>
      <c r="K70" s="132">
        <f t="shared" si="175"/>
        <v>2.6847675598623395</v>
      </c>
      <c r="L70" s="132">
        <f t="shared" si="175"/>
        <v>4.0852892875211699</v>
      </c>
      <c r="M70" s="132">
        <f t="shared" si="175"/>
        <v>5.3757132331146913</v>
      </c>
      <c r="N70" s="132">
        <f t="shared" si="175"/>
        <v>5.5349636304352687</v>
      </c>
      <c r="O70" s="132">
        <f t="shared" si="175"/>
        <v>6.9292557657726768</v>
      </c>
      <c r="P70" s="132">
        <f t="shared" si="175"/>
        <v>7.7121459940414869</v>
      </c>
      <c r="Q70" s="132">
        <f t="shared" si="175"/>
        <v>8.3161243018305004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0.3693950780606986</v>
      </c>
      <c r="E71" s="165">
        <v>0.38363891953915136</v>
      </c>
      <c r="F71" s="165">
        <v>0.76847298787992724</v>
      </c>
      <c r="G71" s="165">
        <v>0.93108555555448369</v>
      </c>
      <c r="H71" s="165">
        <v>1.1027680881516786</v>
      </c>
      <c r="I71" s="165">
        <v>1.5099617725792718</v>
      </c>
      <c r="J71" s="165">
        <v>1.9481798016039273</v>
      </c>
      <c r="K71" s="165">
        <v>2.6847675598623395</v>
      </c>
      <c r="L71" s="165">
        <v>4.0852892875211699</v>
      </c>
      <c r="M71" s="165">
        <v>5.3757132331146913</v>
      </c>
      <c r="N71" s="165">
        <v>5.5349636304352687</v>
      </c>
      <c r="O71" s="165">
        <v>6.9292557657726768</v>
      </c>
      <c r="P71" s="165">
        <v>7.7121459940414869</v>
      </c>
      <c r="Q71" s="165">
        <v>8.3161243018305004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11.860293966501178</v>
      </c>
      <c r="C77" s="157">
        <f t="shared" ref="C77:Q77" si="177">SUM(C78:C79)</f>
        <v>16.008372744128966</v>
      </c>
      <c r="D77" s="157">
        <f t="shared" si="177"/>
        <v>17.335092481604303</v>
      </c>
      <c r="E77" s="157">
        <f t="shared" si="177"/>
        <v>19.739992131833613</v>
      </c>
      <c r="F77" s="157">
        <f t="shared" si="177"/>
        <v>20.413036786131268</v>
      </c>
      <c r="G77" s="157">
        <f t="shared" si="177"/>
        <v>20.848698258291606</v>
      </c>
      <c r="H77" s="157">
        <f t="shared" si="177"/>
        <v>20.526440648298802</v>
      </c>
      <c r="I77" s="157">
        <f t="shared" si="177"/>
        <v>21.880689731481535</v>
      </c>
      <c r="J77" s="157">
        <f t="shared" si="177"/>
        <v>22.841814675890646</v>
      </c>
      <c r="K77" s="157">
        <f t="shared" si="177"/>
        <v>22.916184665340161</v>
      </c>
      <c r="L77" s="157">
        <f t="shared" si="177"/>
        <v>28.207607324162069</v>
      </c>
      <c r="M77" s="157">
        <f t="shared" si="177"/>
        <v>30.243271600330669</v>
      </c>
      <c r="N77" s="157">
        <f t="shared" si="177"/>
        <v>27.530380932184606</v>
      </c>
      <c r="O77" s="157">
        <f t="shared" si="177"/>
        <v>28.297124244204838</v>
      </c>
      <c r="P77" s="157">
        <f t="shared" si="177"/>
        <v>28.370175592208099</v>
      </c>
      <c r="Q77" s="157">
        <f t="shared" si="177"/>
        <v>26.006701252128586</v>
      </c>
    </row>
    <row r="78" spans="1:17" ht="12" customHeight="1" x14ac:dyDescent="0.25">
      <c r="A78" s="23" t="s">
        <v>109</v>
      </c>
      <c r="B78" s="156">
        <v>11.860293966501178</v>
      </c>
      <c r="C78" s="156">
        <v>16.008372744128966</v>
      </c>
      <c r="D78" s="156">
        <v>17.335092481604303</v>
      </c>
      <c r="E78" s="156">
        <v>19.739992131833613</v>
      </c>
      <c r="F78" s="156">
        <v>20.413036786131268</v>
      </c>
      <c r="G78" s="156">
        <v>20.848698258291606</v>
      </c>
      <c r="H78" s="156">
        <v>20.526440648298802</v>
      </c>
      <c r="I78" s="156">
        <v>21.880689731481535</v>
      </c>
      <c r="J78" s="156">
        <v>22.841814675890646</v>
      </c>
      <c r="K78" s="156">
        <v>22.916184665340161</v>
      </c>
      <c r="L78" s="156">
        <v>28.207607324162069</v>
      </c>
      <c r="M78" s="156">
        <v>30.243271600330669</v>
      </c>
      <c r="N78" s="156">
        <v>27.530380932184606</v>
      </c>
      <c r="O78" s="156">
        <v>28.297124244204838</v>
      </c>
      <c r="P78" s="156">
        <v>28.370175592208099</v>
      </c>
      <c r="Q78" s="156">
        <v>26.006701252128586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1.8966749892578527</v>
      </c>
      <c r="C81" s="168">
        <f t="shared" ref="C81:Q81" si="178">SUM(C82,C85,C87,C100)</f>
        <v>2.4508902516752982</v>
      </c>
      <c r="D81" s="168">
        <f t="shared" si="178"/>
        <v>1.3924160144274667</v>
      </c>
      <c r="E81" s="168">
        <f t="shared" si="178"/>
        <v>0.80406593372190283</v>
      </c>
      <c r="F81" s="168">
        <f t="shared" si="178"/>
        <v>0.79792498587894789</v>
      </c>
      <c r="G81" s="168">
        <f t="shared" si="178"/>
        <v>0.90423694095089879</v>
      </c>
      <c r="H81" s="168">
        <f t="shared" si="178"/>
        <v>0.81526675327584464</v>
      </c>
      <c r="I81" s="168">
        <f t="shared" si="178"/>
        <v>0.32587407838041421</v>
      </c>
      <c r="J81" s="168">
        <f t="shared" si="178"/>
        <v>0.25677125905143011</v>
      </c>
      <c r="K81" s="168">
        <f t="shared" si="178"/>
        <v>0.431995272704089</v>
      </c>
      <c r="L81" s="168">
        <f t="shared" si="178"/>
        <v>0.46981391838078679</v>
      </c>
      <c r="M81" s="168">
        <f t="shared" si="178"/>
        <v>0.22557283169000603</v>
      </c>
      <c r="N81" s="168">
        <f t="shared" si="178"/>
        <v>0</v>
      </c>
      <c r="O81" s="168">
        <f t="shared" si="178"/>
        <v>0</v>
      </c>
      <c r="P81" s="168">
        <f t="shared" si="178"/>
        <v>0</v>
      </c>
      <c r="Q81" s="168">
        <f t="shared" si="178"/>
        <v>0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0.74866863722586685</v>
      </c>
      <c r="C87" s="157">
        <f t="shared" ref="C87:Q87" si="181">SUM(C88:C89,C92:C93,C96:C97)</f>
        <v>0.70871532714358221</v>
      </c>
      <c r="D87" s="157">
        <f t="shared" si="181"/>
        <v>0.66551072872983463</v>
      </c>
      <c r="E87" s="157">
        <f t="shared" si="181"/>
        <v>0.66522561998371799</v>
      </c>
      <c r="F87" s="157">
        <f t="shared" si="181"/>
        <v>0.65785791278921413</v>
      </c>
      <c r="G87" s="157">
        <f t="shared" si="181"/>
        <v>0.60599315512314622</v>
      </c>
      <c r="H87" s="157">
        <f t="shared" si="181"/>
        <v>0.5149618589363304</v>
      </c>
      <c r="I87" s="157">
        <f t="shared" si="181"/>
        <v>0.24454179128844558</v>
      </c>
      <c r="J87" s="157">
        <f t="shared" si="181"/>
        <v>0.1438937289253838</v>
      </c>
      <c r="K87" s="157">
        <f t="shared" si="181"/>
        <v>0.13791219073766744</v>
      </c>
      <c r="L87" s="157">
        <f t="shared" si="181"/>
        <v>0.12599846378937404</v>
      </c>
      <c r="M87" s="157">
        <f t="shared" si="181"/>
        <v>4.6158879963609185E-2</v>
      </c>
      <c r="N87" s="157">
        <f t="shared" si="181"/>
        <v>0</v>
      </c>
      <c r="O87" s="157">
        <f t="shared" si="181"/>
        <v>0</v>
      </c>
      <c r="P87" s="157">
        <f t="shared" si="181"/>
        <v>0</v>
      </c>
      <c r="Q87" s="157">
        <f t="shared" si="181"/>
        <v>0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0.74866863722586685</v>
      </c>
      <c r="C92" s="162">
        <v>0.70871532714358221</v>
      </c>
      <c r="D92" s="162">
        <v>0.65885878903286865</v>
      </c>
      <c r="E92" s="162">
        <v>0.6585893085776674</v>
      </c>
      <c r="F92" s="162">
        <v>0.64504536781212418</v>
      </c>
      <c r="G92" s="162">
        <v>0.59236192109580876</v>
      </c>
      <c r="H92" s="162">
        <v>0.5006831181591973</v>
      </c>
      <c r="I92" s="162">
        <v>0.23548012168436153</v>
      </c>
      <c r="J92" s="162">
        <v>0.13753211143605104</v>
      </c>
      <c r="K92" s="162">
        <v>0.1294065930710272</v>
      </c>
      <c r="L92" s="162">
        <v>0.11658220848838879</v>
      </c>
      <c r="M92" s="162">
        <v>4.1792499426511032E-2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6.651939696966023E-3</v>
      </c>
      <c r="E93" s="160">
        <f t="shared" si="183"/>
        <v>6.6363114060506425E-3</v>
      </c>
      <c r="F93" s="160">
        <f t="shared" si="183"/>
        <v>1.281254497709E-2</v>
      </c>
      <c r="G93" s="160">
        <f t="shared" si="183"/>
        <v>1.3631234027337499E-2</v>
      </c>
      <c r="H93" s="160">
        <f t="shared" si="183"/>
        <v>1.4278740777133054E-2</v>
      </c>
      <c r="I93" s="160">
        <f t="shared" si="183"/>
        <v>9.0616696040840584E-3</v>
      </c>
      <c r="J93" s="160">
        <f t="shared" si="183"/>
        <v>6.3616174893327505E-3</v>
      </c>
      <c r="K93" s="160">
        <f t="shared" si="183"/>
        <v>8.5055976666402449E-3</v>
      </c>
      <c r="L93" s="160">
        <f t="shared" si="183"/>
        <v>9.416255300985242E-3</v>
      </c>
      <c r="M93" s="160">
        <f t="shared" si="183"/>
        <v>4.3663805370981563E-3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6.651939696966023E-3</v>
      </c>
      <c r="E94" s="156">
        <v>6.6363114060506425E-3</v>
      </c>
      <c r="F94" s="156">
        <v>1.281254497709E-2</v>
      </c>
      <c r="G94" s="156">
        <v>1.3631234027337499E-2</v>
      </c>
      <c r="H94" s="156">
        <v>1.4278740777133054E-2</v>
      </c>
      <c r="I94" s="156">
        <v>9.0616696040840584E-3</v>
      </c>
      <c r="J94" s="156">
        <v>6.3616174893327505E-3</v>
      </c>
      <c r="K94" s="156">
        <v>8.5055976666402449E-3</v>
      </c>
      <c r="L94" s="156">
        <v>9.416255300985242E-3</v>
      </c>
      <c r="M94" s="156">
        <v>4.3663805370981563E-3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1.1480063520319859</v>
      </c>
      <c r="C100" s="157">
        <f t="shared" ref="C100:Q100" si="185">SUM(C101:C103)</f>
        <v>1.742174924531716</v>
      </c>
      <c r="D100" s="157">
        <f t="shared" si="185"/>
        <v>0.72690528569763202</v>
      </c>
      <c r="E100" s="157">
        <f t="shared" si="185"/>
        <v>0.13884031373818484</v>
      </c>
      <c r="F100" s="157">
        <f t="shared" si="185"/>
        <v>0.14006707308973373</v>
      </c>
      <c r="G100" s="157">
        <f t="shared" si="185"/>
        <v>0.29824378582775263</v>
      </c>
      <c r="H100" s="157">
        <f t="shared" si="185"/>
        <v>0.30030489433951424</v>
      </c>
      <c r="I100" s="157">
        <f t="shared" si="185"/>
        <v>8.1332287091968644E-2</v>
      </c>
      <c r="J100" s="157">
        <f t="shared" si="185"/>
        <v>0.1128775301260463</v>
      </c>
      <c r="K100" s="157">
        <f t="shared" si="185"/>
        <v>0.29408308196642158</v>
      </c>
      <c r="L100" s="157">
        <f t="shared" si="185"/>
        <v>0.34381545459141272</v>
      </c>
      <c r="M100" s="157">
        <f t="shared" si="185"/>
        <v>0.17941395172639685</v>
      </c>
      <c r="N100" s="157">
        <f t="shared" si="185"/>
        <v>0</v>
      </c>
      <c r="O100" s="157">
        <f t="shared" si="185"/>
        <v>0</v>
      </c>
      <c r="P100" s="157">
        <f t="shared" si="185"/>
        <v>0</v>
      </c>
      <c r="Q100" s="157">
        <f t="shared" si="185"/>
        <v>0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1.1480063520319859</v>
      </c>
      <c r="C102" s="156">
        <v>1.742174924531716</v>
      </c>
      <c r="D102" s="156">
        <v>0.72690528569763202</v>
      </c>
      <c r="E102" s="156">
        <v>0.13884031373818484</v>
      </c>
      <c r="F102" s="156">
        <v>0.14006707308973373</v>
      </c>
      <c r="G102" s="156">
        <v>0.29824378582775263</v>
      </c>
      <c r="H102" s="156">
        <v>0.30030489433951424</v>
      </c>
      <c r="I102" s="156">
        <v>8.1332287091968644E-2</v>
      </c>
      <c r="J102" s="156">
        <v>0.1128775301260463</v>
      </c>
      <c r="K102" s="156">
        <v>0.29408308196642158</v>
      </c>
      <c r="L102" s="156">
        <v>0.34381545459141272</v>
      </c>
      <c r="M102" s="156">
        <v>0.17941395172639685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0.34992792600852202</v>
      </c>
      <c r="C143" s="168">
        <f t="shared" ref="C143" si="216">SUM(C144,C146,C148,C157)</f>
        <v>0.41387599593736574</v>
      </c>
      <c r="D143" s="168">
        <f t="shared" ref="D143" si="217">SUM(D144,D146,D148,D157)</f>
        <v>0.31050020904946146</v>
      </c>
      <c r="E143" s="168">
        <f t="shared" ref="E143" si="218">SUM(E144,E146,E148,E157)</f>
        <v>0.22473281378486845</v>
      </c>
      <c r="F143" s="168">
        <f t="shared" ref="F143" si="219">SUM(F144,F146,F148,F157)</f>
        <v>0.22566910375536967</v>
      </c>
      <c r="G143" s="168">
        <f t="shared" ref="G143" si="220">SUM(G144,G146,G148,G157)</f>
        <v>0.24779908960405561</v>
      </c>
      <c r="H143" s="168">
        <f t="shared" ref="H143" si="221">SUM(H144,H146,H148,H157)</f>
        <v>0.2266866613655853</v>
      </c>
      <c r="I143" s="168">
        <f t="shared" ref="I143" si="222">SUM(I144,I146,I148,I157)</f>
        <v>9.4821353888279836E-2</v>
      </c>
      <c r="J143" s="168">
        <f t="shared" ref="J143" si="223">SUM(J144,J146,J148,J157)</f>
        <v>7.1515261371409081E-2</v>
      </c>
      <c r="K143" s="168">
        <f t="shared" ref="K143" si="224">SUM(K144,K146,K148,K157)</f>
        <v>0.12546478128318367</v>
      </c>
      <c r="L143" s="168">
        <f t="shared" ref="L143" si="225">SUM(L144,L146,L148,L157)</f>
        <v>0.14297538516131802</v>
      </c>
      <c r="M143" s="168">
        <f t="shared" ref="M143" si="226">SUM(M144,M146,M148,M157)</f>
        <v>9.9723620884278857E-2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0.22641711819049185</v>
      </c>
      <c r="C148" s="157">
        <f t="shared" ref="C148" si="234">SUM(C149:C150,C153:C154)</f>
        <v>0.21472348955838022</v>
      </c>
      <c r="D148" s="157">
        <f t="shared" ref="D148" si="235">SUM(D149:D150,D153:D154)</f>
        <v>0.20177550414131595</v>
      </c>
      <c r="E148" s="157">
        <f t="shared" ref="E148" si="236">SUM(E149:E150,E153:E154)</f>
        <v>0.20199469788729971</v>
      </c>
      <c r="F148" s="157">
        <f t="shared" ref="F148" si="237">SUM(F149:F150,F153:F154)</f>
        <v>0.19963586089919252</v>
      </c>
      <c r="G148" s="157">
        <f t="shared" ref="G148" si="238">SUM(G149:G150,G153:G154)</f>
        <v>0.18424151798239735</v>
      </c>
      <c r="H148" s="157">
        <f t="shared" ref="H148" si="239">SUM(H149:H150,H153:H154)</f>
        <v>0.15638620851145313</v>
      </c>
      <c r="I148" s="157">
        <f t="shared" ref="I148" si="240">SUM(I149:I150,I153:I154)</f>
        <v>7.4712541225509493E-2</v>
      </c>
      <c r="J148" s="157">
        <f t="shared" ref="J148" si="241">SUM(J149:J150,J153:J154)</f>
        <v>4.3925454093011879E-2</v>
      </c>
      <c r="K148" s="157">
        <f t="shared" ref="K148" si="242">SUM(K149:K150,K153:K154)</f>
        <v>4.2041954180821961E-2</v>
      </c>
      <c r="L148" s="157">
        <f t="shared" ref="L148" si="243">SUM(L149:L150,L153:L154)</f>
        <v>3.8561807423082448E-2</v>
      </c>
      <c r="M148" s="157">
        <f t="shared" ref="M148" si="244">SUM(M149:M150,M153:M154)</f>
        <v>1.3785287124267074E-2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0.22641711819049185</v>
      </c>
      <c r="C149" s="132">
        <v>0.21472348955838022</v>
      </c>
      <c r="D149" s="132">
        <v>0.19955819090899393</v>
      </c>
      <c r="E149" s="132">
        <v>0.19978259408528282</v>
      </c>
      <c r="F149" s="132">
        <v>0.19565955383733702</v>
      </c>
      <c r="G149" s="132">
        <v>0.18028406294220259</v>
      </c>
      <c r="H149" s="132">
        <v>0.15205931736686734</v>
      </c>
      <c r="I149" s="132">
        <v>7.2123492767199759E-2</v>
      </c>
      <c r="J149" s="132">
        <v>4.180491492990096E-2</v>
      </c>
      <c r="K149" s="132">
        <v>3.9490274880829887E-2</v>
      </c>
      <c r="L149" s="132">
        <v>3.5871448765658093E-2</v>
      </c>
      <c r="M149" s="132">
        <v>1.2475372963137627E-2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2.2173132323220074E-3</v>
      </c>
      <c r="E150" s="132">
        <f t="shared" ref="E150" si="252">SUM(E151:E152)</f>
        <v>2.2121038020168808E-3</v>
      </c>
      <c r="F150" s="132">
        <f t="shared" ref="F150" si="253">SUM(F151:F152)</f>
        <v>3.9763070618555173E-3</v>
      </c>
      <c r="G150" s="132">
        <f t="shared" ref="G150" si="254">SUM(G151:G152)</f>
        <v>3.9574550401947576E-3</v>
      </c>
      <c r="H150" s="132">
        <f t="shared" ref="H150" si="255">SUM(H151:H152)</f>
        <v>4.3268911445857733E-3</v>
      </c>
      <c r="I150" s="132">
        <f t="shared" ref="I150" si="256">SUM(I151:I152)</f>
        <v>2.5890484583097314E-3</v>
      </c>
      <c r="J150" s="132">
        <f t="shared" ref="J150" si="257">SUM(J151:J152)</f>
        <v>2.1205391631109157E-3</v>
      </c>
      <c r="K150" s="132">
        <f t="shared" ref="K150" si="258">SUM(K151:K152)</f>
        <v>2.5516792999920744E-3</v>
      </c>
      <c r="L150" s="132">
        <f t="shared" ref="L150" si="259">SUM(L151:L152)</f>
        <v>2.690358657424354E-3</v>
      </c>
      <c r="M150" s="132">
        <f t="shared" ref="M150" si="260">SUM(M151:M152)</f>
        <v>1.3099141611294465E-3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2.2173132323220074E-3</v>
      </c>
      <c r="E151" s="165">
        <v>2.2121038020168808E-3</v>
      </c>
      <c r="F151" s="165">
        <v>3.9763070618555173E-3</v>
      </c>
      <c r="G151" s="165">
        <v>3.9574550401947576E-3</v>
      </c>
      <c r="H151" s="165">
        <v>4.3268911445857733E-3</v>
      </c>
      <c r="I151" s="165">
        <v>2.5890484583097314E-3</v>
      </c>
      <c r="J151" s="165">
        <v>2.1205391631109157E-3</v>
      </c>
      <c r="K151" s="165">
        <v>2.5516792999920744E-3</v>
      </c>
      <c r="L151" s="165">
        <v>2.690358657424354E-3</v>
      </c>
      <c r="M151" s="165">
        <v>1.3099141611294465E-3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0.12351080781803019</v>
      </c>
      <c r="C157" s="157">
        <f t="shared" ref="C157" si="282">SUM(C158:C159)</f>
        <v>0.19915250637898552</v>
      </c>
      <c r="D157" s="157">
        <f t="shared" ref="D157" si="283">SUM(D158:D159)</f>
        <v>0.10872470490814551</v>
      </c>
      <c r="E157" s="157">
        <f t="shared" ref="E157" si="284">SUM(E158:E159)</f>
        <v>2.2738115897568738E-2</v>
      </c>
      <c r="F157" s="157">
        <f t="shared" ref="F157" si="285">SUM(F158:F159)</f>
        <v>2.6033242856177141E-2</v>
      </c>
      <c r="G157" s="157">
        <f t="shared" ref="G157" si="286">SUM(G158:G159)</f>
        <v>6.3557571621658246E-2</v>
      </c>
      <c r="H157" s="157">
        <f t="shared" ref="H157" si="287">SUM(H158:H159)</f>
        <v>7.0300452854132153E-2</v>
      </c>
      <c r="I157" s="157">
        <f t="shared" ref="I157" si="288">SUM(I158:I159)</f>
        <v>2.0108812662770342E-2</v>
      </c>
      <c r="J157" s="157">
        <f t="shared" ref="J157" si="289">SUM(J158:J159)</f>
        <v>2.7589807278397206E-2</v>
      </c>
      <c r="K157" s="157">
        <f t="shared" ref="K157" si="290">SUM(K158:K159)</f>
        <v>8.3422827102361707E-2</v>
      </c>
      <c r="L157" s="157">
        <f t="shared" ref="L157" si="291">SUM(L158:L159)</f>
        <v>0.10441357773823558</v>
      </c>
      <c r="M157" s="157">
        <f t="shared" ref="M157" si="292">SUM(M158:M159)</f>
        <v>8.5938333760011781E-2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0.12351080781803019</v>
      </c>
      <c r="C158" s="156">
        <v>0.19915250637898552</v>
      </c>
      <c r="D158" s="156">
        <v>0.10872470490814551</v>
      </c>
      <c r="E158" s="156">
        <v>2.2738115897568738E-2</v>
      </c>
      <c r="F158" s="156">
        <v>2.6033242856177141E-2</v>
      </c>
      <c r="G158" s="156">
        <v>6.3557571621658246E-2</v>
      </c>
      <c r="H158" s="156">
        <v>7.0300452854132153E-2</v>
      </c>
      <c r="I158" s="156">
        <v>2.0108812662770342E-2</v>
      </c>
      <c r="J158" s="156">
        <v>2.7589807278397206E-2</v>
      </c>
      <c r="K158" s="156">
        <v>8.3422827102361707E-2</v>
      </c>
      <c r="L158" s="156">
        <v>0.10441357773823558</v>
      </c>
      <c r="M158" s="156">
        <v>8.5938333760011781E-2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3.7514460074403422</v>
      </c>
      <c r="C161" s="168">
        <f t="shared" ref="C161:Q161" si="297">SUM(C162,C164,C166,C175)</f>
        <v>4.31921632587086</v>
      </c>
      <c r="D161" s="168">
        <f t="shared" si="297"/>
        <v>2.9722369067949699</v>
      </c>
      <c r="E161" s="168">
        <f t="shared" si="297"/>
        <v>2.3149215256040532</v>
      </c>
      <c r="F161" s="168">
        <f t="shared" si="297"/>
        <v>2.2851670610793233</v>
      </c>
      <c r="G161" s="168">
        <f t="shared" si="297"/>
        <v>2.269243456804428</v>
      </c>
      <c r="H161" s="168">
        <f t="shared" si="297"/>
        <v>1.9682383002367607</v>
      </c>
      <c r="I161" s="168">
        <f t="shared" si="297"/>
        <v>0.87504978169216807</v>
      </c>
      <c r="J161" s="168">
        <f t="shared" si="297"/>
        <v>0.56903336793850079</v>
      </c>
      <c r="K161" s="168">
        <f t="shared" si="297"/>
        <v>0.67426376829639878</v>
      </c>
      <c r="L161" s="168">
        <f t="shared" si="297"/>
        <v>0.65999125881972676</v>
      </c>
      <c r="M161" s="168">
        <f t="shared" si="297"/>
        <v>0.27197309613313891</v>
      </c>
      <c r="N161" s="168">
        <f t="shared" si="297"/>
        <v>0</v>
      </c>
      <c r="O161" s="168">
        <f t="shared" si="297"/>
        <v>0</v>
      </c>
      <c r="P161" s="168">
        <f t="shared" si="297"/>
        <v>0</v>
      </c>
      <c r="Q161" s="168">
        <f t="shared" si="297"/>
        <v>0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2.4289561332527265</v>
      </c>
      <c r="C166" s="157">
        <f t="shared" ref="C166:Q166" si="300">SUM(C167:C168,C171:C172)</f>
        <v>2.3006088166969305</v>
      </c>
      <c r="D166" s="157">
        <f t="shared" si="300"/>
        <v>2.1600431991216045</v>
      </c>
      <c r="E166" s="157">
        <f t="shared" si="300"/>
        <v>2.1602334341190779</v>
      </c>
      <c r="F166" s="157">
        <f t="shared" si="300"/>
        <v>2.1371703717696979</v>
      </c>
      <c r="G166" s="157">
        <f t="shared" si="300"/>
        <v>1.9672320554567801</v>
      </c>
      <c r="H166" s="157">
        <f t="shared" si="300"/>
        <v>1.6727761164968156</v>
      </c>
      <c r="I166" s="157">
        <f t="shared" si="300"/>
        <v>0.79576253686477072</v>
      </c>
      <c r="J166" s="157">
        <f t="shared" si="300"/>
        <v>0.46833622088135446</v>
      </c>
      <c r="K166" s="157">
        <f t="shared" si="300"/>
        <v>0.4492778196057492</v>
      </c>
      <c r="L166" s="157">
        <f t="shared" si="300"/>
        <v>0.40970318983062354</v>
      </c>
      <c r="M166" s="157">
        <f t="shared" si="300"/>
        <v>0.14995398301691423</v>
      </c>
      <c r="N166" s="157">
        <f t="shared" si="300"/>
        <v>0</v>
      </c>
      <c r="O166" s="157">
        <f t="shared" si="300"/>
        <v>0</v>
      </c>
      <c r="P166" s="157">
        <f t="shared" si="300"/>
        <v>0</v>
      </c>
      <c r="Q166" s="157">
        <f t="shared" si="300"/>
        <v>0</v>
      </c>
    </row>
    <row r="167" spans="1:17" ht="12" customHeight="1" x14ac:dyDescent="0.25">
      <c r="A167" s="167" t="s">
        <v>144</v>
      </c>
      <c r="B167" s="132">
        <v>2.4289561332527265</v>
      </c>
      <c r="C167" s="132">
        <v>2.3006088166969305</v>
      </c>
      <c r="D167" s="132">
        <v>2.138756992091313</v>
      </c>
      <c r="E167" s="132">
        <v>2.1389972376197157</v>
      </c>
      <c r="F167" s="132">
        <v>2.0960818654638578</v>
      </c>
      <c r="G167" s="132">
        <v>1.9228206155612613</v>
      </c>
      <c r="H167" s="132">
        <v>1.6269110703642065</v>
      </c>
      <c r="I167" s="132">
        <v>0.76685149574697875</v>
      </c>
      <c r="J167" s="132">
        <v>0.44713082925024528</v>
      </c>
      <c r="K167" s="132">
        <v>0.42163462718916839</v>
      </c>
      <c r="L167" s="132">
        <v>0.37921245837981421</v>
      </c>
      <c r="M167" s="132">
        <v>0.13598156529820013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2.1286207030291271E-2</v>
      </c>
      <c r="E168" s="132">
        <f t="shared" ref="E168" si="304">SUM(E169:E170)</f>
        <v>2.1236196499362061E-2</v>
      </c>
      <c r="F168" s="132">
        <f t="shared" ref="F168" si="305">SUM(F169:F170)</f>
        <v>4.108850630584035E-2</v>
      </c>
      <c r="G168" s="132">
        <f t="shared" ref="G168" si="306">SUM(G169:G170)</f>
        <v>4.4411439895518941E-2</v>
      </c>
      <c r="H168" s="132">
        <f t="shared" ref="H168" si="307">SUM(H169:H170)</f>
        <v>4.5865046132609201E-2</v>
      </c>
      <c r="I168" s="132">
        <f t="shared" ref="I168" si="308">SUM(I169:I170)</f>
        <v>2.8911041117792007E-2</v>
      </c>
      <c r="J168" s="132">
        <f t="shared" ref="J168" si="309">SUM(J169:J170)</f>
        <v>2.1205391631109165E-2</v>
      </c>
      <c r="K168" s="132">
        <f t="shared" ref="K168" si="310">SUM(K169:K170)</f>
        <v>2.7643192416580805E-2</v>
      </c>
      <c r="L168" s="132">
        <f t="shared" ref="L168" si="311">SUM(L169:L170)</f>
        <v>3.0490731450809345E-2</v>
      </c>
      <c r="M168" s="132">
        <f t="shared" ref="M168" si="312">SUM(M169:M170)</f>
        <v>1.3972417718714098E-2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2.1286207030291271E-2</v>
      </c>
      <c r="E169" s="165">
        <v>2.1236196499362061E-2</v>
      </c>
      <c r="F169" s="165">
        <v>4.108850630584035E-2</v>
      </c>
      <c r="G169" s="165">
        <v>4.4411439895518941E-2</v>
      </c>
      <c r="H169" s="165">
        <v>4.5865046132609201E-2</v>
      </c>
      <c r="I169" s="165">
        <v>2.8911041117792007E-2</v>
      </c>
      <c r="J169" s="165">
        <v>2.1205391631109165E-2</v>
      </c>
      <c r="K169" s="165">
        <v>2.7643192416580805E-2</v>
      </c>
      <c r="L169" s="165">
        <v>3.0490731450809345E-2</v>
      </c>
      <c r="M169" s="165">
        <v>1.3972417718714098E-2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1.3224898741876157</v>
      </c>
      <c r="C175" s="157">
        <f t="shared" ref="C175:Q175" si="333">SUM(C176:C177)</f>
        <v>2.0186075091739299</v>
      </c>
      <c r="D175" s="157">
        <f t="shared" si="333"/>
        <v>0.81219370767336552</v>
      </c>
      <c r="E175" s="157">
        <f t="shared" si="333"/>
        <v>0.15468809148497542</v>
      </c>
      <c r="F175" s="157">
        <f t="shared" si="333"/>
        <v>0.14799668930962537</v>
      </c>
      <c r="G175" s="157">
        <f t="shared" si="333"/>
        <v>0.30201140134764776</v>
      </c>
      <c r="H175" s="157">
        <f t="shared" si="333"/>
        <v>0.29546218373994509</v>
      </c>
      <c r="I175" s="157">
        <f t="shared" si="333"/>
        <v>7.9287244827397366E-2</v>
      </c>
      <c r="J175" s="157">
        <f t="shared" si="333"/>
        <v>0.10069714705714632</v>
      </c>
      <c r="K175" s="157">
        <f t="shared" si="333"/>
        <v>0.22498594869064958</v>
      </c>
      <c r="L175" s="157">
        <f t="shared" si="333"/>
        <v>0.25028806898910322</v>
      </c>
      <c r="M175" s="157">
        <f t="shared" si="333"/>
        <v>0.12201911311622471</v>
      </c>
      <c r="N175" s="157">
        <f t="shared" si="333"/>
        <v>0</v>
      </c>
      <c r="O175" s="157">
        <f t="shared" si="333"/>
        <v>0</v>
      </c>
      <c r="P175" s="157">
        <f t="shared" si="333"/>
        <v>0</v>
      </c>
      <c r="Q175" s="157">
        <f t="shared" si="333"/>
        <v>0</v>
      </c>
    </row>
    <row r="176" spans="1:17" ht="12" customHeight="1" x14ac:dyDescent="0.25">
      <c r="A176" s="23" t="s">
        <v>57</v>
      </c>
      <c r="B176" s="156">
        <v>1.3224898741876157</v>
      </c>
      <c r="C176" s="156">
        <v>2.0186075091739299</v>
      </c>
      <c r="D176" s="156">
        <v>0.81219370767336552</v>
      </c>
      <c r="E176" s="156">
        <v>0.15468809148497542</v>
      </c>
      <c r="F176" s="156">
        <v>0.14799668930962537</v>
      </c>
      <c r="G176" s="156">
        <v>0.30201140134764776</v>
      </c>
      <c r="H176" s="156">
        <v>0.29546218373994509</v>
      </c>
      <c r="I176" s="156">
        <v>7.9287244827397366E-2</v>
      </c>
      <c r="J176" s="156">
        <v>0.10069714705714632</v>
      </c>
      <c r="K176" s="156">
        <v>0.22498594869064958</v>
      </c>
      <c r="L176" s="156">
        <v>0.25028806898910322</v>
      </c>
      <c r="M176" s="156">
        <v>0.12201911311622471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33250.884976295376</v>
      </c>
      <c r="C3" s="168">
        <f t="shared" ref="C3:Q3" si="0">SUM(C4,C7,C9,C19)</f>
        <v>34913.103400613851</v>
      </c>
      <c r="D3" s="168">
        <f t="shared" si="0"/>
        <v>33953.966517297471</v>
      </c>
      <c r="E3" s="168">
        <f t="shared" si="0"/>
        <v>33728.835058793615</v>
      </c>
      <c r="F3" s="168">
        <f t="shared" si="0"/>
        <v>35383.343411481335</v>
      </c>
      <c r="G3" s="168">
        <f t="shared" si="0"/>
        <v>34058.398500173236</v>
      </c>
      <c r="H3" s="168">
        <f t="shared" si="0"/>
        <v>32504.151513440102</v>
      </c>
      <c r="I3" s="168">
        <f t="shared" si="0"/>
        <v>31286.140314843538</v>
      </c>
      <c r="J3" s="168">
        <f t="shared" si="0"/>
        <v>30960.221433041435</v>
      </c>
      <c r="K3" s="168">
        <f t="shared" si="0"/>
        <v>30374.574955544827</v>
      </c>
      <c r="L3" s="168">
        <f t="shared" si="0"/>
        <v>29485.317519362241</v>
      </c>
      <c r="M3" s="168">
        <f t="shared" si="0"/>
        <v>25687.987044291422</v>
      </c>
      <c r="N3" s="168">
        <f t="shared" si="0"/>
        <v>25865.363568745954</v>
      </c>
      <c r="O3" s="168">
        <f t="shared" si="0"/>
        <v>26672.330492960904</v>
      </c>
      <c r="P3" s="168">
        <f t="shared" si="0"/>
        <v>0</v>
      </c>
      <c r="Q3" s="168">
        <f t="shared" si="0"/>
        <v>26124.446307995768</v>
      </c>
    </row>
    <row r="4" spans="1:17" ht="12.95" customHeight="1" x14ac:dyDescent="0.25">
      <c r="A4" s="158" t="s">
        <v>65</v>
      </c>
      <c r="B4" s="157">
        <f t="shared" ref="B4" si="1">SUM(B5:B6)</f>
        <v>30166.185920256372</v>
      </c>
      <c r="C4" s="157">
        <f t="shared" ref="C4:Q4" si="2">SUM(C5:C6)</f>
        <v>31429.692523491754</v>
      </c>
      <c r="D4" s="157">
        <f t="shared" si="2"/>
        <v>30902.32660452562</v>
      </c>
      <c r="E4" s="157">
        <f t="shared" si="2"/>
        <v>30916.377270745437</v>
      </c>
      <c r="F4" s="157">
        <f t="shared" si="2"/>
        <v>32611.496398696076</v>
      </c>
      <c r="G4" s="157">
        <f t="shared" si="2"/>
        <v>31395.693020805851</v>
      </c>
      <c r="H4" s="157">
        <f t="shared" si="2"/>
        <v>29630.358629984963</v>
      </c>
      <c r="I4" s="157">
        <f t="shared" si="2"/>
        <v>28434.102101443743</v>
      </c>
      <c r="J4" s="157">
        <f t="shared" si="2"/>
        <v>27674.705599295612</v>
      </c>
      <c r="K4" s="157">
        <f t="shared" si="2"/>
        <v>27729.303203892254</v>
      </c>
      <c r="L4" s="157">
        <f t="shared" si="2"/>
        <v>26192.114353674595</v>
      </c>
      <c r="M4" s="157">
        <f t="shared" si="2"/>
        <v>22914.197696179959</v>
      </c>
      <c r="N4" s="157">
        <f t="shared" si="2"/>
        <v>23917.916054590747</v>
      </c>
      <c r="O4" s="157">
        <f t="shared" si="2"/>
        <v>24462.889491916259</v>
      </c>
      <c r="P4" s="157">
        <f t="shared" si="2"/>
        <v>0</v>
      </c>
      <c r="Q4" s="157">
        <f t="shared" si="2"/>
        <v>23606.089864167556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29442.974228015311</v>
      </c>
      <c r="C5" s="156">
        <f>IF(RES_hhdet_fec!C5=0,0,RES_hhdet_fec!C5/0.086*1000000/RES_hhdet_num!C$3)</f>
        <v>30741.663590500801</v>
      </c>
      <c r="D5" s="156">
        <f>IF(RES_hhdet_fec!D5=0,0,RES_hhdet_fec!D5/0.086*1000000/RES_hhdet_num!D$3)</f>
        <v>30322.099241387892</v>
      </c>
      <c r="E5" s="156">
        <f>IF(RES_hhdet_fec!E5=0,0,RES_hhdet_fec!E5/0.086*1000000/RES_hhdet_num!E$3)</f>
        <v>30435.894313892608</v>
      </c>
      <c r="F5" s="156">
        <f>IF(RES_hhdet_fec!F5=0,0,RES_hhdet_fec!F5/0.086*1000000/RES_hhdet_num!F$3)</f>
        <v>32118.720287806751</v>
      </c>
      <c r="G5" s="156">
        <f>IF(RES_hhdet_fec!G5=0,0,RES_hhdet_fec!G5/0.086*1000000/RES_hhdet_num!G$3)</f>
        <v>30858.953908279706</v>
      </c>
      <c r="H5" s="156">
        <f>IF(RES_hhdet_fec!H5=0,0,RES_hhdet_fec!H5/0.086*1000000/RES_hhdet_num!H$3)</f>
        <v>29239.06494758404</v>
      </c>
      <c r="I5" s="156">
        <f>IF(RES_hhdet_fec!I5=0,0,RES_hhdet_fec!I5/0.086*1000000/RES_hhdet_num!I$3)</f>
        <v>28099.039685294461</v>
      </c>
      <c r="J5" s="156">
        <f>IF(RES_hhdet_fec!J5=0,0,RES_hhdet_fec!J5/0.086*1000000/RES_hhdet_num!J$3)</f>
        <v>27658.458732330146</v>
      </c>
      <c r="K5" s="156">
        <f>IF(RES_hhdet_fec!K5=0,0,RES_hhdet_fec!K5/0.086*1000000/RES_hhdet_num!K$3)</f>
        <v>27295.556283437058</v>
      </c>
      <c r="L5" s="156">
        <f>IF(RES_hhdet_fec!L5=0,0,RES_hhdet_fec!L5/0.086*1000000/RES_hhdet_num!L$3)</f>
        <v>26078.749568400293</v>
      </c>
      <c r="M5" s="156">
        <f>IF(RES_hhdet_fec!M5=0,0,RES_hhdet_fec!M5/0.086*1000000/RES_hhdet_num!M$3)</f>
        <v>22672.628738244599</v>
      </c>
      <c r="N5" s="156">
        <f>IF(RES_hhdet_fec!N5=0,0,RES_hhdet_fec!N5/0.086*1000000/RES_hhdet_num!N$3)</f>
        <v>23637.360263058821</v>
      </c>
      <c r="O5" s="156">
        <f>IF(RES_hhdet_fec!O5=0,0,RES_hhdet_fec!O5/0.086*1000000/RES_hhdet_num!O$3)</f>
        <v>24048.659558065876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23463.350844766377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723.2116922410604</v>
      </c>
      <c r="C6" s="156">
        <f>IF(RES_hhdet_fec!C6=0,0,RES_hhdet_fec!C6/0.086*1000000/RES_hhdet_num!C$3)</f>
        <v>688.02893299095342</v>
      </c>
      <c r="D6" s="156">
        <f>IF(RES_hhdet_fec!D6=0,0,RES_hhdet_fec!D6/0.086*1000000/RES_hhdet_num!D$3)</f>
        <v>580.22736313772737</v>
      </c>
      <c r="E6" s="156">
        <f>IF(RES_hhdet_fec!E6=0,0,RES_hhdet_fec!E6/0.086*1000000/RES_hhdet_num!E$3)</f>
        <v>480.48295685282858</v>
      </c>
      <c r="F6" s="156">
        <f>IF(RES_hhdet_fec!F6=0,0,RES_hhdet_fec!F6/0.086*1000000/RES_hhdet_num!F$3)</f>
        <v>492.77611088932417</v>
      </c>
      <c r="G6" s="156">
        <f>IF(RES_hhdet_fec!G6=0,0,RES_hhdet_fec!G6/0.086*1000000/RES_hhdet_num!G$3)</f>
        <v>536.73911252614403</v>
      </c>
      <c r="H6" s="156">
        <f>IF(RES_hhdet_fec!H6=0,0,RES_hhdet_fec!H6/0.086*1000000/RES_hhdet_num!H$3)</f>
        <v>391.29368240092367</v>
      </c>
      <c r="I6" s="156">
        <f>IF(RES_hhdet_fec!I6=0,0,RES_hhdet_fec!I6/0.086*1000000/RES_hhdet_num!I$3)</f>
        <v>335.06241614928155</v>
      </c>
      <c r="J6" s="156">
        <f>IF(RES_hhdet_fec!J6=0,0,RES_hhdet_fec!J6/0.086*1000000/RES_hhdet_num!J$3)</f>
        <v>16.246866965467703</v>
      </c>
      <c r="K6" s="156">
        <f>IF(RES_hhdet_fec!K6=0,0,RES_hhdet_fec!K6/0.086*1000000/RES_hhdet_num!K$3)</f>
        <v>433.74692045519629</v>
      </c>
      <c r="L6" s="156">
        <f>IF(RES_hhdet_fec!L6=0,0,RES_hhdet_fec!L6/0.086*1000000/RES_hhdet_num!L$3)</f>
        <v>113.36478527430158</v>
      </c>
      <c r="M6" s="156">
        <f>IF(RES_hhdet_fec!M6=0,0,RES_hhdet_fec!M6/0.086*1000000/RES_hhdet_num!M$3)</f>
        <v>241.56895793536134</v>
      </c>
      <c r="N6" s="156">
        <f>IF(RES_hhdet_fec!N6=0,0,RES_hhdet_fec!N6/0.086*1000000/RES_hhdet_num!N$3)</f>
        <v>280.5557915319261</v>
      </c>
      <c r="O6" s="156">
        <f>IF(RES_hhdet_fec!O6=0,0,RES_hhdet_fec!O6/0.086*1000000/RES_hhdet_num!O$3)</f>
        <v>414.22993385038245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142.73901940117702</v>
      </c>
    </row>
    <row r="7" spans="1:17" ht="12.95" customHeight="1" x14ac:dyDescent="0.25">
      <c r="A7" s="158" t="s">
        <v>112</v>
      </c>
      <c r="B7" s="157">
        <f t="shared" ref="B7:Q7" si="3">B8</f>
        <v>39.301295101179832</v>
      </c>
      <c r="C7" s="157">
        <f t="shared" si="3"/>
        <v>41.519310098796758</v>
      </c>
      <c r="D7" s="157">
        <f t="shared" si="3"/>
        <v>43.597952943701856</v>
      </c>
      <c r="E7" s="157">
        <f t="shared" si="3"/>
        <v>45.461015305808282</v>
      </c>
      <c r="F7" s="157">
        <f t="shared" si="3"/>
        <v>46.796485838409104</v>
      </c>
      <c r="G7" s="157">
        <f t="shared" si="3"/>
        <v>46.049141826159385</v>
      </c>
      <c r="H7" s="157">
        <f t="shared" si="3"/>
        <v>42.867863464584687</v>
      </c>
      <c r="I7" s="157">
        <f t="shared" si="3"/>
        <v>49.81695796530007</v>
      </c>
      <c r="J7" s="157">
        <f t="shared" si="3"/>
        <v>53.904811700163577</v>
      </c>
      <c r="K7" s="157">
        <f t="shared" si="3"/>
        <v>53.580034029327045</v>
      </c>
      <c r="L7" s="157">
        <f t="shared" si="3"/>
        <v>54.269178629993839</v>
      </c>
      <c r="M7" s="157">
        <f t="shared" si="3"/>
        <v>56.471118116160355</v>
      </c>
      <c r="N7" s="157">
        <f t="shared" si="3"/>
        <v>60.834499651920552</v>
      </c>
      <c r="O7" s="157">
        <f t="shared" si="3"/>
        <v>63.547291426102539</v>
      </c>
      <c r="P7" s="157">
        <f t="shared" si="3"/>
        <v>0</v>
      </c>
      <c r="Q7" s="157">
        <f t="shared" si="3"/>
        <v>39.849746525210065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39.301295101179832</v>
      </c>
      <c r="C8" s="156">
        <f>IF(RES_hhdet_fec!C8=0,0,RES_hhdet_fec!C8/0.086*1000000/RES_hhdet_num!C$3)</f>
        <v>41.519310098796758</v>
      </c>
      <c r="D8" s="156">
        <f>IF(RES_hhdet_fec!D8=0,0,RES_hhdet_fec!D8/0.086*1000000/RES_hhdet_num!D$3)</f>
        <v>43.597952943701856</v>
      </c>
      <c r="E8" s="156">
        <f>IF(RES_hhdet_fec!E8=0,0,RES_hhdet_fec!E8/0.086*1000000/RES_hhdet_num!E$3)</f>
        <v>45.461015305808282</v>
      </c>
      <c r="F8" s="156">
        <f>IF(RES_hhdet_fec!F8=0,0,RES_hhdet_fec!F8/0.086*1000000/RES_hhdet_num!F$3)</f>
        <v>46.796485838409104</v>
      </c>
      <c r="G8" s="156">
        <f>IF(RES_hhdet_fec!G8=0,0,RES_hhdet_fec!G8/0.086*1000000/RES_hhdet_num!G$3)</f>
        <v>46.049141826159385</v>
      </c>
      <c r="H8" s="156">
        <f>IF(RES_hhdet_fec!H8=0,0,RES_hhdet_fec!H8/0.086*1000000/RES_hhdet_num!H$3)</f>
        <v>42.867863464584687</v>
      </c>
      <c r="I8" s="156">
        <f>IF(RES_hhdet_fec!I8=0,0,RES_hhdet_fec!I8/0.086*1000000/RES_hhdet_num!I$3)</f>
        <v>49.81695796530007</v>
      </c>
      <c r="J8" s="156">
        <f>IF(RES_hhdet_fec!J8=0,0,RES_hhdet_fec!J8/0.086*1000000/RES_hhdet_num!J$3)</f>
        <v>53.904811700163577</v>
      </c>
      <c r="K8" s="156">
        <f>IF(RES_hhdet_fec!K8=0,0,RES_hhdet_fec!K8/0.086*1000000/RES_hhdet_num!K$3)</f>
        <v>53.580034029327045</v>
      </c>
      <c r="L8" s="156">
        <f>IF(RES_hhdet_fec!L8=0,0,RES_hhdet_fec!L8/0.086*1000000/RES_hhdet_num!L$3)</f>
        <v>54.269178629993839</v>
      </c>
      <c r="M8" s="156">
        <f>IF(RES_hhdet_fec!M8=0,0,RES_hhdet_fec!M8/0.086*1000000/RES_hhdet_num!M$3)</f>
        <v>56.471118116160355</v>
      </c>
      <c r="N8" s="156">
        <f>IF(RES_hhdet_fec!N8=0,0,RES_hhdet_fec!N8/0.086*1000000/RES_hhdet_num!N$3)</f>
        <v>60.834499651920552</v>
      </c>
      <c r="O8" s="156">
        <f>IF(RES_hhdet_fec!O8=0,0,RES_hhdet_fec!O8/0.086*1000000/RES_hhdet_num!O$3)</f>
        <v>63.547291426102539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39.849746525210065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2045.1451680254827</v>
      </c>
      <c r="C9" s="157">
        <f>IF(RES_hhdet_fec!C9=0,0,RES_hhdet_fec!C9/0.086*1000000/RES_hhdet_num!C$3)</f>
        <v>1966.5290679263617</v>
      </c>
      <c r="D9" s="157">
        <f>IF(RES_hhdet_fec!D9=0,0,RES_hhdet_fec!D9/0.086*1000000/RES_hhdet_num!D$3)</f>
        <v>2119.5853156173516</v>
      </c>
      <c r="E9" s="157">
        <f>IF(RES_hhdet_fec!E9=0,0,RES_hhdet_fec!E9/0.086*1000000/RES_hhdet_num!E$3)</f>
        <v>2186.7662896631491</v>
      </c>
      <c r="F9" s="157">
        <f>IF(RES_hhdet_fec!F9=0,0,RES_hhdet_fec!F9/0.086*1000000/RES_hhdet_num!F$3)</f>
        <v>2162.3547717907836</v>
      </c>
      <c r="G9" s="157">
        <f>IF(RES_hhdet_fec!G9=0,0,RES_hhdet_fec!G9/0.086*1000000/RES_hhdet_num!G$3)</f>
        <v>2050.5269391122984</v>
      </c>
      <c r="H9" s="157">
        <f>IF(RES_hhdet_fec!H9=0,0,RES_hhdet_fec!H9/0.086*1000000/RES_hhdet_num!H$3)</f>
        <v>2173.8545887326236</v>
      </c>
      <c r="I9" s="157">
        <f>IF(RES_hhdet_fec!I9=0,0,RES_hhdet_fec!I9/0.086*1000000/RES_hhdet_num!I$3)</f>
        <v>2194.6729907932868</v>
      </c>
      <c r="J9" s="157">
        <f>IF(RES_hhdet_fec!J9=0,0,RES_hhdet_fec!J9/0.086*1000000/RES_hhdet_num!J$3)</f>
        <v>2401.4844603807778</v>
      </c>
      <c r="K9" s="157">
        <f>IF(RES_hhdet_fec!K9=0,0,RES_hhdet_fec!K9/0.086*1000000/RES_hhdet_num!K$3)</f>
        <v>2018.5039861619127</v>
      </c>
      <c r="L9" s="157">
        <f>IF(RES_hhdet_fec!L9=0,0,RES_hhdet_fec!L9/0.086*1000000/RES_hhdet_num!L$3)</f>
        <v>2432.2737122633216</v>
      </c>
      <c r="M9" s="157">
        <f>IF(RES_hhdet_fec!M9=0,0,RES_hhdet_fec!M9/0.086*1000000/RES_hhdet_num!M$3)</f>
        <v>2107.4544532446821</v>
      </c>
      <c r="N9" s="157">
        <f>IF(RES_hhdet_fec!N9=0,0,RES_hhdet_fec!N9/0.086*1000000/RES_hhdet_num!N$3)</f>
        <v>1282.6549433472276</v>
      </c>
      <c r="O9" s="157">
        <f>IF(RES_hhdet_fec!O9=0,0,RES_hhdet_fec!O9/0.086*1000000/RES_hhdet_num!O$3)</f>
        <v>1753.1381643750321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1772.3527727477815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2855.4450398594631</v>
      </c>
      <c r="C11" s="132">
        <f>IF(RES_hhdet_fec!C11=0,0,RES_hhdet_fec!C11/0.086*1000000/RES_hhdet_num!C11)</f>
        <v>2812.7442987275672</v>
      </c>
      <c r="D11" s="132">
        <f>IF(RES_hhdet_fec!D11=0,0,RES_hhdet_fec!D11/0.086*1000000/RES_hhdet_num!D11)</f>
        <v>2788.3608630397152</v>
      </c>
      <c r="E11" s="132">
        <f>IF(RES_hhdet_fec!E11=0,0,RES_hhdet_fec!E11/0.086*1000000/RES_hhdet_num!E11)</f>
        <v>2773.8844101898826</v>
      </c>
      <c r="F11" s="132">
        <f>IF(RES_hhdet_fec!F11=0,0,RES_hhdet_fec!F11/0.086*1000000/RES_hhdet_num!F11)</f>
        <v>2777.9814349396324</v>
      </c>
      <c r="G11" s="132">
        <f>IF(RES_hhdet_fec!G11=0,0,RES_hhdet_fec!G11/0.086*1000000/RES_hhdet_num!G11)</f>
        <v>2764.8107805182581</v>
      </c>
      <c r="H11" s="132">
        <f>IF(RES_hhdet_fec!H11=0,0,RES_hhdet_fec!H11/0.086*1000000/RES_hhdet_num!H11)</f>
        <v>2720.6201068760047</v>
      </c>
      <c r="I11" s="132">
        <f>IF(RES_hhdet_fec!I11=0,0,RES_hhdet_fec!I11/0.086*1000000/RES_hhdet_num!I11)</f>
        <v>2713.1940917009547</v>
      </c>
      <c r="J11" s="132">
        <f>IF(RES_hhdet_fec!J11=0,0,RES_hhdet_fec!J11/0.086*1000000/RES_hhdet_num!J11)</f>
        <v>2666.6635659631493</v>
      </c>
      <c r="K11" s="132">
        <f>IF(RES_hhdet_fec!K11=0,0,RES_hhdet_fec!K11/0.086*1000000/RES_hhdet_num!K11)</f>
        <v>2674.0330712751411</v>
      </c>
      <c r="L11" s="132">
        <f>IF(RES_hhdet_fec!L11=0,0,RES_hhdet_fec!L11/0.086*1000000/RES_hhdet_num!L11)</f>
        <v>2819.3621445949066</v>
      </c>
      <c r="M11" s="132">
        <f>IF(RES_hhdet_fec!M11=0,0,RES_hhdet_fec!M11/0.086*1000000/RES_hhdet_num!M11)</f>
        <v>2745.4498591595329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2416.9688831974381</v>
      </c>
      <c r="E12" s="132">
        <f>IF(RES_hhdet_fec!E12=0,0,RES_hhdet_fec!E12/0.086*1000000/RES_hhdet_num!E12)</f>
        <v>2410.5300821184278</v>
      </c>
      <c r="F12" s="132">
        <f>IF(RES_hhdet_fec!F12=0,0,RES_hhdet_fec!F12/0.086*1000000/RES_hhdet_num!F12)</f>
        <v>2416.1160789404544</v>
      </c>
      <c r="G12" s="132">
        <f>IF(RES_hhdet_fec!G12=0,0,RES_hhdet_fec!G12/0.086*1000000/RES_hhdet_num!G12)</f>
        <v>2408.9017096640291</v>
      </c>
      <c r="H12" s="132">
        <f>IF(RES_hhdet_fec!H12=0,0,RES_hhdet_fec!H12/0.086*1000000/RES_hhdet_num!H12)</f>
        <v>2375.5810349730691</v>
      </c>
      <c r="I12" s="132">
        <f>IF(RES_hhdet_fec!I12=0,0,RES_hhdet_fec!I12/0.086*1000000/RES_hhdet_num!I12)</f>
        <v>2372.8776962372722</v>
      </c>
      <c r="J12" s="132">
        <f>IF(RES_hhdet_fec!J12=0,0,RES_hhdet_fec!J12/0.086*1000000/RES_hhdet_num!J12)</f>
        <v>2336.5928415001072</v>
      </c>
      <c r="K12" s="132">
        <f>IF(RES_hhdet_fec!K12=0,0,RES_hhdet_fec!K12/0.086*1000000/RES_hhdet_num!K12)</f>
        <v>2347.4021673463385</v>
      </c>
      <c r="L12" s="132">
        <f>IF(RES_hhdet_fec!L12=0,0,RES_hhdet_fec!L12/0.086*1000000/RES_hhdet_num!L12)</f>
        <v>2478.9725854314579</v>
      </c>
      <c r="M12" s="132">
        <f>IF(RES_hhdet_fec!M12=0,0,RES_hhdet_fec!M12/0.086*1000000/RES_hhdet_num!M12)</f>
        <v>2414.2029051264717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1951.8526041276709</v>
      </c>
      <c r="E13" s="165">
        <f>IF(RES_hhdet_fec!E13=0,0,RES_hhdet_fec!E13/0.086*1000000/RES_hhdet_num!E12)</f>
        <v>1947.2668559533204</v>
      </c>
      <c r="F13" s="165">
        <f>IF(RES_hhdet_fec!F13=0,0,RES_hhdet_fec!F13/0.086*1000000/RES_hhdet_num!F12)</f>
        <v>1944.5870044577216</v>
      </c>
      <c r="G13" s="165">
        <f>IF(RES_hhdet_fec!G13=0,0,RES_hhdet_fec!G13/0.086*1000000/RES_hhdet_num!G12)</f>
        <v>1935.3675463628135</v>
      </c>
      <c r="H13" s="165">
        <f>IF(RES_hhdet_fec!H13=0,0,RES_hhdet_fec!H13/0.086*1000000/RES_hhdet_num!H12)</f>
        <v>1904.4340748132556</v>
      </c>
      <c r="I13" s="165">
        <f>IF(RES_hhdet_fec!I13=0,0,RES_hhdet_fec!I13/0.086*1000000/RES_hhdet_num!I12)</f>
        <v>1899.2358641906658</v>
      </c>
      <c r="J13" s="165">
        <f>IF(RES_hhdet_fec!J13=0,0,RES_hhdet_fec!J13/0.086*1000000/RES_hhdet_num!J12)</f>
        <v>1866.6644961742027</v>
      </c>
      <c r="K13" s="165">
        <f>IF(RES_hhdet_fec!K13=0,0,RES_hhdet_fec!K13/0.086*1000000/RES_hhdet_num!K12)</f>
        <v>1871.8231498925893</v>
      </c>
      <c r="L13" s="165">
        <f>IF(RES_hhdet_fec!L13=0,0,RES_hhdet_fec!L13/0.086*1000000/RES_hhdet_num!L12)</f>
        <v>1973.5535012164323</v>
      </c>
      <c r="M13" s="165">
        <f>IF(RES_hhdet_fec!M13=0,0,RES_hhdet_fec!M13/0.086*1000000/RES_hhdet_num!M12)</f>
        <v>1921.8149014116691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465.11627906976759</v>
      </c>
      <c r="E14" s="164">
        <f>IF(RES_hhdet_fec!E14=0,0,RES_hhdet_fec!E14/0.086*1000000/RES_hhdet_num!E12)</f>
        <v>463.26322616510703</v>
      </c>
      <c r="F14" s="164">
        <f>IF(RES_hhdet_fec!F14=0,0,RES_hhdet_fec!F14/0.086*1000000/RES_hhdet_num!F12)</f>
        <v>471.52907448273254</v>
      </c>
      <c r="G14" s="164">
        <f>IF(RES_hhdet_fec!G14=0,0,RES_hhdet_fec!G14/0.086*1000000/RES_hhdet_num!G12)</f>
        <v>473.5341633012153</v>
      </c>
      <c r="H14" s="164">
        <f>IF(RES_hhdet_fec!H14=0,0,RES_hhdet_fec!H14/0.086*1000000/RES_hhdet_num!H12)</f>
        <v>471.1469601598132</v>
      </c>
      <c r="I14" s="164">
        <f>IF(RES_hhdet_fec!I14=0,0,RES_hhdet_fec!I14/0.086*1000000/RES_hhdet_num!I12)</f>
        <v>473.6418320466064</v>
      </c>
      <c r="J14" s="164">
        <f>IF(RES_hhdet_fec!J14=0,0,RES_hhdet_fec!J14/0.086*1000000/RES_hhdet_num!J12)</f>
        <v>469.92834532590462</v>
      </c>
      <c r="K14" s="164">
        <f>IF(RES_hhdet_fec!K14=0,0,RES_hhdet_fec!K14/0.086*1000000/RES_hhdet_num!K12)</f>
        <v>475.57901745374966</v>
      </c>
      <c r="L14" s="164">
        <f>IF(RES_hhdet_fec!L14=0,0,RES_hhdet_fec!L14/0.086*1000000/RES_hhdet_num!L12)</f>
        <v>505.41908421502575</v>
      </c>
      <c r="M14" s="164">
        <f>IF(RES_hhdet_fec!M14=0,0,RES_hhdet_fec!M14/0.086*1000000/RES_hhdet_num!M12)</f>
        <v>492.38800371480272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789.54536662508087</v>
      </c>
      <c r="C15" s="162">
        <f>IF(RES_hhdet_fec!C15=0,0,RES_hhdet_fec!C15/0.086*1000000/RES_hhdet_num!C15)</f>
        <v>665.97008904397228</v>
      </c>
      <c r="D15" s="162">
        <f>IF(RES_hhdet_fec!D15=0,0,RES_hhdet_fec!D15/0.086*1000000/RES_hhdet_num!D15)</f>
        <v>1115.4154800427305</v>
      </c>
      <c r="E15" s="162">
        <f>IF(RES_hhdet_fec!E15=0,0,RES_hhdet_fec!E15/0.086*1000000/RES_hhdet_num!E15)</f>
        <v>1326.0799456858063</v>
      </c>
      <c r="F15" s="162">
        <f>IF(RES_hhdet_fec!F15=0,0,RES_hhdet_fec!F15/0.086*1000000/RES_hhdet_num!F15)</f>
        <v>1284.5332162755212</v>
      </c>
      <c r="G15" s="162">
        <f>IF(RES_hhdet_fec!G15=0,0,RES_hhdet_fec!G15/0.086*1000000/RES_hhdet_num!G15)</f>
        <v>1037.4055203166024</v>
      </c>
      <c r="H15" s="162">
        <f>IF(RES_hhdet_fec!H15=0,0,RES_hhdet_fec!H15/0.086*1000000/RES_hhdet_num!H15)</f>
        <v>1417.0743230788878</v>
      </c>
      <c r="I15" s="162">
        <f>IF(RES_hhdet_fec!I15=0,0,RES_hhdet_fec!I15/0.086*1000000/RES_hhdet_num!I15)</f>
        <v>1495.5663461960705</v>
      </c>
      <c r="J15" s="162">
        <f>IF(RES_hhdet_fec!J15=0,0,RES_hhdet_fec!J15/0.086*1000000/RES_hhdet_num!J15)</f>
        <v>2073.3418044809323</v>
      </c>
      <c r="K15" s="162">
        <f>IF(RES_hhdet_fec!K15=0,0,RES_hhdet_fec!K15/0.086*1000000/RES_hhdet_num!K15)</f>
        <v>1150.9542133473965</v>
      </c>
      <c r="L15" s="162">
        <f>IF(RES_hhdet_fec!L15=0,0,RES_hhdet_fec!L15/0.086*1000000/RES_hhdet_num!L15)</f>
        <v>1970.4236872332781</v>
      </c>
      <c r="M15" s="162">
        <f>IF(RES_hhdet_fec!M15=0,0,RES_hhdet_fec!M15/0.086*1000000/RES_hhdet_num!M15)</f>
        <v>1299.9243440793673</v>
      </c>
      <c r="N15" s="162">
        <f>IF(RES_hhdet_fec!N15=0,0,RES_hhdet_fec!N15/0.086*1000000/RES_hhdet_num!N15)</f>
        <v>1270.0678027111635</v>
      </c>
      <c r="O15" s="162">
        <f>IF(RES_hhdet_fec!O15=0,0,RES_hhdet_fec!O15/0.086*1000000/RES_hhdet_num!O15)</f>
        <v>1766.1667990723392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1799.1102821894754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1245.9071150996308</v>
      </c>
      <c r="E16" s="160">
        <f>IF(RES_hhdet_fec!E16=0,0,RES_hhdet_fec!E16/0.086*1000000/RES_hhdet_num!E16)</f>
        <v>1394.1713480365543</v>
      </c>
      <c r="F16" s="160">
        <f>IF(RES_hhdet_fec!F16=0,0,RES_hhdet_fec!F16/0.086*1000000/RES_hhdet_num!F16)</f>
        <v>1370.7023258755848</v>
      </c>
      <c r="G16" s="160">
        <f>IF(RES_hhdet_fec!G16=0,0,RES_hhdet_fec!G16/0.086*1000000/RES_hhdet_num!G16)</f>
        <v>1199.7180275228495</v>
      </c>
      <c r="H16" s="160">
        <f>IF(RES_hhdet_fec!H16=0,0,RES_hhdet_fec!H16/0.086*1000000/RES_hhdet_num!H16)</f>
        <v>1463.0989863150583</v>
      </c>
      <c r="I16" s="160">
        <f>IF(RES_hhdet_fec!I16=0,0,RES_hhdet_fec!I16/0.086*1000000/RES_hhdet_num!I16)</f>
        <v>1520.5382743838545</v>
      </c>
      <c r="J16" s="160">
        <f>IF(RES_hhdet_fec!J16=0,0,RES_hhdet_fec!J16/0.086*1000000/RES_hhdet_num!J16)</f>
        <v>1921.2676084625546</v>
      </c>
      <c r="K16" s="160">
        <f>IF(RES_hhdet_fec!K16=0,0,RES_hhdet_fec!K16/0.086*1000000/RES_hhdet_num!K16)</f>
        <v>1281.2469667969224</v>
      </c>
      <c r="L16" s="160">
        <f>IF(RES_hhdet_fec!L16=0,0,RES_hhdet_fec!L16/0.086*1000000/RES_hhdet_num!L16)</f>
        <v>1884.7156652783171</v>
      </c>
      <c r="M16" s="160">
        <f>IF(RES_hhdet_fec!M16=0,0,RES_hhdet_fec!M16/0.086*1000000/RES_hhdet_num!M16)</f>
        <v>1402.3350445703566</v>
      </c>
      <c r="N16" s="160">
        <f>IF(RES_hhdet_fec!N16=0,0,RES_hhdet_fec!N16/0.086*1000000/RES_hhdet_num!N16)</f>
        <v>1350.013155399678</v>
      </c>
      <c r="O16" s="160">
        <f>IF(RES_hhdet_fec!O16=0,0,RES_hhdet_fec!O16/0.086*1000000/RES_hhdet_num!O16)</f>
        <v>1696.1757615123872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1677.8653175318004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780.79083602986339</v>
      </c>
      <c r="E17" s="156">
        <f>IF(RES_hhdet_fec!E17=0,0,RES_hhdet_fec!E17/0.086*1000000/RES_hhdet_num!E16)</f>
        <v>930.90812187144718</v>
      </c>
      <c r="F17" s="156">
        <f>IF(RES_hhdet_fec!F17=0,0,RES_hhdet_fec!F17/0.086*1000000/RES_hhdet_num!F16)</f>
        <v>899.17325139285219</v>
      </c>
      <c r="G17" s="156">
        <f>IF(RES_hhdet_fec!G17=0,0,RES_hhdet_fec!G17/0.086*1000000/RES_hhdet_num!G16)</f>
        <v>726.18386422163394</v>
      </c>
      <c r="H17" s="156">
        <f>IF(RES_hhdet_fec!H17=0,0,RES_hhdet_fec!H17/0.086*1000000/RES_hhdet_num!H16)</f>
        <v>991.95202615524522</v>
      </c>
      <c r="I17" s="156">
        <f>IF(RES_hhdet_fec!I17=0,0,RES_hhdet_fec!I17/0.086*1000000/RES_hhdet_num!I16)</f>
        <v>1046.8964423372481</v>
      </c>
      <c r="J17" s="156">
        <f>IF(RES_hhdet_fec!J17=0,0,RES_hhdet_fec!J17/0.086*1000000/RES_hhdet_num!J16)</f>
        <v>1451.3392631366496</v>
      </c>
      <c r="K17" s="156">
        <f>IF(RES_hhdet_fec!K17=0,0,RES_hhdet_fec!K17/0.086*1000000/RES_hhdet_num!K16)</f>
        <v>805.66794934317261</v>
      </c>
      <c r="L17" s="156">
        <f>IF(RES_hhdet_fec!L17=0,0,RES_hhdet_fec!L17/0.086*1000000/RES_hhdet_num!L16)</f>
        <v>1379.2965810632916</v>
      </c>
      <c r="M17" s="156">
        <f>IF(RES_hhdet_fec!M17=0,0,RES_hhdet_fec!M17/0.086*1000000/RES_hhdet_num!M16)</f>
        <v>909.94704085555406</v>
      </c>
      <c r="N17" s="156">
        <f>IF(RES_hhdet_fec!N17=0,0,RES_hhdet_fec!N17/0.086*1000000/RES_hhdet_num!N16)</f>
        <v>889.04746189781349</v>
      </c>
      <c r="O17" s="156">
        <f>IF(RES_hhdet_fec!O17=0,0,RES_hhdet_fec!O17/0.086*1000000/RES_hhdet_num!O16)</f>
        <v>1236.3167593506375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1259.3771975326304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465.11627906976742</v>
      </c>
      <c r="E18" s="156">
        <f>IF(RES_hhdet_fec!E18=0,0,RES_hhdet_fec!E18/0.086*1000000/RES_hhdet_num!E16)</f>
        <v>463.26322616510703</v>
      </c>
      <c r="F18" s="156">
        <f>IF(RES_hhdet_fec!F18=0,0,RES_hhdet_fec!F18/0.086*1000000/RES_hhdet_num!F16)</f>
        <v>471.52907448273265</v>
      </c>
      <c r="G18" s="156">
        <f>IF(RES_hhdet_fec!G18=0,0,RES_hhdet_fec!G18/0.086*1000000/RES_hhdet_num!G16)</f>
        <v>473.53416330121541</v>
      </c>
      <c r="H18" s="156">
        <f>IF(RES_hhdet_fec!H18=0,0,RES_hhdet_fec!H18/0.086*1000000/RES_hhdet_num!H16)</f>
        <v>471.14696015981309</v>
      </c>
      <c r="I18" s="156">
        <f>IF(RES_hhdet_fec!I18=0,0,RES_hhdet_fec!I18/0.086*1000000/RES_hhdet_num!I16)</f>
        <v>473.64183204660657</v>
      </c>
      <c r="J18" s="156">
        <f>IF(RES_hhdet_fec!J18=0,0,RES_hhdet_fec!J18/0.086*1000000/RES_hhdet_num!J16)</f>
        <v>469.92834532590479</v>
      </c>
      <c r="K18" s="156">
        <f>IF(RES_hhdet_fec!K18=0,0,RES_hhdet_fec!K18/0.086*1000000/RES_hhdet_num!K16)</f>
        <v>475.57901745374988</v>
      </c>
      <c r="L18" s="156">
        <f>IF(RES_hhdet_fec!L18=0,0,RES_hhdet_fec!L18/0.086*1000000/RES_hhdet_num!L16)</f>
        <v>505.41908421502558</v>
      </c>
      <c r="M18" s="156">
        <f>IF(RES_hhdet_fec!M18=0,0,RES_hhdet_fec!M18/0.086*1000000/RES_hhdet_num!M16)</f>
        <v>492.38800371480261</v>
      </c>
      <c r="N18" s="156">
        <f>IF(RES_hhdet_fec!N18=0,0,RES_hhdet_fec!N18/0.086*1000000/RES_hhdet_num!N16)</f>
        <v>460.96569350186473</v>
      </c>
      <c r="O18" s="156">
        <f>IF(RES_hhdet_fec!O18=0,0,RES_hhdet_fec!O18/0.086*1000000/RES_hhdet_num!O16)</f>
        <v>459.85900216174946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418.48811999917035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1000.2525929123395</v>
      </c>
      <c r="C19" s="157">
        <f>IF(RES_hhdet_fec!C19=0,0,RES_hhdet_fec!C19/0.086*1000000/RES_hhdet_num!C$3)</f>
        <v>1475.3624990969431</v>
      </c>
      <c r="D19" s="157">
        <f>IF(RES_hhdet_fec!D19=0,0,RES_hhdet_fec!D19/0.086*1000000/RES_hhdet_num!D$3)</f>
        <v>888.4566442107963</v>
      </c>
      <c r="E19" s="157">
        <f>IF(RES_hhdet_fec!E19=0,0,RES_hhdet_fec!E19/0.086*1000000/RES_hhdet_num!E$3)</f>
        <v>580.2304830792234</v>
      </c>
      <c r="F19" s="157">
        <f>IF(RES_hhdet_fec!F19=0,0,RES_hhdet_fec!F19/0.086*1000000/RES_hhdet_num!F$3)</f>
        <v>562.69575515606653</v>
      </c>
      <c r="G19" s="157">
        <f>IF(RES_hhdet_fec!G19=0,0,RES_hhdet_fec!G19/0.086*1000000/RES_hhdet_num!G$3)</f>
        <v>566.12939842893138</v>
      </c>
      <c r="H19" s="157">
        <f>IF(RES_hhdet_fec!H19=0,0,RES_hhdet_fec!H19/0.086*1000000/RES_hhdet_num!H$3)</f>
        <v>657.07043125792984</v>
      </c>
      <c r="I19" s="157">
        <f>IF(RES_hhdet_fec!I19=0,0,RES_hhdet_fec!I19/0.086*1000000/RES_hhdet_num!I$3)</f>
        <v>607.54826464121084</v>
      </c>
      <c r="J19" s="157">
        <f>IF(RES_hhdet_fec!J19=0,0,RES_hhdet_fec!J19/0.086*1000000/RES_hhdet_num!J$3)</f>
        <v>830.12656166488171</v>
      </c>
      <c r="K19" s="157">
        <f>IF(RES_hhdet_fec!K19=0,0,RES_hhdet_fec!K19/0.086*1000000/RES_hhdet_num!K$3)</f>
        <v>573.18773146133333</v>
      </c>
      <c r="L19" s="157">
        <f>IF(RES_hhdet_fec!L19=0,0,RES_hhdet_fec!L19/0.086*1000000/RES_hhdet_num!L$3)</f>
        <v>806.66027479432944</v>
      </c>
      <c r="M19" s="157">
        <f>IF(RES_hhdet_fec!M19=0,0,RES_hhdet_fec!M19/0.086*1000000/RES_hhdet_num!M$3)</f>
        <v>609.86377675061908</v>
      </c>
      <c r="N19" s="157">
        <f>IF(RES_hhdet_fec!N19=0,0,RES_hhdet_fec!N19/0.086*1000000/RES_hhdet_num!N$3)</f>
        <v>603.95807115605965</v>
      </c>
      <c r="O19" s="157">
        <f>IF(RES_hhdet_fec!O19=0,0,RES_hhdet_fec!O19/0.086*1000000/RES_hhdet_num!O$3)</f>
        <v>392.75554524351094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706.15392455521783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1232.6970219044358</v>
      </c>
      <c r="C21" s="156">
        <f>IF(RES_hhdet_fec!C21=0,0,RES_hhdet_fec!C21/0.086*1000000/RES_hhdet_num!C21)</f>
        <v>1533.4620879262989</v>
      </c>
      <c r="D21" s="156">
        <f>IF(RES_hhdet_fec!D21=0,0,RES_hhdet_fec!D21/0.086*1000000/RES_hhdet_num!D21)</f>
        <v>1617.5370670935745</v>
      </c>
      <c r="E21" s="156">
        <f>IF(RES_hhdet_fec!E21=0,0,RES_hhdet_fec!E21/0.086*1000000/RES_hhdet_num!E21)</f>
        <v>1613.2058683699986</v>
      </c>
      <c r="F21" s="156">
        <f>IF(RES_hhdet_fec!F21=0,0,RES_hhdet_fec!F21/0.086*1000000/RES_hhdet_num!F21)</f>
        <v>1588.898214833197</v>
      </c>
      <c r="G21" s="156">
        <f>IF(RES_hhdet_fec!G21=0,0,RES_hhdet_fec!G21/0.086*1000000/RES_hhdet_num!G21)</f>
        <v>1457.9953314783916</v>
      </c>
      <c r="H21" s="156">
        <f>IF(RES_hhdet_fec!H21=0,0,RES_hhdet_fec!H21/0.086*1000000/RES_hhdet_num!H21)</f>
        <v>1448.7861413846672</v>
      </c>
      <c r="I21" s="156">
        <f>IF(RES_hhdet_fec!I21=0,0,RES_hhdet_fec!I21/0.086*1000000/RES_hhdet_num!I21)</f>
        <v>1496.186988872287</v>
      </c>
      <c r="J21" s="156">
        <f>IF(RES_hhdet_fec!J21=0,0,RES_hhdet_fec!J21/0.086*1000000/RES_hhdet_num!J21)</f>
        <v>1461.1942310021082</v>
      </c>
      <c r="K21" s="156">
        <f>IF(RES_hhdet_fec!K21=0,0,RES_hhdet_fec!K21/0.086*1000000/RES_hhdet_num!K21)</f>
        <v>1435.6130595250499</v>
      </c>
      <c r="L21" s="156">
        <f>IF(RES_hhdet_fec!L21=0,0,RES_hhdet_fec!L21/0.086*1000000/RES_hhdet_num!L21)</f>
        <v>1447.5994090517011</v>
      </c>
      <c r="M21" s="156">
        <f>IF(RES_hhdet_fec!M21=0,0,RES_hhdet_fec!M21/0.086*1000000/RES_hhdet_num!M21)</f>
        <v>1420.758582616093</v>
      </c>
      <c r="N21" s="156">
        <f>IF(RES_hhdet_fec!N21=0,0,RES_hhdet_fec!N21/0.086*1000000/RES_hhdet_num!N21)</f>
        <v>0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228.3951378622499</v>
      </c>
      <c r="C22" s="57">
        <f>IF(RES_hhdet_fec!C22=0,0,RES_hhdet_fec!C22/0.086*1000000/RES_hhdet_num!C22)</f>
        <v>241.60064219121577</v>
      </c>
      <c r="D22" s="57">
        <f>IF(RES_hhdet_fec!D22=0,0,RES_hhdet_fec!D22/0.086*1000000/RES_hhdet_num!D22)</f>
        <v>416.3208637536668</v>
      </c>
      <c r="E22" s="57">
        <f>IF(RES_hhdet_fec!E22=0,0,RES_hhdet_fec!E22/0.086*1000000/RES_hhdet_num!E22)</f>
        <v>492.19280819648685</v>
      </c>
      <c r="F22" s="57">
        <f>IF(RES_hhdet_fec!F22=0,0,RES_hhdet_fec!F22/0.086*1000000/RES_hhdet_num!F22)</f>
        <v>476.66680644061864</v>
      </c>
      <c r="G22" s="57">
        <f>IF(RES_hhdet_fec!G22=0,0,RES_hhdet_fec!G22/0.086*1000000/RES_hhdet_num!G22)</f>
        <v>380.57339893541962</v>
      </c>
      <c r="H22" s="57">
        <f>IF(RES_hhdet_fec!H22=0,0,RES_hhdet_fec!H22/0.086*1000000/RES_hhdet_num!H22)</f>
        <v>487.77273223711813</v>
      </c>
      <c r="I22" s="57">
        <f>IF(RES_hhdet_fec!I22=0,0,RES_hhdet_fec!I22/0.086*1000000/RES_hhdet_num!I22)</f>
        <v>565.89332444287925</v>
      </c>
      <c r="J22" s="57">
        <f>IF(RES_hhdet_fec!J22=0,0,RES_hhdet_fec!J22/0.086*1000000/RES_hhdet_num!J22)</f>
        <v>790.6848323313053</v>
      </c>
      <c r="K22" s="57">
        <f>IF(RES_hhdet_fec!K22=0,0,RES_hhdet_fec!K22/0.086*1000000/RES_hhdet_num!K22)</f>
        <v>431.80653013941281</v>
      </c>
      <c r="L22" s="57">
        <f>IF(RES_hhdet_fec!L22=0,0,RES_hhdet_fec!L22/0.086*1000000/RES_hhdet_num!L22)</f>
        <v>684.91764594097413</v>
      </c>
      <c r="M22" s="57">
        <f>IF(RES_hhdet_fec!M22=0,0,RES_hhdet_fec!M22/0.086*1000000/RES_hhdet_num!M22)</f>
        <v>533.84238870073091</v>
      </c>
      <c r="N22" s="57">
        <f>IF(RES_hhdet_fec!N22=0,0,RES_hhdet_fec!N22/0.086*1000000/RES_hhdet_num!N22)</f>
        <v>603.95807115605965</v>
      </c>
      <c r="O22" s="57">
        <f>IF(RES_hhdet_fec!O22=0,0,RES_hhdet_fec!O22/0.086*1000000/RES_hhdet_num!O22)</f>
        <v>392.75554524351094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706.15392455521783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30938.451487758546</v>
      </c>
      <c r="C43" s="168">
        <f t="shared" ref="C43:Q43" si="8">SUM(C44,C47,C49,C58)</f>
        <v>33219.672147912221</v>
      </c>
      <c r="D43" s="168">
        <f t="shared" si="8"/>
        <v>30588.917233088072</v>
      </c>
      <c r="E43" s="168">
        <f t="shared" si="8"/>
        <v>30910.337444469566</v>
      </c>
      <c r="F43" s="168">
        <f t="shared" si="8"/>
        <v>32414.961770449103</v>
      </c>
      <c r="G43" s="168">
        <f t="shared" si="8"/>
        <v>31025.37993888235</v>
      </c>
      <c r="H43" s="168">
        <f t="shared" si="8"/>
        <v>29938.674338286146</v>
      </c>
      <c r="I43" s="168">
        <f t="shared" si="8"/>
        <v>28231.371485980835</v>
      </c>
      <c r="J43" s="168">
        <f t="shared" si="8"/>
        <v>28094.866276938286</v>
      </c>
      <c r="K43" s="168">
        <f t="shared" si="8"/>
        <v>28011.327949554165</v>
      </c>
      <c r="L43" s="168">
        <f t="shared" si="8"/>
        <v>27118.418307496646</v>
      </c>
      <c r="M43" s="168">
        <f t="shared" si="8"/>
        <v>22792.983918567821</v>
      </c>
      <c r="N43" s="168">
        <f t="shared" si="8"/>
        <v>26652.195670113077</v>
      </c>
      <c r="O43" s="168">
        <f t="shared" si="8"/>
        <v>25318.085121600514</v>
      </c>
      <c r="P43" s="168">
        <f t="shared" si="8"/>
        <v>21915.277893114995</v>
      </c>
      <c r="Q43" s="168">
        <f t="shared" si="8"/>
        <v>23037.641577108225</v>
      </c>
    </row>
    <row r="44" spans="1:17" ht="12.95" customHeight="1" x14ac:dyDescent="0.25">
      <c r="A44" s="158" t="s">
        <v>65</v>
      </c>
      <c r="B44" s="157">
        <f t="shared" ref="B44" si="9">SUM(B45:B46)</f>
        <v>27311.044600682941</v>
      </c>
      <c r="C44" s="157">
        <f t="shared" ref="C44:Q44" si="10">SUM(C45:C46)</f>
        <v>29161.179120446472</v>
      </c>
      <c r="D44" s="157">
        <f t="shared" si="10"/>
        <v>27021.483802520481</v>
      </c>
      <c r="E44" s="157">
        <f t="shared" si="10"/>
        <v>27591.527030292084</v>
      </c>
      <c r="F44" s="157">
        <f t="shared" si="10"/>
        <v>29104.437567852307</v>
      </c>
      <c r="G44" s="157">
        <f t="shared" si="10"/>
        <v>27766.893102893955</v>
      </c>
      <c r="H44" s="157">
        <f t="shared" si="10"/>
        <v>26541.628479014526</v>
      </c>
      <c r="I44" s="157">
        <f t="shared" si="10"/>
        <v>24879.541096416302</v>
      </c>
      <c r="J44" s="157">
        <f t="shared" si="10"/>
        <v>24515.719894143986</v>
      </c>
      <c r="K44" s="157">
        <f t="shared" si="10"/>
        <v>24706.792830210485</v>
      </c>
      <c r="L44" s="157">
        <f t="shared" si="10"/>
        <v>23424.601017904886</v>
      </c>
      <c r="M44" s="157">
        <f t="shared" si="10"/>
        <v>19503.019954224703</v>
      </c>
      <c r="N44" s="157">
        <f t="shared" si="10"/>
        <v>23202.433740401662</v>
      </c>
      <c r="O44" s="157">
        <f t="shared" si="10"/>
        <v>22247.317371414076</v>
      </c>
      <c r="P44" s="157">
        <f t="shared" si="10"/>
        <v>19202.883401189101</v>
      </c>
      <c r="Q44" s="157">
        <f t="shared" si="10"/>
        <v>19972.22226499645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25503.9568566169</v>
      </c>
      <c r="C45" s="156">
        <f>IF(RES_hhdet_fec!C45=0,0,RES_hhdet_fec!C45/0.086*1000000/RES_hhdet_num!C$43)</f>
        <v>27381.097842733638</v>
      </c>
      <c r="D45" s="156">
        <f>IF(RES_hhdet_fec!D45=0,0,RES_hhdet_fec!D45/0.086*1000000/RES_hhdet_num!D$43)</f>
        <v>25596.978060757683</v>
      </c>
      <c r="E45" s="156">
        <f>IF(RES_hhdet_fec!E45=0,0,RES_hhdet_fec!E45/0.086*1000000/RES_hhdet_num!E$43)</f>
        <v>26376.680893038665</v>
      </c>
      <c r="F45" s="156">
        <f>IF(RES_hhdet_fec!F45=0,0,RES_hhdet_fec!F45/0.086*1000000/RES_hhdet_num!F$43)</f>
        <v>27857.61260747091</v>
      </c>
      <c r="G45" s="156">
        <f>IF(RES_hhdet_fec!G45=0,0,RES_hhdet_fec!G45/0.086*1000000/RES_hhdet_num!G$43)</f>
        <v>26429.280926997941</v>
      </c>
      <c r="H45" s="156">
        <f>IF(RES_hhdet_fec!H45=0,0,RES_hhdet_fec!H45/0.086*1000000/RES_hhdet_num!H$43)</f>
        <v>25548.048633490049</v>
      </c>
      <c r="I45" s="156">
        <f>IF(RES_hhdet_fec!I45=0,0,RES_hhdet_fec!I45/0.086*1000000/RES_hhdet_num!I$43)</f>
        <v>24050.517656104978</v>
      </c>
      <c r="J45" s="156">
        <f>IF(RES_hhdet_fec!J45=0,0,RES_hhdet_fec!J45/0.086*1000000/RES_hhdet_num!J$43)</f>
        <v>24474.170240571049</v>
      </c>
      <c r="K45" s="156">
        <f>IF(RES_hhdet_fec!K45=0,0,RES_hhdet_fec!K45/0.086*1000000/RES_hhdet_num!K$43)</f>
        <v>23612.543537408419</v>
      </c>
      <c r="L45" s="156">
        <f>IF(RES_hhdet_fec!L45=0,0,RES_hhdet_fec!L45/0.086*1000000/RES_hhdet_num!L$43)</f>
        <v>23127.868635277868</v>
      </c>
      <c r="M45" s="156">
        <f>IF(RES_hhdet_fec!M45=0,0,RES_hhdet_fec!M45/0.086*1000000/RES_hhdet_num!M$43)</f>
        <v>18906.067757615554</v>
      </c>
      <c r="N45" s="156">
        <f>IF(RES_hhdet_fec!N45=0,0,RES_hhdet_fec!N45/0.086*1000000/RES_hhdet_num!N$43)</f>
        <v>22402.447478425063</v>
      </c>
      <c r="O45" s="156">
        <f>IF(RES_hhdet_fec!O45=0,0,RES_hhdet_fec!O45/0.086*1000000/RES_hhdet_num!O$43)</f>
        <v>21141.484304181569</v>
      </c>
      <c r="P45" s="156">
        <f>IF(RES_hhdet_fec!P45=0,0,RES_hhdet_fec!P45/0.086*1000000/RES_hhdet_num!P$43)</f>
        <v>17932.619052308353</v>
      </c>
      <c r="Q45" s="156">
        <f>IF(RES_hhdet_fec!Q45=0,0,RES_hhdet_fec!Q45/0.086*1000000/RES_hhdet_num!Q$43)</f>
        <v>19613.842354943583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1807.0877440660418</v>
      </c>
      <c r="C46" s="156">
        <f>IF(RES_hhdet_fec!C46=0,0,RES_hhdet_fec!C46/0.086*1000000/RES_hhdet_num!C$43)</f>
        <v>1780.0812777128331</v>
      </c>
      <c r="D46" s="156">
        <f>IF(RES_hhdet_fec!D46=0,0,RES_hhdet_fec!D46/0.086*1000000/RES_hhdet_num!D$43)</f>
        <v>1424.5057417627972</v>
      </c>
      <c r="E46" s="156">
        <f>IF(RES_hhdet_fec!E46=0,0,RES_hhdet_fec!E46/0.086*1000000/RES_hhdet_num!E$43)</f>
        <v>1214.8461372534168</v>
      </c>
      <c r="F46" s="156">
        <f>IF(RES_hhdet_fec!F46=0,0,RES_hhdet_fec!F46/0.086*1000000/RES_hhdet_num!F$43)</f>
        <v>1246.8249603813954</v>
      </c>
      <c r="G46" s="156">
        <f>IF(RES_hhdet_fec!G46=0,0,RES_hhdet_fec!G46/0.086*1000000/RES_hhdet_num!G$43)</f>
        <v>1337.6121758960142</v>
      </c>
      <c r="H46" s="156">
        <f>IF(RES_hhdet_fec!H46=0,0,RES_hhdet_fec!H46/0.086*1000000/RES_hhdet_num!H$43)</f>
        <v>993.57984552447579</v>
      </c>
      <c r="I46" s="156">
        <f>IF(RES_hhdet_fec!I46=0,0,RES_hhdet_fec!I46/0.086*1000000/RES_hhdet_num!I$43)</f>
        <v>829.02344031132372</v>
      </c>
      <c r="J46" s="156">
        <f>IF(RES_hhdet_fec!J46=0,0,RES_hhdet_fec!J46/0.086*1000000/RES_hhdet_num!J$43)</f>
        <v>41.549653572934957</v>
      </c>
      <c r="K46" s="156">
        <f>IF(RES_hhdet_fec!K46=0,0,RES_hhdet_fec!K46/0.086*1000000/RES_hhdet_num!K$43)</f>
        <v>1094.2492928020665</v>
      </c>
      <c r="L46" s="156">
        <f>IF(RES_hhdet_fec!L46=0,0,RES_hhdet_fec!L46/0.086*1000000/RES_hhdet_num!L$43)</f>
        <v>296.73238262701716</v>
      </c>
      <c r="M46" s="156">
        <f>IF(RES_hhdet_fec!M46=0,0,RES_hhdet_fec!M46/0.086*1000000/RES_hhdet_num!M$43)</f>
        <v>596.95219660914961</v>
      </c>
      <c r="N46" s="156">
        <f>IF(RES_hhdet_fec!N46=0,0,RES_hhdet_fec!N46/0.086*1000000/RES_hhdet_num!N$43)</f>
        <v>799.98626197659723</v>
      </c>
      <c r="O46" s="156">
        <f>IF(RES_hhdet_fec!O46=0,0,RES_hhdet_fec!O46/0.086*1000000/RES_hhdet_num!O$43)</f>
        <v>1105.8330672325053</v>
      </c>
      <c r="P46" s="156">
        <f>IF(RES_hhdet_fec!P46=0,0,RES_hhdet_fec!P46/0.086*1000000/RES_hhdet_num!P$43)</f>
        <v>1270.2643488807491</v>
      </c>
      <c r="Q46" s="156">
        <f>IF(RES_hhdet_fec!Q46=0,0,RES_hhdet_fec!Q46/0.086*1000000/RES_hhdet_num!Q$43)</f>
        <v>358.37991005286756</v>
      </c>
    </row>
    <row r="47" spans="1:17" ht="12.95" customHeight="1" x14ac:dyDescent="0.25">
      <c r="A47" s="158" t="s">
        <v>112</v>
      </c>
      <c r="B47" s="157">
        <f t="shared" ref="B47:Q47" si="11">B48</f>
        <v>39.682751388707125</v>
      </c>
      <c r="C47" s="157">
        <f t="shared" si="11"/>
        <v>40.222294292413935</v>
      </c>
      <c r="D47" s="157">
        <f t="shared" si="11"/>
        <v>43.76863036796388</v>
      </c>
      <c r="E47" s="157">
        <f t="shared" si="11"/>
        <v>47.448155809580442</v>
      </c>
      <c r="F47" s="157">
        <f t="shared" si="11"/>
        <v>46.523291937196014</v>
      </c>
      <c r="G47" s="157">
        <f t="shared" si="11"/>
        <v>45.701214514138357</v>
      </c>
      <c r="H47" s="157">
        <f t="shared" si="11"/>
        <v>46.383425128111178</v>
      </c>
      <c r="I47" s="157">
        <f t="shared" si="11"/>
        <v>49.25842173142555</v>
      </c>
      <c r="J47" s="157">
        <f t="shared" si="11"/>
        <v>52.288036300586732</v>
      </c>
      <c r="K47" s="157">
        <f t="shared" si="11"/>
        <v>54.380124093448636</v>
      </c>
      <c r="L47" s="157">
        <f t="shared" si="11"/>
        <v>58.694419919400957</v>
      </c>
      <c r="M47" s="157">
        <f t="shared" si="11"/>
        <v>60.959807767793322</v>
      </c>
      <c r="N47" s="157">
        <f t="shared" si="11"/>
        <v>63.713799728283149</v>
      </c>
      <c r="O47" s="157">
        <f t="shared" si="11"/>
        <v>64.154539237164315</v>
      </c>
      <c r="P47" s="157">
        <f t="shared" si="11"/>
        <v>49.365360854595842</v>
      </c>
      <c r="Q47" s="157">
        <f t="shared" si="11"/>
        <v>46.7025923278593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39.682751388707125</v>
      </c>
      <c r="C48" s="156">
        <f>IF(RES_hhdet_fec!C48=0,0,RES_hhdet_fec!C48/0.086*1000000/RES_hhdet_num!C$43)</f>
        <v>40.222294292413935</v>
      </c>
      <c r="D48" s="156">
        <f>IF(RES_hhdet_fec!D48=0,0,RES_hhdet_fec!D48/0.086*1000000/RES_hhdet_num!D$43)</f>
        <v>43.76863036796388</v>
      </c>
      <c r="E48" s="156">
        <f>IF(RES_hhdet_fec!E48=0,0,RES_hhdet_fec!E48/0.086*1000000/RES_hhdet_num!E$43)</f>
        <v>47.448155809580442</v>
      </c>
      <c r="F48" s="156">
        <f>IF(RES_hhdet_fec!F48=0,0,RES_hhdet_fec!F48/0.086*1000000/RES_hhdet_num!F$43)</f>
        <v>46.523291937196014</v>
      </c>
      <c r="G48" s="156">
        <f>IF(RES_hhdet_fec!G48=0,0,RES_hhdet_fec!G48/0.086*1000000/RES_hhdet_num!G$43)</f>
        <v>45.701214514138357</v>
      </c>
      <c r="H48" s="156">
        <f>IF(RES_hhdet_fec!H48=0,0,RES_hhdet_fec!H48/0.086*1000000/RES_hhdet_num!H$43)</f>
        <v>46.383425128111178</v>
      </c>
      <c r="I48" s="156">
        <f>IF(RES_hhdet_fec!I48=0,0,RES_hhdet_fec!I48/0.086*1000000/RES_hhdet_num!I$43)</f>
        <v>49.25842173142555</v>
      </c>
      <c r="J48" s="156">
        <f>IF(RES_hhdet_fec!J48=0,0,RES_hhdet_fec!J48/0.086*1000000/RES_hhdet_num!J$43)</f>
        <v>52.288036300586732</v>
      </c>
      <c r="K48" s="156">
        <f>IF(RES_hhdet_fec!K48=0,0,RES_hhdet_fec!K48/0.086*1000000/RES_hhdet_num!K$43)</f>
        <v>54.380124093448636</v>
      </c>
      <c r="L48" s="156">
        <f>IF(RES_hhdet_fec!L48=0,0,RES_hhdet_fec!L48/0.086*1000000/RES_hhdet_num!L$43)</f>
        <v>58.694419919400957</v>
      </c>
      <c r="M48" s="156">
        <f>IF(RES_hhdet_fec!M48=0,0,RES_hhdet_fec!M48/0.086*1000000/RES_hhdet_num!M$43)</f>
        <v>60.959807767793322</v>
      </c>
      <c r="N48" s="156">
        <f>IF(RES_hhdet_fec!N48=0,0,RES_hhdet_fec!N48/0.086*1000000/RES_hhdet_num!N$43)</f>
        <v>63.713799728283149</v>
      </c>
      <c r="O48" s="156">
        <f>IF(RES_hhdet_fec!O48=0,0,RES_hhdet_fec!O48/0.086*1000000/RES_hhdet_num!O$43)</f>
        <v>64.154539237164315</v>
      </c>
      <c r="P48" s="156">
        <f>IF(RES_hhdet_fec!P48=0,0,RES_hhdet_fec!P48/0.086*1000000/RES_hhdet_num!P$43)</f>
        <v>49.365360854595842</v>
      </c>
      <c r="Q48" s="156">
        <f>IF(RES_hhdet_fec!Q48=0,0,RES_hhdet_fec!Q48/0.086*1000000/RES_hhdet_num!Q$43)</f>
        <v>46.7025923278593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2588.3460244260855</v>
      </c>
      <c r="C49" s="157">
        <f>IF(RES_hhdet_fec!C49=0,0,RES_hhdet_fec!C49/0.086*1000000/RES_hhdet_num!C$43)</f>
        <v>2569.7356135999821</v>
      </c>
      <c r="D49" s="157">
        <f>IF(RES_hhdet_fec!D49=0,0,RES_hhdet_fec!D49/0.086*1000000/RES_hhdet_num!D$43)</f>
        <v>2665.5569870451641</v>
      </c>
      <c r="E49" s="157">
        <f>IF(RES_hhdet_fec!E49=0,0,RES_hhdet_fec!E49/0.086*1000000/RES_hhdet_num!E$43)</f>
        <v>2700.8467960663529</v>
      </c>
      <c r="F49" s="157">
        <f>IF(RES_hhdet_fec!F49=0,0,RES_hhdet_fec!F49/0.086*1000000/RES_hhdet_num!F$43)</f>
        <v>2707.21361100897</v>
      </c>
      <c r="G49" s="157">
        <f>IF(RES_hhdet_fec!G49=0,0,RES_hhdet_fec!G49/0.086*1000000/RES_hhdet_num!G$43)</f>
        <v>2648.3823367825717</v>
      </c>
      <c r="H49" s="157">
        <f>IF(RES_hhdet_fec!H49=0,0,RES_hhdet_fec!H49/0.086*1000000/RES_hhdet_num!H$43)</f>
        <v>2695.5280168069862</v>
      </c>
      <c r="I49" s="157">
        <f>IF(RES_hhdet_fec!I49=0,0,RES_hhdet_fec!I49/0.086*1000000/RES_hhdet_num!I$43)</f>
        <v>2693.1898261273668</v>
      </c>
      <c r="J49" s="157">
        <f>IF(RES_hhdet_fec!J49=0,0,RES_hhdet_fec!J49/0.086*1000000/RES_hhdet_num!J$43)</f>
        <v>2694.0788538838442</v>
      </c>
      <c r="K49" s="157">
        <f>IF(RES_hhdet_fec!K49=0,0,RES_hhdet_fec!K49/0.086*1000000/RES_hhdet_num!K$43)</f>
        <v>2677.1458305031688</v>
      </c>
      <c r="L49" s="157">
        <f>IF(RES_hhdet_fec!L49=0,0,RES_hhdet_fec!L49/0.086*1000000/RES_hhdet_num!L$43)</f>
        <v>2823.367493198994</v>
      </c>
      <c r="M49" s="157">
        <f>IF(RES_hhdet_fec!M49=0,0,RES_hhdet_fec!M49/0.086*1000000/RES_hhdet_num!M$43)</f>
        <v>2620.6070388181142</v>
      </c>
      <c r="N49" s="157">
        <f>IF(RES_hhdet_fec!N49=0,0,RES_hhdet_fec!N49/0.086*1000000/RES_hhdet_num!N$43)</f>
        <v>2783.2092457859353</v>
      </c>
      <c r="O49" s="157">
        <f>IF(RES_hhdet_fec!O49=0,0,RES_hhdet_fec!O49/0.086*1000000/RES_hhdet_num!O$43)</f>
        <v>2614.3658318961457</v>
      </c>
      <c r="P49" s="157">
        <f>IF(RES_hhdet_fec!P49=0,0,RES_hhdet_fec!P49/0.086*1000000/RES_hhdet_num!P$43)</f>
        <v>2363.2808676132017</v>
      </c>
      <c r="Q49" s="157">
        <f>IF(RES_hhdet_fec!Q49=0,0,RES_hhdet_fec!Q49/0.086*1000000/RES_hhdet_num!Q$43)</f>
        <v>2308.615507962495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2937.0040044530238</v>
      </c>
      <c r="C50" s="132">
        <f>IF(RES_hhdet_fec!C50=0,0,RES_hhdet_fec!C50/0.086*1000000/RES_hhdet_num!C50)</f>
        <v>2893.2192013902104</v>
      </c>
      <c r="D50" s="132">
        <f>IF(RES_hhdet_fec!D50=0,0,RES_hhdet_fec!D50/0.086*1000000/RES_hhdet_num!D50)</f>
        <v>2867.8934161987618</v>
      </c>
      <c r="E50" s="132">
        <f>IF(RES_hhdet_fec!E50=0,0,RES_hhdet_fec!E50/0.086*1000000/RES_hhdet_num!E50)</f>
        <v>2853.0653954228187</v>
      </c>
      <c r="F50" s="132">
        <f>IF(RES_hhdet_fec!F50=0,0,RES_hhdet_fec!F50/0.086*1000000/RES_hhdet_num!F50)</f>
        <v>2857.2564137290115</v>
      </c>
      <c r="G50" s="132">
        <f>IF(RES_hhdet_fec!G50=0,0,RES_hhdet_fec!G50/0.086*1000000/RES_hhdet_num!G50)</f>
        <v>2833.6387013423887</v>
      </c>
      <c r="H50" s="132">
        <f>IF(RES_hhdet_fec!H50=0,0,RES_hhdet_fec!H50/0.086*1000000/RES_hhdet_num!H50)</f>
        <v>2798.3108835931948</v>
      </c>
      <c r="I50" s="132">
        <f>IF(RES_hhdet_fec!I50=0,0,RES_hhdet_fec!I50/0.086*1000000/RES_hhdet_num!I50)</f>
        <v>2789.9436583919833</v>
      </c>
      <c r="J50" s="132">
        <f>IF(RES_hhdet_fec!J50=0,0,RES_hhdet_fec!J50/0.086*1000000/RES_hhdet_num!J50)</f>
        <v>2742.3728927511247</v>
      </c>
      <c r="K50" s="132">
        <f>IF(RES_hhdet_fec!K50=0,0,RES_hhdet_fec!K50/0.086*1000000/RES_hhdet_num!K50)</f>
        <v>2749.5056201547845</v>
      </c>
      <c r="L50" s="132">
        <f>IF(RES_hhdet_fec!L50=0,0,RES_hhdet_fec!L50/0.086*1000000/RES_hhdet_num!L50)</f>
        <v>2901.2175378005413</v>
      </c>
      <c r="M50" s="132">
        <f>IF(RES_hhdet_fec!M50=0,0,RES_hhdet_fec!M50/0.086*1000000/RES_hhdet_num!M50)</f>
        <v>2683.771171613686</v>
      </c>
      <c r="N50" s="132">
        <f>IF(RES_hhdet_fec!N50=0,0,RES_hhdet_fec!N50/0.086*1000000/RES_hhdet_num!N50)</f>
        <v>2882.4680606341494</v>
      </c>
      <c r="O50" s="132">
        <f>IF(RES_hhdet_fec!O50=0,0,RES_hhdet_fec!O50/0.086*1000000/RES_hhdet_num!O50)</f>
        <v>2689.4592686900064</v>
      </c>
      <c r="P50" s="132">
        <f>IF(RES_hhdet_fec!P50=0,0,RES_hhdet_fec!P50/0.086*1000000/RES_hhdet_num!P50)</f>
        <v>2431.2628702533361</v>
      </c>
      <c r="Q50" s="132">
        <f>IF(RES_hhdet_fec!Q50=0,0,RES_hhdet_fec!Q50/0.086*1000000/RES_hhdet_num!Q50)</f>
        <v>2376.3148271909508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2472.6416704087828</v>
      </c>
      <c r="E51" s="132">
        <f>IF(RES_hhdet_fec!E51=0,0,RES_hhdet_fec!E51/0.086*1000000/RES_hhdet_num!E51)</f>
        <v>2466.1151337519268</v>
      </c>
      <c r="F51" s="132">
        <f>IF(RES_hhdet_fec!F51=0,0,RES_hhdet_fec!F51/0.086*1000000/RES_hhdet_num!F51)</f>
        <v>2471.608564093021</v>
      </c>
      <c r="G51" s="132">
        <f>IF(RES_hhdet_fec!G51=0,0,RES_hhdet_fec!G51/0.086*1000000/RES_hhdet_num!G51)</f>
        <v>2457.0812542409171</v>
      </c>
      <c r="H51" s="132">
        <f>IF(RES_hhdet_fec!H51=0,0,RES_hhdet_fec!H51/0.086*1000000/RES_hhdet_num!H51)</f>
        <v>2429.9645786750921</v>
      </c>
      <c r="I51" s="132">
        <f>IF(RES_hhdet_fec!I51=0,0,RES_hhdet_fec!I51/0.086*1000000/RES_hhdet_num!I51)</f>
        <v>2426.6023929209946</v>
      </c>
      <c r="J51" s="132">
        <f>IF(RES_hhdet_fec!J51=0,0,RES_hhdet_fec!J51/0.086*1000000/RES_hhdet_num!J51)</f>
        <v>2389.589370251686</v>
      </c>
      <c r="K51" s="132">
        <f>IF(RES_hhdet_fec!K51=0,0,RES_hhdet_fec!K51/0.086*1000000/RES_hhdet_num!K51)</f>
        <v>2400.2329515620895</v>
      </c>
      <c r="L51" s="132">
        <f>IF(RES_hhdet_fec!L51=0,0,RES_hhdet_fec!L51/0.086*1000000/RES_hhdet_num!L51)</f>
        <v>2536.2713606754005</v>
      </c>
      <c r="M51" s="132">
        <f>IF(RES_hhdet_fec!M51=0,0,RES_hhdet_fec!M51/0.086*1000000/RES_hhdet_num!M51)</f>
        <v>2371.0278238443798</v>
      </c>
      <c r="N51" s="132">
        <f>IF(RES_hhdet_fec!N51=0,0,RES_hhdet_fec!N51/0.086*1000000/RES_hhdet_num!N51)</f>
        <v>2478.6933359457666</v>
      </c>
      <c r="O51" s="132">
        <f>IF(RES_hhdet_fec!O51=0,0,RES_hhdet_fec!O51/0.086*1000000/RES_hhdet_num!O51)</f>
        <v>2342.4804902447536</v>
      </c>
      <c r="P51" s="132">
        <f>IF(RES_hhdet_fec!P51=0,0,RES_hhdet_fec!P51/0.086*1000000/RES_hhdet_num!P51)</f>
        <v>2128.411441375164</v>
      </c>
      <c r="Q51" s="132">
        <f>IF(RES_hhdet_fec!Q51=0,0,RES_hhdet_fec!Q51/0.086*1000000/RES_hhdet_num!Q51)</f>
        <v>2081.9084990328333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2007.525391339015</v>
      </c>
      <c r="E52" s="165">
        <f>IF(RES_hhdet_fec!E52=0,0,RES_hhdet_fec!E52/0.086*1000000/RES_hhdet_num!E51)</f>
        <v>2002.8519075868201</v>
      </c>
      <c r="F52" s="165">
        <f>IF(RES_hhdet_fec!F52=0,0,RES_hhdet_fec!F52/0.086*1000000/RES_hhdet_num!F51)</f>
        <v>2000.0794896102884</v>
      </c>
      <c r="G52" s="165">
        <f>IF(RES_hhdet_fec!G52=0,0,RES_hhdet_fec!G52/0.086*1000000/RES_hhdet_num!G51)</f>
        <v>1983.547090939702</v>
      </c>
      <c r="H52" s="165">
        <f>IF(RES_hhdet_fec!H52=0,0,RES_hhdet_fec!H52/0.086*1000000/RES_hhdet_num!H51)</f>
        <v>1958.8176185152793</v>
      </c>
      <c r="I52" s="165">
        <f>IF(RES_hhdet_fec!I52=0,0,RES_hhdet_fec!I52/0.086*1000000/RES_hhdet_num!I51)</f>
        <v>1952.960560874388</v>
      </c>
      <c r="J52" s="165">
        <f>IF(RES_hhdet_fec!J52=0,0,RES_hhdet_fec!J52/0.086*1000000/RES_hhdet_num!J51)</f>
        <v>1919.6610249257817</v>
      </c>
      <c r="K52" s="165">
        <f>IF(RES_hhdet_fec!K52=0,0,RES_hhdet_fec!K52/0.086*1000000/RES_hhdet_num!K51)</f>
        <v>1924.6539341083394</v>
      </c>
      <c r="L52" s="165">
        <f>IF(RES_hhdet_fec!L52=0,0,RES_hhdet_fec!L52/0.086*1000000/RES_hhdet_num!L51)</f>
        <v>2030.8522764603742</v>
      </c>
      <c r="M52" s="165">
        <f>IF(RES_hhdet_fec!M52=0,0,RES_hhdet_fec!M52/0.086*1000000/RES_hhdet_num!M51)</f>
        <v>1878.6398201295767</v>
      </c>
      <c r="N52" s="165">
        <f>IF(RES_hhdet_fec!N52=0,0,RES_hhdet_fec!N52/0.086*1000000/RES_hhdet_num!N51)</f>
        <v>2017.7276424439019</v>
      </c>
      <c r="O52" s="165">
        <f>IF(RES_hhdet_fec!O52=0,0,RES_hhdet_fec!O52/0.086*1000000/RES_hhdet_num!O51)</f>
        <v>1882.6214880830041</v>
      </c>
      <c r="P52" s="165">
        <f>IF(RES_hhdet_fec!P52=0,0,RES_hhdet_fec!P52/0.086*1000000/RES_hhdet_num!P51)</f>
        <v>1701.8840091773318</v>
      </c>
      <c r="Q52" s="165">
        <f>IF(RES_hhdet_fec!Q52=0,0,RES_hhdet_fec!Q52/0.086*1000000/RES_hhdet_num!Q51)</f>
        <v>1663.4203790336628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465.11627906976747</v>
      </c>
      <c r="E53" s="164">
        <f>IF(RES_hhdet_fec!E53=0,0,RES_hhdet_fec!E53/0.086*1000000/RES_hhdet_num!E51)</f>
        <v>463.26322616510691</v>
      </c>
      <c r="F53" s="164">
        <f>IF(RES_hhdet_fec!F53=0,0,RES_hhdet_fec!F53/0.086*1000000/RES_hhdet_num!F51)</f>
        <v>471.52907448273254</v>
      </c>
      <c r="G53" s="164">
        <f>IF(RES_hhdet_fec!G53=0,0,RES_hhdet_fec!G53/0.086*1000000/RES_hhdet_num!G51)</f>
        <v>473.53416330121541</v>
      </c>
      <c r="H53" s="164">
        <f>IF(RES_hhdet_fec!H53=0,0,RES_hhdet_fec!H53/0.086*1000000/RES_hhdet_num!H51)</f>
        <v>471.14696015981286</v>
      </c>
      <c r="I53" s="164">
        <f>IF(RES_hhdet_fec!I53=0,0,RES_hhdet_fec!I53/0.086*1000000/RES_hhdet_num!I51)</f>
        <v>473.64183204660634</v>
      </c>
      <c r="J53" s="164">
        <f>IF(RES_hhdet_fec!J53=0,0,RES_hhdet_fec!J53/0.086*1000000/RES_hhdet_num!J51)</f>
        <v>469.92834532590467</v>
      </c>
      <c r="K53" s="164">
        <f>IF(RES_hhdet_fec!K53=0,0,RES_hhdet_fec!K53/0.086*1000000/RES_hhdet_num!K51)</f>
        <v>475.57901745374988</v>
      </c>
      <c r="L53" s="164">
        <f>IF(RES_hhdet_fec!L53=0,0,RES_hhdet_fec!L53/0.086*1000000/RES_hhdet_num!L51)</f>
        <v>505.41908421502569</v>
      </c>
      <c r="M53" s="164">
        <f>IF(RES_hhdet_fec!M53=0,0,RES_hhdet_fec!M53/0.086*1000000/RES_hhdet_num!M51)</f>
        <v>492.38800371480266</v>
      </c>
      <c r="N53" s="164">
        <f>IF(RES_hhdet_fec!N53=0,0,RES_hhdet_fec!N53/0.086*1000000/RES_hhdet_num!N51)</f>
        <v>460.96569350186496</v>
      </c>
      <c r="O53" s="164">
        <f>IF(RES_hhdet_fec!O53=0,0,RES_hhdet_fec!O53/0.086*1000000/RES_hhdet_num!O51)</f>
        <v>459.85900216174934</v>
      </c>
      <c r="P53" s="164">
        <f>IF(RES_hhdet_fec!P53=0,0,RES_hhdet_fec!P53/0.086*1000000/RES_hhdet_num!P51)</f>
        <v>426.52743219783167</v>
      </c>
      <c r="Q53" s="164">
        <f>IF(RES_hhdet_fec!Q53=0,0,RES_hhdet_fec!Q53/0.086*1000000/RES_hhdet_num!Q51)</f>
        <v>418.48811999917052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789.54536662508076</v>
      </c>
      <c r="C54" s="162">
        <f>IF(RES_hhdet_fec!C54=0,0,RES_hhdet_fec!C54/0.086*1000000/RES_hhdet_num!C54)</f>
        <v>665.97008904397228</v>
      </c>
      <c r="D54" s="162">
        <f>IF(RES_hhdet_fec!D54=0,0,RES_hhdet_fec!D54/0.086*1000000/RES_hhdet_num!D54)</f>
        <v>1115.4154800427305</v>
      </c>
      <c r="E54" s="162">
        <f>IF(RES_hhdet_fec!E54=0,0,RES_hhdet_fec!E54/0.086*1000000/RES_hhdet_num!E54)</f>
        <v>1326.079945685806</v>
      </c>
      <c r="F54" s="162">
        <f>IF(RES_hhdet_fec!F54=0,0,RES_hhdet_fec!F54/0.086*1000000/RES_hhdet_num!F54)</f>
        <v>1284.5332162755203</v>
      </c>
      <c r="G54" s="162">
        <f>IF(RES_hhdet_fec!G54=0,0,RES_hhdet_fec!G54/0.086*1000000/RES_hhdet_num!G54)</f>
        <v>1037.405520316602</v>
      </c>
      <c r="H54" s="162">
        <f>IF(RES_hhdet_fec!H54=0,0,RES_hhdet_fec!H54/0.086*1000000/RES_hhdet_num!H54)</f>
        <v>1417.074323078888</v>
      </c>
      <c r="I54" s="162">
        <f>IF(RES_hhdet_fec!I54=0,0,RES_hhdet_fec!I54/0.086*1000000/RES_hhdet_num!I54)</f>
        <v>1495.5663461960717</v>
      </c>
      <c r="J54" s="162">
        <f>IF(RES_hhdet_fec!J54=0,0,RES_hhdet_fec!J54/0.086*1000000/RES_hhdet_num!J54)</f>
        <v>2073.3418044809318</v>
      </c>
      <c r="K54" s="162">
        <f>IF(RES_hhdet_fec!K54=0,0,RES_hhdet_fec!K54/0.086*1000000/RES_hhdet_num!K54)</f>
        <v>1150.9542133473967</v>
      </c>
      <c r="L54" s="162">
        <f>IF(RES_hhdet_fec!L54=0,0,RES_hhdet_fec!L54/0.086*1000000/RES_hhdet_num!L54)</f>
        <v>1970.4236872332813</v>
      </c>
      <c r="M54" s="162">
        <f>IF(RES_hhdet_fec!M54=0,0,RES_hhdet_fec!M54/0.086*1000000/RES_hhdet_num!M54)</f>
        <v>1299.9243440793671</v>
      </c>
      <c r="N54" s="162">
        <f>IF(RES_hhdet_fec!N54=0,0,RES_hhdet_fec!N54/0.086*1000000/RES_hhdet_num!N54)</f>
        <v>1270.0678027111624</v>
      </c>
      <c r="O54" s="162">
        <f>IF(RES_hhdet_fec!O54=0,0,RES_hhdet_fec!O54/0.086*1000000/RES_hhdet_num!O54)</f>
        <v>1766.166799072339</v>
      </c>
      <c r="P54" s="162">
        <f>IF(RES_hhdet_fec!P54=0,0,RES_hhdet_fec!P54/0.086*1000000/RES_hhdet_num!P54)</f>
        <v>1843.925134076547</v>
      </c>
      <c r="Q54" s="162">
        <f>IF(RES_hhdet_fec!Q54=0,0,RES_hhdet_fec!Q54/0.086*1000000/RES_hhdet_num!Q54)</f>
        <v>1799.1102821894756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1245.9071150996258</v>
      </c>
      <c r="E55" s="160">
        <f>IF(RES_hhdet_fec!E55=0,0,RES_hhdet_fec!E55/0.086*1000000/RES_hhdet_num!E55)</f>
        <v>1394.1713480365547</v>
      </c>
      <c r="F55" s="160">
        <f>IF(RES_hhdet_fec!F55=0,0,RES_hhdet_fec!F55/0.086*1000000/RES_hhdet_num!F55)</f>
        <v>1370.7023258755848</v>
      </c>
      <c r="G55" s="160">
        <f>IF(RES_hhdet_fec!G55=0,0,RES_hhdet_fec!G55/0.086*1000000/RES_hhdet_num!G55)</f>
        <v>1199.7180275228493</v>
      </c>
      <c r="H55" s="160">
        <f>IF(RES_hhdet_fec!H55=0,0,RES_hhdet_fec!H55/0.086*1000000/RES_hhdet_num!H55)</f>
        <v>1463.0989863150587</v>
      </c>
      <c r="I55" s="160">
        <f>IF(RES_hhdet_fec!I55=0,0,RES_hhdet_fec!I55/0.086*1000000/RES_hhdet_num!I55)</f>
        <v>1520.538274383855</v>
      </c>
      <c r="J55" s="160">
        <f>IF(RES_hhdet_fec!J55=0,0,RES_hhdet_fec!J55/0.086*1000000/RES_hhdet_num!J55)</f>
        <v>1921.2676084625541</v>
      </c>
      <c r="K55" s="160">
        <f>IF(RES_hhdet_fec!K55=0,0,RES_hhdet_fec!K55/0.086*1000000/RES_hhdet_num!K55)</f>
        <v>1281.2469667969228</v>
      </c>
      <c r="L55" s="160">
        <f>IF(RES_hhdet_fec!L55=0,0,RES_hhdet_fec!L55/0.086*1000000/RES_hhdet_num!L55)</f>
        <v>1884.7156652783221</v>
      </c>
      <c r="M55" s="160">
        <f>IF(RES_hhdet_fec!M55=0,0,RES_hhdet_fec!M55/0.086*1000000/RES_hhdet_num!M55)</f>
        <v>1402.3350445703559</v>
      </c>
      <c r="N55" s="160">
        <f>IF(RES_hhdet_fec!N55=0,0,RES_hhdet_fec!N55/0.086*1000000/RES_hhdet_num!N55)</f>
        <v>1350.013155399678</v>
      </c>
      <c r="O55" s="160">
        <f>IF(RES_hhdet_fec!O55=0,0,RES_hhdet_fec!O55/0.086*1000000/RES_hhdet_num!O55)</f>
        <v>1696.1757615123856</v>
      </c>
      <c r="P55" s="160">
        <f>IF(RES_hhdet_fec!P55=0,0,RES_hhdet_fec!P55/0.086*1000000/RES_hhdet_num!P55)</f>
        <v>1717.2750260514124</v>
      </c>
      <c r="Q55" s="160">
        <f>IF(RES_hhdet_fec!Q55=0,0,RES_hhdet_fec!Q55/0.086*1000000/RES_hhdet_num!Q55)</f>
        <v>1677.8653175318004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780.7908360298602</v>
      </c>
      <c r="E56" s="156">
        <f>IF(RES_hhdet_fec!E56=0,0,RES_hhdet_fec!E56/0.086*1000000/RES_hhdet_num!E55)</f>
        <v>930.90812187144752</v>
      </c>
      <c r="F56" s="156">
        <f>IF(RES_hhdet_fec!F56=0,0,RES_hhdet_fec!F56/0.086*1000000/RES_hhdet_num!F55)</f>
        <v>899.17325139285208</v>
      </c>
      <c r="G56" s="156">
        <f>IF(RES_hhdet_fec!G56=0,0,RES_hhdet_fec!G56/0.086*1000000/RES_hhdet_num!G55)</f>
        <v>726.18386422163405</v>
      </c>
      <c r="H56" s="156">
        <f>IF(RES_hhdet_fec!H56=0,0,RES_hhdet_fec!H56/0.086*1000000/RES_hhdet_num!H55)</f>
        <v>991.95202615524545</v>
      </c>
      <c r="I56" s="156">
        <f>IF(RES_hhdet_fec!I56=0,0,RES_hhdet_fec!I56/0.086*1000000/RES_hhdet_num!I55)</f>
        <v>1046.8964423372486</v>
      </c>
      <c r="J56" s="156">
        <f>IF(RES_hhdet_fec!J56=0,0,RES_hhdet_fec!J56/0.086*1000000/RES_hhdet_num!J55)</f>
        <v>1451.3392631366496</v>
      </c>
      <c r="K56" s="156">
        <f>IF(RES_hhdet_fec!K56=0,0,RES_hhdet_fec!K56/0.086*1000000/RES_hhdet_num!K55)</f>
        <v>805.66794934317295</v>
      </c>
      <c r="L56" s="156">
        <f>IF(RES_hhdet_fec!L56=0,0,RES_hhdet_fec!L56/0.086*1000000/RES_hhdet_num!L55)</f>
        <v>1379.2965810632948</v>
      </c>
      <c r="M56" s="156">
        <f>IF(RES_hhdet_fec!M56=0,0,RES_hhdet_fec!M56/0.086*1000000/RES_hhdet_num!M55)</f>
        <v>909.9470408555535</v>
      </c>
      <c r="N56" s="156">
        <f>IF(RES_hhdet_fec!N56=0,0,RES_hhdet_fec!N56/0.086*1000000/RES_hhdet_num!N55)</f>
        <v>889.04746189781315</v>
      </c>
      <c r="O56" s="156">
        <f>IF(RES_hhdet_fec!O56=0,0,RES_hhdet_fec!O56/0.086*1000000/RES_hhdet_num!O55)</f>
        <v>1236.3167593506364</v>
      </c>
      <c r="P56" s="156">
        <f>IF(RES_hhdet_fec!P56=0,0,RES_hhdet_fec!P56/0.086*1000000/RES_hhdet_num!P55)</f>
        <v>1290.7475938535808</v>
      </c>
      <c r="Q56" s="156">
        <f>IF(RES_hhdet_fec!Q56=0,0,RES_hhdet_fec!Q56/0.086*1000000/RES_hhdet_num!Q55)</f>
        <v>1259.3771975326299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465.1162790697656</v>
      </c>
      <c r="E57" s="156">
        <f>IF(RES_hhdet_fec!E57=0,0,RES_hhdet_fec!E57/0.086*1000000/RES_hhdet_num!E55)</f>
        <v>463.26322616510726</v>
      </c>
      <c r="F57" s="156">
        <f>IF(RES_hhdet_fec!F57=0,0,RES_hhdet_fec!F57/0.086*1000000/RES_hhdet_num!F55)</f>
        <v>471.52907448273265</v>
      </c>
      <c r="G57" s="156">
        <f>IF(RES_hhdet_fec!G57=0,0,RES_hhdet_fec!G57/0.086*1000000/RES_hhdet_num!G55)</f>
        <v>473.53416330121524</v>
      </c>
      <c r="H57" s="156">
        <f>IF(RES_hhdet_fec!H57=0,0,RES_hhdet_fec!H57/0.086*1000000/RES_hhdet_num!H55)</f>
        <v>471.14696015981326</v>
      </c>
      <c r="I57" s="156">
        <f>IF(RES_hhdet_fec!I57=0,0,RES_hhdet_fec!I57/0.086*1000000/RES_hhdet_num!I55)</f>
        <v>473.64183204660657</v>
      </c>
      <c r="J57" s="156">
        <f>IF(RES_hhdet_fec!J57=0,0,RES_hhdet_fec!J57/0.086*1000000/RES_hhdet_num!J55)</f>
        <v>469.92834532590462</v>
      </c>
      <c r="K57" s="156">
        <f>IF(RES_hhdet_fec!K57=0,0,RES_hhdet_fec!K57/0.086*1000000/RES_hhdet_num!K55)</f>
        <v>475.57901745374988</v>
      </c>
      <c r="L57" s="156">
        <f>IF(RES_hhdet_fec!L57=0,0,RES_hhdet_fec!L57/0.086*1000000/RES_hhdet_num!L55)</f>
        <v>505.41908421502694</v>
      </c>
      <c r="M57" s="156">
        <f>IF(RES_hhdet_fec!M57=0,0,RES_hhdet_fec!M57/0.086*1000000/RES_hhdet_num!M55)</f>
        <v>492.38800371480244</v>
      </c>
      <c r="N57" s="156">
        <f>IF(RES_hhdet_fec!N57=0,0,RES_hhdet_fec!N57/0.086*1000000/RES_hhdet_num!N55)</f>
        <v>460.96569350186485</v>
      </c>
      <c r="O57" s="156">
        <f>IF(RES_hhdet_fec!O57=0,0,RES_hhdet_fec!O57/0.086*1000000/RES_hhdet_num!O55)</f>
        <v>459.85900216174906</v>
      </c>
      <c r="P57" s="156">
        <f>IF(RES_hhdet_fec!P57=0,0,RES_hhdet_fec!P57/0.086*1000000/RES_hhdet_num!P55)</f>
        <v>426.5274321978315</v>
      </c>
      <c r="Q57" s="156">
        <f>IF(RES_hhdet_fec!Q57=0,0,RES_hhdet_fec!Q57/0.086*1000000/RES_hhdet_num!Q55)</f>
        <v>418.48811999917024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999.37811126081147</v>
      </c>
      <c r="C58" s="157">
        <f>IF(RES_hhdet_fec!C58=0,0,RES_hhdet_fec!C58/0.086*1000000/RES_hhdet_num!C$43)</f>
        <v>1448.5351195733526</v>
      </c>
      <c r="D58" s="157">
        <f>IF(RES_hhdet_fec!D58=0,0,RES_hhdet_fec!D58/0.086*1000000/RES_hhdet_num!D$43)</f>
        <v>858.10781315445934</v>
      </c>
      <c r="E58" s="157">
        <f>IF(RES_hhdet_fec!E58=0,0,RES_hhdet_fec!E58/0.086*1000000/RES_hhdet_num!E$43)</f>
        <v>570.51546230154952</v>
      </c>
      <c r="F58" s="157">
        <f>IF(RES_hhdet_fec!F58=0,0,RES_hhdet_fec!F58/0.086*1000000/RES_hhdet_num!F$43)</f>
        <v>556.78729965063008</v>
      </c>
      <c r="G58" s="157">
        <f>IF(RES_hhdet_fec!G58=0,0,RES_hhdet_fec!G58/0.086*1000000/RES_hhdet_num!G$43)</f>
        <v>564.40328469168378</v>
      </c>
      <c r="H58" s="157">
        <f>IF(RES_hhdet_fec!H58=0,0,RES_hhdet_fec!H58/0.086*1000000/RES_hhdet_num!H$43)</f>
        <v>655.13441733652235</v>
      </c>
      <c r="I58" s="157">
        <f>IF(RES_hhdet_fec!I58=0,0,RES_hhdet_fec!I58/0.086*1000000/RES_hhdet_num!I$43)</f>
        <v>609.38214170574133</v>
      </c>
      <c r="J58" s="157">
        <f>IF(RES_hhdet_fec!J58=0,0,RES_hhdet_fec!J58/0.086*1000000/RES_hhdet_num!J$43)</f>
        <v>832.77949260987282</v>
      </c>
      <c r="K58" s="157">
        <f>IF(RES_hhdet_fec!K58=0,0,RES_hhdet_fec!K58/0.086*1000000/RES_hhdet_num!K$43)</f>
        <v>573.00916474706321</v>
      </c>
      <c r="L58" s="157">
        <f>IF(RES_hhdet_fec!L58=0,0,RES_hhdet_fec!L58/0.086*1000000/RES_hhdet_num!L$43)</f>
        <v>811.755376473365</v>
      </c>
      <c r="M58" s="157">
        <f>IF(RES_hhdet_fec!M58=0,0,RES_hhdet_fec!M58/0.086*1000000/RES_hhdet_num!M$43)</f>
        <v>608.39711775721003</v>
      </c>
      <c r="N58" s="157">
        <f>IF(RES_hhdet_fec!N58=0,0,RES_hhdet_fec!N58/0.086*1000000/RES_hhdet_num!N$43)</f>
        <v>602.83888419719369</v>
      </c>
      <c r="O58" s="157">
        <f>IF(RES_hhdet_fec!O58=0,0,RES_hhdet_fec!O58/0.086*1000000/RES_hhdet_num!O$43)</f>
        <v>392.24737905313089</v>
      </c>
      <c r="P58" s="157">
        <f>IF(RES_hhdet_fec!P58=0,0,RES_hhdet_fec!P58/0.086*1000000/RES_hhdet_num!P$43)</f>
        <v>299.74826345809493</v>
      </c>
      <c r="Q58" s="157">
        <f>IF(RES_hhdet_fec!Q58=0,0,RES_hhdet_fec!Q58/0.086*1000000/RES_hhdet_num!Q$43)</f>
        <v>710.101211821422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1232.697021904436</v>
      </c>
      <c r="C59" s="156">
        <f>IF(RES_hhdet_fec!C59=0,0,RES_hhdet_fec!C59/0.086*1000000/RES_hhdet_num!C59)</f>
        <v>1504.2272646601898</v>
      </c>
      <c r="D59" s="156">
        <f>IF(RES_hhdet_fec!D59=0,0,RES_hhdet_fec!D59/0.086*1000000/RES_hhdet_num!D59)</f>
        <v>1542.977694934872</v>
      </c>
      <c r="E59" s="156">
        <f>IF(RES_hhdet_fec!E59=0,0,RES_hhdet_fec!E59/0.086*1000000/RES_hhdet_num!E59)</f>
        <v>1516.353696319343</v>
      </c>
      <c r="F59" s="156">
        <f>IF(RES_hhdet_fec!F59=0,0,RES_hhdet_fec!F59/0.086*1000000/RES_hhdet_num!F59)</f>
        <v>1510.8994494557046</v>
      </c>
      <c r="G59" s="156">
        <f>IF(RES_hhdet_fec!G59=0,0,RES_hhdet_fec!G59/0.086*1000000/RES_hhdet_num!G59)</f>
        <v>1437.5762805996744</v>
      </c>
      <c r="H59" s="156">
        <f>IF(RES_hhdet_fec!H59=0,0,RES_hhdet_fec!H59/0.086*1000000/RES_hhdet_num!H59)</f>
        <v>1442.6083187373922</v>
      </c>
      <c r="I59" s="156">
        <f>IF(RES_hhdet_fec!I59=0,0,RES_hhdet_fec!I59/0.086*1000000/RES_hhdet_num!I59)</f>
        <v>1501.1591103374769</v>
      </c>
      <c r="J59" s="156">
        <f>IF(RES_hhdet_fec!J59=0,0,RES_hhdet_fec!J59/0.086*1000000/RES_hhdet_num!J59)</f>
        <v>1465.3210752494033</v>
      </c>
      <c r="K59" s="156">
        <f>IF(RES_hhdet_fec!K59=0,0,RES_hhdet_fec!K59/0.086*1000000/RES_hhdet_num!K59)</f>
        <v>1437.9365180860223</v>
      </c>
      <c r="L59" s="156">
        <f>IF(RES_hhdet_fec!L59=0,0,RES_hhdet_fec!L59/0.086*1000000/RES_hhdet_num!L59)</f>
        <v>1451.4051291335443</v>
      </c>
      <c r="M59" s="156">
        <f>IF(RES_hhdet_fec!M59=0,0,RES_hhdet_fec!M59/0.086*1000000/RES_hhdet_num!M59)</f>
        <v>1422.1142281596613</v>
      </c>
      <c r="N59" s="156">
        <f>IF(RES_hhdet_fec!N59=0,0,RES_hhdet_fec!N59/0.086*1000000/RES_hhdet_num!N59)</f>
        <v>0</v>
      </c>
      <c r="O59" s="156">
        <f>IF(RES_hhdet_fec!O59=0,0,RES_hhdet_fec!O59/0.086*1000000/RES_hhdet_num!O59)</f>
        <v>0</v>
      </c>
      <c r="P59" s="156">
        <f>IF(RES_hhdet_fec!P59=0,0,RES_hhdet_fec!P59/0.086*1000000/RES_hhdet_num!P59)</f>
        <v>0</v>
      </c>
      <c r="Q59" s="156">
        <f>IF(RES_hhdet_fec!Q59=0,0,RES_hhdet_fec!Q59/0.086*1000000/RES_hhdet_num!Q59)</f>
        <v>0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228.39513786224984</v>
      </c>
      <c r="C60" s="57">
        <f>IF(RES_hhdet_fec!C60=0,0,RES_hhdet_fec!C60/0.086*1000000/RES_hhdet_num!C60)</f>
        <v>236.42239750573754</v>
      </c>
      <c r="D60" s="57">
        <f>IF(RES_hhdet_fec!D60=0,0,RES_hhdet_fec!D60/0.086*1000000/RES_hhdet_num!D60)</f>
        <v>415.75938327336263</v>
      </c>
      <c r="E60" s="57">
        <f>IF(RES_hhdet_fec!E60=0,0,RES_hhdet_fec!E60/0.086*1000000/RES_hhdet_num!E60)</f>
        <v>491.90033635721335</v>
      </c>
      <c r="F60" s="57">
        <f>IF(RES_hhdet_fec!F60=0,0,RES_hhdet_fec!F60/0.086*1000000/RES_hhdet_num!F60)</f>
        <v>476.32014728705627</v>
      </c>
      <c r="G60" s="57">
        <f>IF(RES_hhdet_fec!G60=0,0,RES_hhdet_fec!G60/0.086*1000000/RES_hhdet_num!G60)</f>
        <v>380.48392907480616</v>
      </c>
      <c r="H60" s="57">
        <f>IF(RES_hhdet_fec!H60=0,0,RES_hhdet_fec!H60/0.086*1000000/RES_hhdet_num!H60)</f>
        <v>488.25078437861066</v>
      </c>
      <c r="I60" s="57">
        <f>IF(RES_hhdet_fec!I60=0,0,RES_hhdet_fec!I60/0.086*1000000/RES_hhdet_num!I60)</f>
        <v>566.58840589261501</v>
      </c>
      <c r="J60" s="57">
        <f>IF(RES_hhdet_fec!J60=0,0,RES_hhdet_fec!J60/0.086*1000000/RES_hhdet_num!J60)</f>
        <v>792.03903102303218</v>
      </c>
      <c r="K60" s="57">
        <f>IF(RES_hhdet_fec!K60=0,0,RES_hhdet_fec!K60/0.086*1000000/RES_hhdet_num!K60)</f>
        <v>432.3225567538999</v>
      </c>
      <c r="L60" s="57">
        <f>IF(RES_hhdet_fec!L60=0,0,RES_hhdet_fec!L60/0.086*1000000/RES_hhdet_num!L60)</f>
        <v>689.64215285199839</v>
      </c>
      <c r="M60" s="57">
        <f>IF(RES_hhdet_fec!M60=0,0,RES_hhdet_fec!M60/0.086*1000000/RES_hhdet_num!M60)</f>
        <v>533.09647947920939</v>
      </c>
      <c r="N60" s="57">
        <f>IF(RES_hhdet_fec!N60=0,0,RES_hhdet_fec!N60/0.086*1000000/RES_hhdet_num!N60)</f>
        <v>602.83888419719369</v>
      </c>
      <c r="O60" s="57">
        <f>IF(RES_hhdet_fec!O60=0,0,RES_hhdet_fec!O60/0.086*1000000/RES_hhdet_num!O60)</f>
        <v>392.24737905313094</v>
      </c>
      <c r="P60" s="57">
        <f>IF(RES_hhdet_fec!P60=0,0,RES_hhdet_fec!P60/0.086*1000000/RES_hhdet_num!P60)</f>
        <v>299.74826345809493</v>
      </c>
      <c r="Q60" s="57">
        <f>IF(RES_hhdet_fec!Q60=0,0,RES_hhdet_fec!Q60/0.086*1000000/RES_hhdet_num!Q60)</f>
        <v>710.101211821422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29224.599082749395</v>
      </c>
      <c r="C62" s="168">
        <f t="shared" ref="C62:Q62" si="12">SUM(C63,C66,C68,C77)</f>
        <v>31190.942368187512</v>
      </c>
      <c r="D62" s="168">
        <f t="shared" si="12"/>
        <v>29296.207816962422</v>
      </c>
      <c r="E62" s="168">
        <f t="shared" si="12"/>
        <v>29896.090657920842</v>
      </c>
      <c r="F62" s="168">
        <f t="shared" si="12"/>
        <v>31322.3847070517</v>
      </c>
      <c r="G62" s="168">
        <f t="shared" si="12"/>
        <v>30796.297253191166</v>
      </c>
      <c r="H62" s="168">
        <f t="shared" si="12"/>
        <v>28191.99549512974</v>
      </c>
      <c r="I62" s="168">
        <f t="shared" si="12"/>
        <v>27320.335321204213</v>
      </c>
      <c r="J62" s="168">
        <f t="shared" si="12"/>
        <v>26898.975691724114</v>
      </c>
      <c r="K62" s="168">
        <f t="shared" si="12"/>
        <v>27091.543287585802</v>
      </c>
      <c r="L62" s="168">
        <f t="shared" si="12"/>
        <v>26116.234323232489</v>
      </c>
      <c r="M62" s="168">
        <f t="shared" si="12"/>
        <v>23640.192100453776</v>
      </c>
      <c r="N62" s="168">
        <f t="shared" si="12"/>
        <v>21966.870006213754</v>
      </c>
      <c r="O62" s="168">
        <f t="shared" si="12"/>
        <v>23463.089036265748</v>
      </c>
      <c r="P62" s="168">
        <f t="shared" si="12"/>
        <v>21624.689115260844</v>
      </c>
      <c r="Q62" s="168">
        <f t="shared" si="12"/>
        <v>22187.320411022294</v>
      </c>
    </row>
    <row r="63" spans="1:17" ht="12.95" customHeight="1" x14ac:dyDescent="0.25">
      <c r="A63" s="158" t="s">
        <v>65</v>
      </c>
      <c r="B63" s="157">
        <f t="shared" ref="B63" si="13">SUM(B64:B65)</f>
        <v>25709.06906357369</v>
      </c>
      <c r="C63" s="157">
        <f t="shared" ref="C63:Q63" si="14">SUM(C64:C65)</f>
        <v>27454.412400070316</v>
      </c>
      <c r="D63" s="157">
        <f t="shared" si="14"/>
        <v>25430.046234426751</v>
      </c>
      <c r="E63" s="157">
        <f t="shared" si="14"/>
        <v>25940.420151004906</v>
      </c>
      <c r="F63" s="157">
        <f t="shared" si="14"/>
        <v>27368.352927766507</v>
      </c>
      <c r="G63" s="157">
        <f t="shared" si="14"/>
        <v>26856.034066243075</v>
      </c>
      <c r="H63" s="157">
        <f t="shared" si="14"/>
        <v>24345.351260014173</v>
      </c>
      <c r="I63" s="157">
        <f t="shared" si="14"/>
        <v>23370.746453953616</v>
      </c>
      <c r="J63" s="157">
        <f t="shared" si="14"/>
        <v>22984.680698560052</v>
      </c>
      <c r="K63" s="157">
        <f t="shared" si="14"/>
        <v>23221.33982194553</v>
      </c>
      <c r="L63" s="157">
        <f t="shared" si="14"/>
        <v>22028.021552298924</v>
      </c>
      <c r="M63" s="157">
        <f t="shared" si="14"/>
        <v>19509.45862321126</v>
      </c>
      <c r="N63" s="157">
        <f t="shared" si="14"/>
        <v>18398.850517238421</v>
      </c>
      <c r="O63" s="157">
        <f t="shared" si="14"/>
        <v>19739.357740277428</v>
      </c>
      <c r="P63" s="157">
        <f t="shared" si="14"/>
        <v>18146.635951646353</v>
      </c>
      <c r="Q63" s="157">
        <f t="shared" si="14"/>
        <v>18884.26960512247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23902.541934726742</v>
      </c>
      <c r="C64" s="156">
        <f>IF(RES_hhdet_fec!C64=0,0,RES_hhdet_fec!C64/0.086*1000000/RES_hhdet_num!C$62)</f>
        <v>25674.905135402048</v>
      </c>
      <c r="D64" s="156">
        <f>IF(RES_hhdet_fec!D64=0,0,RES_hhdet_fec!D64/0.086*1000000/RES_hhdet_num!D$62)</f>
        <v>23999.862361734526</v>
      </c>
      <c r="E64" s="156">
        <f>IF(RES_hhdet_fec!E64=0,0,RES_hhdet_fec!E64/0.086*1000000/RES_hhdet_num!E$62)</f>
        <v>24720.12832754897</v>
      </c>
      <c r="F64" s="156">
        <f>IF(RES_hhdet_fec!F64=0,0,RES_hhdet_fec!F64/0.086*1000000/RES_hhdet_num!F$62)</f>
        <v>26116.480076193278</v>
      </c>
      <c r="G64" s="156">
        <f>IF(RES_hhdet_fec!G64=0,0,RES_hhdet_fec!G64/0.086*1000000/RES_hhdet_num!G$62)</f>
        <v>25478.054849837969</v>
      </c>
      <c r="H64" s="156">
        <f>IF(RES_hhdet_fec!H64=0,0,RES_hhdet_fec!H64/0.086*1000000/RES_hhdet_num!H$62)</f>
        <v>23381.412557124022</v>
      </c>
      <c r="I64" s="156">
        <f>IF(RES_hhdet_fec!I64=0,0,RES_hhdet_fec!I64/0.086*1000000/RES_hhdet_num!I$62)</f>
        <v>22547.934137501561</v>
      </c>
      <c r="J64" s="156">
        <f>IF(RES_hhdet_fec!J64=0,0,RES_hhdet_fec!J64/0.086*1000000/RES_hhdet_num!J$62)</f>
        <v>22943.357883425433</v>
      </c>
      <c r="K64" s="156">
        <f>IF(RES_hhdet_fec!K64=0,0,RES_hhdet_fec!K64/0.086*1000000/RES_hhdet_num!K$62)</f>
        <v>22137.02056169702</v>
      </c>
      <c r="L64" s="156">
        <f>IF(RES_hhdet_fec!L64=0,0,RES_hhdet_fec!L64/0.086*1000000/RES_hhdet_num!L$62)</f>
        <v>21732.567368140841</v>
      </c>
      <c r="M64" s="156">
        <f>IF(RES_hhdet_fec!M64=0,0,RES_hhdet_fec!M64/0.086*1000000/RES_hhdet_num!M$62)</f>
        <v>18877.934305435119</v>
      </c>
      <c r="N64" s="156">
        <f>IF(RES_hhdet_fec!N64=0,0,RES_hhdet_fec!N64/0.086*1000000/RES_hhdet_num!N$62)</f>
        <v>17735.28573661828</v>
      </c>
      <c r="O64" s="156">
        <f>IF(RES_hhdet_fec!O64=0,0,RES_hhdet_fec!O64/0.086*1000000/RES_hhdet_num!O$62)</f>
        <v>18717.986992789607</v>
      </c>
      <c r="P64" s="156">
        <f>IF(RES_hhdet_fec!P64=0,0,RES_hhdet_fec!P64/0.086*1000000/RES_hhdet_num!P$62)</f>
        <v>16900.192913875857</v>
      </c>
      <c r="Q64" s="156">
        <f>IF(RES_hhdet_fec!Q64=0,0,RES_hhdet_fec!Q64/0.086*1000000/RES_hhdet_num!Q$62)</f>
        <v>18531.392973338356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1806.5271288469492</v>
      </c>
      <c r="C65" s="156">
        <f>IF(RES_hhdet_fec!C65=0,0,RES_hhdet_fec!C65/0.086*1000000/RES_hhdet_num!C$62)</f>
        <v>1779.5072646682679</v>
      </c>
      <c r="D65" s="156">
        <f>IF(RES_hhdet_fec!D65=0,0,RES_hhdet_fec!D65/0.086*1000000/RES_hhdet_num!D$62)</f>
        <v>1430.1838726922256</v>
      </c>
      <c r="E65" s="156">
        <f>IF(RES_hhdet_fec!E65=0,0,RES_hhdet_fec!E65/0.086*1000000/RES_hhdet_num!E$62)</f>
        <v>1220.2918234559363</v>
      </c>
      <c r="F65" s="156">
        <f>IF(RES_hhdet_fec!F65=0,0,RES_hhdet_fec!F65/0.086*1000000/RES_hhdet_num!F$62)</f>
        <v>1251.8728515732294</v>
      </c>
      <c r="G65" s="156">
        <f>IF(RES_hhdet_fec!G65=0,0,RES_hhdet_fec!G65/0.086*1000000/RES_hhdet_num!G$62)</f>
        <v>1377.9792164051053</v>
      </c>
      <c r="H65" s="156">
        <f>IF(RES_hhdet_fec!H65=0,0,RES_hhdet_fec!H65/0.086*1000000/RES_hhdet_num!H$62)</f>
        <v>963.93870289014944</v>
      </c>
      <c r="I65" s="156">
        <f>IF(RES_hhdet_fec!I65=0,0,RES_hhdet_fec!I65/0.086*1000000/RES_hhdet_num!I$62)</f>
        <v>822.81231645205492</v>
      </c>
      <c r="J65" s="156">
        <f>IF(RES_hhdet_fec!J65=0,0,RES_hhdet_fec!J65/0.086*1000000/RES_hhdet_num!J$62)</f>
        <v>41.322815134620576</v>
      </c>
      <c r="K65" s="156">
        <f>IF(RES_hhdet_fec!K65=0,0,RES_hhdet_fec!K65/0.086*1000000/RES_hhdet_num!K$62)</f>
        <v>1084.3192602485094</v>
      </c>
      <c r="L65" s="156">
        <f>IF(RES_hhdet_fec!L65=0,0,RES_hhdet_fec!L65/0.086*1000000/RES_hhdet_num!L$62)</f>
        <v>295.45418415808399</v>
      </c>
      <c r="M65" s="156">
        <f>IF(RES_hhdet_fec!M65=0,0,RES_hhdet_fec!M65/0.086*1000000/RES_hhdet_num!M$62)</f>
        <v>631.52431777613981</v>
      </c>
      <c r="N65" s="156">
        <f>IF(RES_hhdet_fec!N65=0,0,RES_hhdet_fec!N65/0.086*1000000/RES_hhdet_num!N$62)</f>
        <v>663.5647806201423</v>
      </c>
      <c r="O65" s="156">
        <f>IF(RES_hhdet_fec!O65=0,0,RES_hhdet_fec!O65/0.086*1000000/RES_hhdet_num!O$62)</f>
        <v>1021.3707474878209</v>
      </c>
      <c r="P65" s="156">
        <f>IF(RES_hhdet_fec!P65=0,0,RES_hhdet_fec!P65/0.086*1000000/RES_hhdet_num!P$62)</f>
        <v>1246.4430377704973</v>
      </c>
      <c r="Q65" s="156">
        <f>IF(RES_hhdet_fec!Q65=0,0,RES_hhdet_fec!Q65/0.086*1000000/RES_hhdet_num!Q$62)</f>
        <v>352.87663178411418</v>
      </c>
    </row>
    <row r="66" spans="1:17" ht="12.95" customHeight="1" x14ac:dyDescent="0.25">
      <c r="A66" s="158" t="s">
        <v>112</v>
      </c>
      <c r="B66" s="157">
        <f t="shared" ref="B66:Q66" si="15">B67</f>
        <v>39.68943571819247</v>
      </c>
      <c r="C66" s="157">
        <f t="shared" si="15"/>
        <v>40.095527627220157</v>
      </c>
      <c r="D66" s="157">
        <f t="shared" si="15"/>
        <v>43.177921659619464</v>
      </c>
      <c r="E66" s="157">
        <f t="shared" si="15"/>
        <v>46.669415800742769</v>
      </c>
      <c r="F66" s="157">
        <f t="shared" si="15"/>
        <v>45.627428241301011</v>
      </c>
      <c r="G66" s="157">
        <f t="shared" si="15"/>
        <v>44.798241292648534</v>
      </c>
      <c r="H66" s="157">
        <f t="shared" si="15"/>
        <v>45.900458942015462</v>
      </c>
      <c r="I66" s="157">
        <f t="shared" si="15"/>
        <v>48.724132570622899</v>
      </c>
      <c r="J66" s="157">
        <f t="shared" si="15"/>
        <v>52.550987493679742</v>
      </c>
      <c r="K66" s="157">
        <f t="shared" si="15"/>
        <v>54.833320454061386</v>
      </c>
      <c r="L66" s="157">
        <f t="shared" si="15"/>
        <v>56.008348909303422</v>
      </c>
      <c r="M66" s="157">
        <f t="shared" si="15"/>
        <v>58.193403777733735</v>
      </c>
      <c r="N66" s="157">
        <f t="shared" si="15"/>
        <v>62.478085367539855</v>
      </c>
      <c r="O66" s="157">
        <f t="shared" si="15"/>
        <v>63.133435045203875</v>
      </c>
      <c r="P66" s="157">
        <f t="shared" si="15"/>
        <v>49.132553611246472</v>
      </c>
      <c r="Q66" s="157">
        <f t="shared" si="15"/>
        <v>47.138251886071622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39.68943571819247</v>
      </c>
      <c r="C67" s="156">
        <f>IF(RES_hhdet_fec!C67=0,0,RES_hhdet_fec!C67/0.086*1000000/RES_hhdet_num!C$62)</f>
        <v>40.095527627220157</v>
      </c>
      <c r="D67" s="156">
        <f>IF(RES_hhdet_fec!D67=0,0,RES_hhdet_fec!D67/0.086*1000000/RES_hhdet_num!D$62)</f>
        <v>43.177921659619464</v>
      </c>
      <c r="E67" s="156">
        <f>IF(RES_hhdet_fec!E67=0,0,RES_hhdet_fec!E67/0.086*1000000/RES_hhdet_num!E$62)</f>
        <v>46.669415800742769</v>
      </c>
      <c r="F67" s="156">
        <f>IF(RES_hhdet_fec!F67=0,0,RES_hhdet_fec!F67/0.086*1000000/RES_hhdet_num!F$62)</f>
        <v>45.627428241301011</v>
      </c>
      <c r="G67" s="156">
        <f>IF(RES_hhdet_fec!G67=0,0,RES_hhdet_fec!G67/0.086*1000000/RES_hhdet_num!G$62)</f>
        <v>44.798241292648534</v>
      </c>
      <c r="H67" s="156">
        <f>IF(RES_hhdet_fec!H67=0,0,RES_hhdet_fec!H67/0.086*1000000/RES_hhdet_num!H$62)</f>
        <v>45.900458942015462</v>
      </c>
      <c r="I67" s="156">
        <f>IF(RES_hhdet_fec!I67=0,0,RES_hhdet_fec!I67/0.086*1000000/RES_hhdet_num!I$62)</f>
        <v>48.724132570622899</v>
      </c>
      <c r="J67" s="156">
        <f>IF(RES_hhdet_fec!J67=0,0,RES_hhdet_fec!J67/0.086*1000000/RES_hhdet_num!J$62)</f>
        <v>52.550987493679742</v>
      </c>
      <c r="K67" s="156">
        <f>IF(RES_hhdet_fec!K67=0,0,RES_hhdet_fec!K67/0.086*1000000/RES_hhdet_num!K$62)</f>
        <v>54.833320454061386</v>
      </c>
      <c r="L67" s="156">
        <f>IF(RES_hhdet_fec!L67=0,0,RES_hhdet_fec!L67/0.086*1000000/RES_hhdet_num!L$62)</f>
        <v>56.008348909303422</v>
      </c>
      <c r="M67" s="156">
        <f>IF(RES_hhdet_fec!M67=0,0,RES_hhdet_fec!M67/0.086*1000000/RES_hhdet_num!M$62)</f>
        <v>58.193403777733735</v>
      </c>
      <c r="N67" s="156">
        <f>IF(RES_hhdet_fec!N67=0,0,RES_hhdet_fec!N67/0.086*1000000/RES_hhdet_num!N$62)</f>
        <v>62.478085367539855</v>
      </c>
      <c r="O67" s="156">
        <f>IF(RES_hhdet_fec!O67=0,0,RES_hhdet_fec!O67/0.086*1000000/RES_hhdet_num!O$62)</f>
        <v>63.133435045203875</v>
      </c>
      <c r="P67" s="156">
        <f>IF(RES_hhdet_fec!P67=0,0,RES_hhdet_fec!P67/0.086*1000000/RES_hhdet_num!P$62)</f>
        <v>49.132553611246472</v>
      </c>
      <c r="Q67" s="156">
        <f>IF(RES_hhdet_fec!Q67=0,0,RES_hhdet_fec!Q67/0.086*1000000/RES_hhdet_num!Q$62)</f>
        <v>47.138251886071622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2544.3915181646971</v>
      </c>
      <c r="C68" s="157">
        <f>IF(RES_hhdet_fec!C68=0,0,RES_hhdet_fec!C68/0.086*1000000/RES_hhdet_num!C$62)</f>
        <v>2503.293569886956</v>
      </c>
      <c r="D68" s="157">
        <f>IF(RES_hhdet_fec!D68=0,0,RES_hhdet_fec!D68/0.086*1000000/RES_hhdet_num!D$62)</f>
        <v>2577.4481485311603</v>
      </c>
      <c r="E68" s="157">
        <f>IF(RES_hhdet_fec!E68=0,0,RES_hhdet_fec!E68/0.086*1000000/RES_hhdet_num!E$62)</f>
        <v>2587.4039322860644</v>
      </c>
      <c r="F68" s="157">
        <f>IF(RES_hhdet_fec!F68=0,0,RES_hhdet_fec!F68/0.086*1000000/RES_hhdet_num!F$62)</f>
        <v>2588.711980738809</v>
      </c>
      <c r="G68" s="157">
        <f>IF(RES_hhdet_fec!G68=0,0,RES_hhdet_fec!G68/0.086*1000000/RES_hhdet_num!G$62)</f>
        <v>2598.8395482156652</v>
      </c>
      <c r="H68" s="157">
        <f>IF(RES_hhdet_fec!H68=0,0,RES_hhdet_fec!H68/0.086*1000000/RES_hhdet_num!H$62)</f>
        <v>2521.4151647201493</v>
      </c>
      <c r="I68" s="157">
        <f>IF(RES_hhdet_fec!I68=0,0,RES_hhdet_fec!I68/0.086*1000000/RES_hhdet_num!I$62)</f>
        <v>2558.3605285615436</v>
      </c>
      <c r="J68" s="157">
        <f>IF(RES_hhdet_fec!J68=0,0,RES_hhdet_fec!J68/0.086*1000000/RES_hhdet_num!J$62)</f>
        <v>2529.744401726768</v>
      </c>
      <c r="K68" s="157">
        <f>IF(RES_hhdet_fec!K68=0,0,RES_hhdet_fec!K68/0.086*1000000/RES_hhdet_num!K$62)</f>
        <v>2514.3225492199522</v>
      </c>
      <c r="L68" s="157">
        <f>IF(RES_hhdet_fec!L68=0,0,RES_hhdet_fec!L68/0.086*1000000/RES_hhdet_num!L$62)</f>
        <v>2669.5149512310118</v>
      </c>
      <c r="M68" s="157">
        <f>IF(RES_hhdet_fec!M68=0,0,RES_hhdet_fec!M68/0.086*1000000/RES_hhdet_num!M$62)</f>
        <v>2692.1404854140014</v>
      </c>
      <c r="N68" s="157">
        <f>IF(RES_hhdet_fec!N68=0,0,RES_hhdet_fec!N68/0.086*1000000/RES_hhdet_num!N$62)</f>
        <v>2247.464559575501</v>
      </c>
      <c r="O68" s="157">
        <f>IF(RES_hhdet_fec!O68=0,0,RES_hhdet_fec!O68/0.086*1000000/RES_hhdet_num!O$62)</f>
        <v>2381.4478230951149</v>
      </c>
      <c r="P68" s="157">
        <f>IF(RES_hhdet_fec!P68=0,0,RES_hhdet_fec!P68/0.086*1000000/RES_hhdet_num!P$62)</f>
        <v>2217.0513278268199</v>
      </c>
      <c r="Q68" s="157">
        <f>IF(RES_hhdet_fec!Q68=0,0,RES_hhdet_fec!Q68/0.086*1000000/RES_hhdet_num!Q$62)</f>
        <v>2162.4953877163839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2741.1876903079105</v>
      </c>
      <c r="C69" s="132">
        <f>IF(RES_hhdet_fec!C69=0,0,RES_hhdet_fec!C69/0.086*1000000/RES_hhdet_num!C69)</f>
        <v>2700.3384863813944</v>
      </c>
      <c r="D69" s="132">
        <f>IF(RES_hhdet_fec!D69=0,0,RES_hhdet_fec!D69/0.086*1000000/RES_hhdet_num!D69)</f>
        <v>2676.7001224135602</v>
      </c>
      <c r="E69" s="132">
        <f>IF(RES_hhdet_fec!E69=0,0,RES_hhdet_fec!E69/0.086*1000000/RES_hhdet_num!E69)</f>
        <v>2662.8598598264757</v>
      </c>
      <c r="F69" s="132">
        <f>IF(RES_hhdet_fec!F69=0,0,RES_hhdet_fec!F69/0.086*1000000/RES_hhdet_num!F69)</f>
        <v>2666.7534082025895</v>
      </c>
      <c r="G69" s="132">
        <f>IF(RES_hhdet_fec!G69=0,0,RES_hhdet_fec!G69/0.086*1000000/RES_hhdet_num!G69)</f>
        <v>2688.8045607696981</v>
      </c>
      <c r="H69" s="132">
        <f>IF(RES_hhdet_fec!H69=0,0,RES_hhdet_fec!H69/0.086*1000000/RES_hhdet_num!H69)</f>
        <v>2578.2037931904638</v>
      </c>
      <c r="I69" s="132">
        <f>IF(RES_hhdet_fec!I69=0,0,RES_hhdet_fec!I69/0.086*1000000/RES_hhdet_num!I69)</f>
        <v>2603.9618378931987</v>
      </c>
      <c r="J69" s="132">
        <f>IF(RES_hhdet_fec!J69=0,0,RES_hhdet_fec!J69/0.086*1000000/RES_hhdet_num!J69)</f>
        <v>2559.5468807760781</v>
      </c>
      <c r="K69" s="132">
        <f>IF(RES_hhdet_fec!K69=0,0,RES_hhdet_fec!K69/0.086*1000000/RES_hhdet_num!K69)</f>
        <v>2566.2094283279598</v>
      </c>
      <c r="L69" s="132">
        <f>IF(RES_hhdet_fec!L69=0,0,RES_hhdet_fec!L69/0.086*1000000/RES_hhdet_num!L69)</f>
        <v>2707.8015205895649</v>
      </c>
      <c r="M69" s="132">
        <f>IF(RES_hhdet_fec!M69=0,0,RES_hhdet_fec!M69/0.086*1000000/RES_hhdet_num!M69)</f>
        <v>2800.623231387649</v>
      </c>
      <c r="N69" s="132">
        <f>IF(RES_hhdet_fec!N69=0,0,RES_hhdet_fec!N69/0.086*1000000/RES_hhdet_num!N69)</f>
        <v>2325.1987606115154</v>
      </c>
      <c r="O69" s="132">
        <f>IF(RES_hhdet_fec!O69=0,0,RES_hhdet_fec!O69/0.086*1000000/RES_hhdet_num!O69)</f>
        <v>2455.3095085490359</v>
      </c>
      <c r="P69" s="132">
        <f>IF(RES_hhdet_fec!P69=0,0,RES_hhdet_fec!P69/0.086*1000000/RES_hhdet_num!P69)</f>
        <v>2270.9884019528249</v>
      </c>
      <c r="Q69" s="132">
        <f>IF(RES_hhdet_fec!Q69=0,0,RES_hhdet_fec!Q69/0.086*1000000/RES_hhdet_num!Q69)</f>
        <v>2221.4852569331874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2338.8063647591825</v>
      </c>
      <c r="E70" s="132">
        <f>IF(RES_hhdet_fec!E70=0,0,RES_hhdet_fec!E70/0.086*1000000/RES_hhdet_num!E70)</f>
        <v>2332.5908477632984</v>
      </c>
      <c r="F70" s="132">
        <f>IF(RES_hhdet_fec!F70=0,0,RES_hhdet_fec!F70/0.086*1000000/RES_hhdet_num!F70)</f>
        <v>2338.2564602245257</v>
      </c>
      <c r="G70" s="132">
        <f>IF(RES_hhdet_fec!G70=0,0,RES_hhdet_fec!G70/0.086*1000000/RES_hhdet_num!G70)</f>
        <v>2355.6973558400318</v>
      </c>
      <c r="H70" s="132">
        <f>IF(RES_hhdet_fec!H70=0,0,RES_hhdet_fec!H70/0.086*1000000/RES_hhdet_num!H70)</f>
        <v>2275.8896153931823</v>
      </c>
      <c r="I70" s="132">
        <f>IF(RES_hhdet_fec!I70=0,0,RES_hhdet_fec!I70/0.086*1000000/RES_hhdet_num!I70)</f>
        <v>2296.4151185718511</v>
      </c>
      <c r="J70" s="132">
        <f>IF(RES_hhdet_fec!J70=0,0,RES_hhdet_fec!J70/0.086*1000000/RES_hhdet_num!J70)</f>
        <v>2261.6111618691493</v>
      </c>
      <c r="K70" s="132">
        <f>IF(RES_hhdet_fec!K70=0,0,RES_hhdet_fec!K70/0.086*1000000/RES_hhdet_num!K70)</f>
        <v>2271.925617283312</v>
      </c>
      <c r="L70" s="132">
        <f>IF(RES_hhdet_fec!L70=0,0,RES_hhdet_fec!L70/0.086*1000000/RES_hhdet_num!L70)</f>
        <v>2400.8801486277212</v>
      </c>
      <c r="M70" s="132">
        <f>IF(RES_hhdet_fec!M70=0,0,RES_hhdet_fec!M70/0.086*1000000/RES_hhdet_num!M70)</f>
        <v>2452.8242656861544</v>
      </c>
      <c r="N70" s="132">
        <f>IF(RES_hhdet_fec!N70=0,0,RES_hhdet_fec!N70/0.086*1000000/RES_hhdet_num!N70)</f>
        <v>2088.60482592992</v>
      </c>
      <c r="O70" s="132">
        <f>IF(RES_hhdet_fec!O70=0,0,RES_hhdet_fec!O70/0.086*1000000/RES_hhdet_num!O70)</f>
        <v>2178.5756581460691</v>
      </c>
      <c r="P70" s="132">
        <f>IF(RES_hhdet_fec!P70=0,0,RES_hhdet_fec!P70/0.086*1000000/RES_hhdet_num!P70)</f>
        <v>2016.2193135648065</v>
      </c>
      <c r="Q70" s="132">
        <f>IF(RES_hhdet_fec!Q70=0,0,RES_hhdet_fec!Q70/0.086*1000000/RES_hhdet_num!Q70)</f>
        <v>1973.5277998523975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1873.6900856894151</v>
      </c>
      <c r="E71" s="165">
        <f>IF(RES_hhdet_fec!E71=0,0,RES_hhdet_fec!E71/0.086*1000000/RES_hhdet_num!E70)</f>
        <v>1869.3276215981914</v>
      </c>
      <c r="F71" s="165">
        <f>IF(RES_hhdet_fec!F71=0,0,RES_hhdet_fec!F71/0.086*1000000/RES_hhdet_num!F70)</f>
        <v>1866.7273857417929</v>
      </c>
      <c r="G71" s="165">
        <f>IF(RES_hhdet_fec!G71=0,0,RES_hhdet_fec!G71/0.086*1000000/RES_hhdet_num!G70)</f>
        <v>1882.1631925388165</v>
      </c>
      <c r="H71" s="165">
        <f>IF(RES_hhdet_fec!H71=0,0,RES_hhdet_fec!H71/0.086*1000000/RES_hhdet_num!H70)</f>
        <v>1804.7426552333693</v>
      </c>
      <c r="I71" s="165">
        <f>IF(RES_hhdet_fec!I71=0,0,RES_hhdet_fec!I71/0.086*1000000/RES_hhdet_num!I70)</f>
        <v>1822.7732865252451</v>
      </c>
      <c r="J71" s="165">
        <f>IF(RES_hhdet_fec!J71=0,0,RES_hhdet_fec!J71/0.086*1000000/RES_hhdet_num!J70)</f>
        <v>1791.6828165432451</v>
      </c>
      <c r="K71" s="165">
        <f>IF(RES_hhdet_fec!K71=0,0,RES_hhdet_fec!K71/0.086*1000000/RES_hhdet_num!K70)</f>
        <v>1796.3465998295619</v>
      </c>
      <c r="L71" s="165">
        <f>IF(RES_hhdet_fec!L71=0,0,RES_hhdet_fec!L71/0.086*1000000/RES_hhdet_num!L70)</f>
        <v>1895.4610644126951</v>
      </c>
      <c r="M71" s="165">
        <f>IF(RES_hhdet_fec!M71=0,0,RES_hhdet_fec!M71/0.086*1000000/RES_hhdet_num!M70)</f>
        <v>1960.4362619713518</v>
      </c>
      <c r="N71" s="165">
        <f>IF(RES_hhdet_fec!N71=0,0,RES_hhdet_fec!N71/0.086*1000000/RES_hhdet_num!N70)</f>
        <v>1627.6391324280553</v>
      </c>
      <c r="O71" s="165">
        <f>IF(RES_hhdet_fec!O71=0,0,RES_hhdet_fec!O71/0.086*1000000/RES_hhdet_num!O70)</f>
        <v>1718.7166559843195</v>
      </c>
      <c r="P71" s="165">
        <f>IF(RES_hhdet_fec!P71=0,0,RES_hhdet_fec!P71/0.086*1000000/RES_hhdet_num!P70)</f>
        <v>1589.6918813669749</v>
      </c>
      <c r="Q71" s="165">
        <f>IF(RES_hhdet_fec!Q71=0,0,RES_hhdet_fec!Q71/0.086*1000000/RES_hhdet_num!Q70)</f>
        <v>1555.0396798532274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465.11627906976747</v>
      </c>
      <c r="E72" s="164">
        <f>IF(RES_hhdet_fec!E72=0,0,RES_hhdet_fec!E72/0.086*1000000/RES_hhdet_num!E70)</f>
        <v>463.26322616510697</v>
      </c>
      <c r="F72" s="164">
        <f>IF(RES_hhdet_fec!F72=0,0,RES_hhdet_fec!F72/0.086*1000000/RES_hhdet_num!F70)</f>
        <v>471.52907448273254</v>
      </c>
      <c r="G72" s="164">
        <f>IF(RES_hhdet_fec!G72=0,0,RES_hhdet_fec!G72/0.086*1000000/RES_hhdet_num!G70)</f>
        <v>473.53416330121507</v>
      </c>
      <c r="H72" s="164">
        <f>IF(RES_hhdet_fec!H72=0,0,RES_hhdet_fec!H72/0.086*1000000/RES_hhdet_num!H70)</f>
        <v>471.14696015981298</v>
      </c>
      <c r="I72" s="164">
        <f>IF(RES_hhdet_fec!I72=0,0,RES_hhdet_fec!I72/0.086*1000000/RES_hhdet_num!I70)</f>
        <v>473.64183204660623</v>
      </c>
      <c r="J72" s="164">
        <f>IF(RES_hhdet_fec!J72=0,0,RES_hhdet_fec!J72/0.086*1000000/RES_hhdet_num!J70)</f>
        <v>469.92834532590456</v>
      </c>
      <c r="K72" s="164">
        <f>IF(RES_hhdet_fec!K72=0,0,RES_hhdet_fec!K72/0.086*1000000/RES_hhdet_num!K70)</f>
        <v>475.57901745375</v>
      </c>
      <c r="L72" s="164">
        <f>IF(RES_hhdet_fec!L72=0,0,RES_hhdet_fec!L72/0.086*1000000/RES_hhdet_num!L70)</f>
        <v>505.41908421502569</v>
      </c>
      <c r="M72" s="164">
        <f>IF(RES_hhdet_fec!M72=0,0,RES_hhdet_fec!M72/0.086*1000000/RES_hhdet_num!M70)</f>
        <v>492.38800371480255</v>
      </c>
      <c r="N72" s="164">
        <f>IF(RES_hhdet_fec!N72=0,0,RES_hhdet_fec!N72/0.086*1000000/RES_hhdet_num!N70)</f>
        <v>460.96569350186485</v>
      </c>
      <c r="O72" s="164">
        <f>IF(RES_hhdet_fec!O72=0,0,RES_hhdet_fec!O72/0.086*1000000/RES_hhdet_num!O70)</f>
        <v>459.8590021617494</v>
      </c>
      <c r="P72" s="164">
        <f>IF(RES_hhdet_fec!P72=0,0,RES_hhdet_fec!P72/0.086*1000000/RES_hhdet_num!P70)</f>
        <v>426.52743219783139</v>
      </c>
      <c r="Q72" s="164">
        <f>IF(RES_hhdet_fec!Q72=0,0,RES_hhdet_fec!Q72/0.086*1000000/RES_hhdet_num!Q70)</f>
        <v>418.48811999917029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789.54536662508087</v>
      </c>
      <c r="C73" s="162">
        <f>IF(RES_hhdet_fec!C73=0,0,RES_hhdet_fec!C73/0.086*1000000/RES_hhdet_num!C73)</f>
        <v>665.97008904397228</v>
      </c>
      <c r="D73" s="162">
        <f>IF(RES_hhdet_fec!D73=0,0,RES_hhdet_fec!D73/0.086*1000000/RES_hhdet_num!D73)</f>
        <v>1115.4154800427305</v>
      </c>
      <c r="E73" s="162">
        <f>IF(RES_hhdet_fec!E73=0,0,RES_hhdet_fec!E73/0.086*1000000/RES_hhdet_num!E73)</f>
        <v>1326.0799456858065</v>
      </c>
      <c r="F73" s="162">
        <f>IF(RES_hhdet_fec!F73=0,0,RES_hhdet_fec!F73/0.086*1000000/RES_hhdet_num!F73)</f>
        <v>1284.5332162755217</v>
      </c>
      <c r="G73" s="162">
        <f>IF(RES_hhdet_fec!G73=0,0,RES_hhdet_fec!G73/0.086*1000000/RES_hhdet_num!G73)</f>
        <v>1037.4055203166026</v>
      </c>
      <c r="H73" s="162">
        <f>IF(RES_hhdet_fec!H73=0,0,RES_hhdet_fec!H73/0.086*1000000/RES_hhdet_num!H73)</f>
        <v>1417.0743230788878</v>
      </c>
      <c r="I73" s="162">
        <f>IF(RES_hhdet_fec!I73=0,0,RES_hhdet_fec!I73/0.086*1000000/RES_hhdet_num!I73)</f>
        <v>1495.5663461960701</v>
      </c>
      <c r="J73" s="162">
        <f>IF(RES_hhdet_fec!J73=0,0,RES_hhdet_fec!J73/0.086*1000000/RES_hhdet_num!J73)</f>
        <v>2073.3418044809318</v>
      </c>
      <c r="K73" s="162">
        <f>IF(RES_hhdet_fec!K73=0,0,RES_hhdet_fec!K73/0.086*1000000/RES_hhdet_num!K73)</f>
        <v>1150.9542133473967</v>
      </c>
      <c r="L73" s="162">
        <f>IF(RES_hhdet_fec!L73=0,0,RES_hhdet_fec!L73/0.086*1000000/RES_hhdet_num!L73)</f>
        <v>1970.4236872332783</v>
      </c>
      <c r="M73" s="162">
        <f>IF(RES_hhdet_fec!M73=0,0,RES_hhdet_fec!M73/0.086*1000000/RES_hhdet_num!M73)</f>
        <v>1299.9243440793621</v>
      </c>
      <c r="N73" s="162">
        <f>IF(RES_hhdet_fec!N73=0,0,RES_hhdet_fec!N73/0.086*1000000/RES_hhdet_num!N73)</f>
        <v>1270.0678027111635</v>
      </c>
      <c r="O73" s="162">
        <f>IF(RES_hhdet_fec!O73=0,0,RES_hhdet_fec!O73/0.086*1000000/RES_hhdet_num!O73)</f>
        <v>1766.1667990723392</v>
      </c>
      <c r="P73" s="162">
        <f>IF(RES_hhdet_fec!P73=0,0,RES_hhdet_fec!P73/0.086*1000000/RES_hhdet_num!P73)</f>
        <v>1843.9251340765477</v>
      </c>
      <c r="Q73" s="162">
        <f>IF(RES_hhdet_fec!Q73=0,0,RES_hhdet_fec!Q73/0.086*1000000/RES_hhdet_num!Q73)</f>
        <v>1799.1102821894883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1245.9071150996351</v>
      </c>
      <c r="E74" s="160">
        <f>IF(RES_hhdet_fec!E74=0,0,RES_hhdet_fec!E74/0.086*1000000/RES_hhdet_num!E74)</f>
        <v>1394.1713480365547</v>
      </c>
      <c r="F74" s="160">
        <f>IF(RES_hhdet_fec!F74=0,0,RES_hhdet_fec!F74/0.086*1000000/RES_hhdet_num!F74)</f>
        <v>1370.7023258755853</v>
      </c>
      <c r="G74" s="160">
        <f>IF(RES_hhdet_fec!G74=0,0,RES_hhdet_fec!G74/0.086*1000000/RES_hhdet_num!G74)</f>
        <v>1199.7180275228491</v>
      </c>
      <c r="H74" s="160">
        <f>IF(RES_hhdet_fec!H74=0,0,RES_hhdet_fec!H74/0.086*1000000/RES_hhdet_num!H74)</f>
        <v>1463.0989863150585</v>
      </c>
      <c r="I74" s="160">
        <f>IF(RES_hhdet_fec!I74=0,0,RES_hhdet_fec!I74/0.086*1000000/RES_hhdet_num!I74)</f>
        <v>1520.5382743838543</v>
      </c>
      <c r="J74" s="160">
        <f>IF(RES_hhdet_fec!J74=0,0,RES_hhdet_fec!J74/0.086*1000000/RES_hhdet_num!J74)</f>
        <v>1921.2676084625543</v>
      </c>
      <c r="K74" s="160">
        <f>IF(RES_hhdet_fec!K74=0,0,RES_hhdet_fec!K74/0.086*1000000/RES_hhdet_num!K74)</f>
        <v>1281.2469667969212</v>
      </c>
      <c r="L74" s="160">
        <f>IF(RES_hhdet_fec!L74=0,0,RES_hhdet_fec!L74/0.086*1000000/RES_hhdet_num!L74)</f>
        <v>1884.7156652783178</v>
      </c>
      <c r="M74" s="160">
        <f>IF(RES_hhdet_fec!M74=0,0,RES_hhdet_fec!M74/0.086*1000000/RES_hhdet_num!M74)</f>
        <v>1402.3350445703568</v>
      </c>
      <c r="N74" s="160">
        <f>IF(RES_hhdet_fec!N74=0,0,RES_hhdet_fec!N74/0.086*1000000/RES_hhdet_num!N74)</f>
        <v>1350.0131553996796</v>
      </c>
      <c r="O74" s="160">
        <f>IF(RES_hhdet_fec!O74=0,0,RES_hhdet_fec!O74/0.086*1000000/RES_hhdet_num!O74)</f>
        <v>1696.1757615123863</v>
      </c>
      <c r="P74" s="160">
        <f>IF(RES_hhdet_fec!P74=0,0,RES_hhdet_fec!P74/0.086*1000000/RES_hhdet_num!P74)</f>
        <v>1717.2750260514122</v>
      </c>
      <c r="Q74" s="160">
        <f>IF(RES_hhdet_fec!Q74=0,0,RES_hhdet_fec!Q74/0.086*1000000/RES_hhdet_num!Q74)</f>
        <v>1677.8653175318004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780.790836029866</v>
      </c>
      <c r="E75" s="156">
        <f>IF(RES_hhdet_fec!E75=0,0,RES_hhdet_fec!E75/0.086*1000000/RES_hhdet_num!E74)</f>
        <v>930.90812187144752</v>
      </c>
      <c r="F75" s="156">
        <f>IF(RES_hhdet_fec!F75=0,0,RES_hhdet_fec!F75/0.086*1000000/RES_hhdet_num!F74)</f>
        <v>899.17325139285242</v>
      </c>
      <c r="G75" s="156">
        <f>IF(RES_hhdet_fec!G75=0,0,RES_hhdet_fec!G75/0.086*1000000/RES_hhdet_num!G74)</f>
        <v>726.18386422163417</v>
      </c>
      <c r="H75" s="156">
        <f>IF(RES_hhdet_fec!H75=0,0,RES_hhdet_fec!H75/0.086*1000000/RES_hhdet_num!H74)</f>
        <v>991.95202615524533</v>
      </c>
      <c r="I75" s="156">
        <f>IF(RES_hhdet_fec!I75=0,0,RES_hhdet_fec!I75/0.086*1000000/RES_hhdet_num!I74)</f>
        <v>1046.8964423372481</v>
      </c>
      <c r="J75" s="156">
        <f>IF(RES_hhdet_fec!J75=0,0,RES_hhdet_fec!J75/0.086*1000000/RES_hhdet_num!J74)</f>
        <v>1451.3392631366494</v>
      </c>
      <c r="K75" s="156">
        <f>IF(RES_hhdet_fec!K75=0,0,RES_hhdet_fec!K75/0.086*1000000/RES_hhdet_num!K74)</f>
        <v>805.66794934317193</v>
      </c>
      <c r="L75" s="156">
        <f>IF(RES_hhdet_fec!L75=0,0,RES_hhdet_fec!L75/0.086*1000000/RES_hhdet_num!L74)</f>
        <v>1379.296581063292</v>
      </c>
      <c r="M75" s="156">
        <f>IF(RES_hhdet_fec!M75=0,0,RES_hhdet_fec!M75/0.086*1000000/RES_hhdet_num!M74)</f>
        <v>909.94704085555395</v>
      </c>
      <c r="N75" s="156">
        <f>IF(RES_hhdet_fec!N75=0,0,RES_hhdet_fec!N75/0.086*1000000/RES_hhdet_num!N74)</f>
        <v>889.04746189781417</v>
      </c>
      <c r="O75" s="156">
        <f>IF(RES_hhdet_fec!O75=0,0,RES_hhdet_fec!O75/0.086*1000000/RES_hhdet_num!O74)</f>
        <v>1236.3167593506373</v>
      </c>
      <c r="P75" s="156">
        <f>IF(RES_hhdet_fec!P75=0,0,RES_hhdet_fec!P75/0.086*1000000/RES_hhdet_num!P74)</f>
        <v>1290.7475938535802</v>
      </c>
      <c r="Q75" s="156">
        <f>IF(RES_hhdet_fec!Q75=0,0,RES_hhdet_fec!Q75/0.086*1000000/RES_hhdet_num!Q74)</f>
        <v>1259.3771975326299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465.11627906976901</v>
      </c>
      <c r="E76" s="156">
        <f>IF(RES_hhdet_fec!E76=0,0,RES_hhdet_fec!E76/0.086*1000000/RES_hhdet_num!E74)</f>
        <v>463.26322616510708</v>
      </c>
      <c r="F76" s="156">
        <f>IF(RES_hhdet_fec!F76=0,0,RES_hhdet_fec!F76/0.086*1000000/RES_hhdet_num!F74)</f>
        <v>471.52907448273282</v>
      </c>
      <c r="G76" s="156">
        <f>IF(RES_hhdet_fec!G76=0,0,RES_hhdet_fec!G76/0.086*1000000/RES_hhdet_num!G74)</f>
        <v>473.53416330121524</v>
      </c>
      <c r="H76" s="156">
        <f>IF(RES_hhdet_fec!H76=0,0,RES_hhdet_fec!H76/0.086*1000000/RES_hhdet_num!H74)</f>
        <v>471.14696015981309</v>
      </c>
      <c r="I76" s="156">
        <f>IF(RES_hhdet_fec!I76=0,0,RES_hhdet_fec!I76/0.086*1000000/RES_hhdet_num!I74)</f>
        <v>473.64183204660628</v>
      </c>
      <c r="J76" s="156">
        <f>IF(RES_hhdet_fec!J76=0,0,RES_hhdet_fec!J76/0.086*1000000/RES_hhdet_num!J74)</f>
        <v>469.92834532590479</v>
      </c>
      <c r="K76" s="156">
        <f>IF(RES_hhdet_fec!K76=0,0,RES_hhdet_fec!K76/0.086*1000000/RES_hhdet_num!K74)</f>
        <v>475.57901745374937</v>
      </c>
      <c r="L76" s="156">
        <f>IF(RES_hhdet_fec!L76=0,0,RES_hhdet_fec!L76/0.086*1000000/RES_hhdet_num!L74)</f>
        <v>505.41908421502592</v>
      </c>
      <c r="M76" s="156">
        <f>IF(RES_hhdet_fec!M76=0,0,RES_hhdet_fec!M76/0.086*1000000/RES_hhdet_num!M74)</f>
        <v>492.38800371480255</v>
      </c>
      <c r="N76" s="156">
        <f>IF(RES_hhdet_fec!N76=0,0,RES_hhdet_fec!N76/0.086*1000000/RES_hhdet_num!N74)</f>
        <v>460.96569350186542</v>
      </c>
      <c r="O76" s="156">
        <f>IF(RES_hhdet_fec!O76=0,0,RES_hhdet_fec!O76/0.086*1000000/RES_hhdet_num!O74)</f>
        <v>459.85900216174912</v>
      </c>
      <c r="P76" s="156">
        <f>IF(RES_hhdet_fec!P76=0,0,RES_hhdet_fec!P76/0.086*1000000/RES_hhdet_num!P74)</f>
        <v>426.52743219783156</v>
      </c>
      <c r="Q76" s="156">
        <f>IF(RES_hhdet_fec!Q76=0,0,RES_hhdet_fec!Q76/0.086*1000000/RES_hhdet_num!Q74)</f>
        <v>418.48811999917035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931.44906529281297</v>
      </c>
      <c r="C77" s="157">
        <f>IF(RES_hhdet_fec!C77=0,0,RES_hhdet_fec!C77/0.086*1000000/RES_hhdet_num!C$62)</f>
        <v>1193.1408706030179</v>
      </c>
      <c r="D77" s="157">
        <f>IF(RES_hhdet_fec!D77=0,0,RES_hhdet_fec!D77/0.086*1000000/RES_hhdet_num!D$62)</f>
        <v>1245.5355123448949</v>
      </c>
      <c r="E77" s="157">
        <f>IF(RES_hhdet_fec!E77=0,0,RES_hhdet_fec!E77/0.086*1000000/RES_hhdet_num!E$62)</f>
        <v>1321.5971588291334</v>
      </c>
      <c r="F77" s="157">
        <f>IF(RES_hhdet_fec!F77=0,0,RES_hhdet_fec!F77/0.086*1000000/RES_hhdet_num!F$62)</f>
        <v>1319.6923703050852</v>
      </c>
      <c r="G77" s="157">
        <f>IF(RES_hhdet_fec!G77=0,0,RES_hhdet_fec!G77/0.086*1000000/RES_hhdet_num!G$62)</f>
        <v>1296.6253974397714</v>
      </c>
      <c r="H77" s="157">
        <f>IF(RES_hhdet_fec!H77=0,0,RES_hhdet_fec!H77/0.086*1000000/RES_hhdet_num!H$62)</f>
        <v>1279.3286114534003</v>
      </c>
      <c r="I77" s="157">
        <f>IF(RES_hhdet_fec!I77=0,0,RES_hhdet_fec!I77/0.086*1000000/RES_hhdet_num!I$62)</f>
        <v>1342.5042061184276</v>
      </c>
      <c r="J77" s="157">
        <f>IF(RES_hhdet_fec!J77=0,0,RES_hhdet_fec!J77/0.086*1000000/RES_hhdet_num!J$62)</f>
        <v>1331.999603943611</v>
      </c>
      <c r="K77" s="157">
        <f>IF(RES_hhdet_fec!K77=0,0,RES_hhdet_fec!K77/0.086*1000000/RES_hhdet_num!K$62)</f>
        <v>1301.047595966259</v>
      </c>
      <c r="L77" s="157">
        <f>IF(RES_hhdet_fec!L77=0,0,RES_hhdet_fec!L77/0.086*1000000/RES_hhdet_num!L$62)</f>
        <v>1362.6894707932488</v>
      </c>
      <c r="M77" s="157">
        <f>IF(RES_hhdet_fec!M77=0,0,RES_hhdet_fec!M77/0.086*1000000/RES_hhdet_num!M$62)</f>
        <v>1380.3995880507807</v>
      </c>
      <c r="N77" s="157">
        <f>IF(RES_hhdet_fec!N77=0,0,RES_hhdet_fec!N77/0.086*1000000/RES_hhdet_num!N$62)</f>
        <v>1258.0768440322884</v>
      </c>
      <c r="O77" s="157">
        <f>IF(RES_hhdet_fec!O77=0,0,RES_hhdet_fec!O77/0.086*1000000/RES_hhdet_num!O$62)</f>
        <v>1279.1500378480011</v>
      </c>
      <c r="P77" s="157">
        <f>IF(RES_hhdet_fec!P77=0,0,RES_hhdet_fec!P77/0.086*1000000/RES_hhdet_num!P$62)</f>
        <v>1211.8692821764273</v>
      </c>
      <c r="Q77" s="157">
        <f>IF(RES_hhdet_fec!Q77=0,0,RES_hhdet_fec!Q77/0.086*1000000/RES_hhdet_num!Q$62)</f>
        <v>1093.4171662973695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1144.6610137304742</v>
      </c>
      <c r="C78" s="156">
        <f>IF(RES_hhdet_fec!C78=0,0,RES_hhdet_fec!C78/0.086*1000000/RES_hhdet_num!C78)</f>
        <v>1396.9083413350422</v>
      </c>
      <c r="D78" s="156">
        <f>IF(RES_hhdet_fec!D78=0,0,RES_hhdet_fec!D78/0.086*1000000/RES_hhdet_num!D78)</f>
        <v>1433.1803441928359</v>
      </c>
      <c r="E78" s="156">
        <f>IF(RES_hhdet_fec!E78=0,0,RES_hhdet_fec!E78/0.086*1000000/RES_hhdet_num!E78)</f>
        <v>1408.2354317350973</v>
      </c>
      <c r="F78" s="156">
        <f>IF(RES_hhdet_fec!F78=0,0,RES_hhdet_fec!F78/0.086*1000000/RES_hhdet_num!F78)</f>
        <v>1403.0747958980216</v>
      </c>
      <c r="G78" s="156">
        <f>IF(RES_hhdet_fec!G78=0,0,RES_hhdet_fec!G78/0.086*1000000/RES_hhdet_num!G78)</f>
        <v>1352.427913536287</v>
      </c>
      <c r="H78" s="156">
        <f>IF(RES_hhdet_fec!H78=0,0,RES_hhdet_fec!H78/0.086*1000000/RES_hhdet_num!H78)</f>
        <v>1322.3229956461478</v>
      </c>
      <c r="I78" s="156">
        <f>IF(RES_hhdet_fec!I78=0,0,RES_hhdet_fec!I78/0.086*1000000/RES_hhdet_num!I78)</f>
        <v>1394.2696322749432</v>
      </c>
      <c r="J78" s="156">
        <f>IF(RES_hhdet_fec!J78=0,0,RES_hhdet_fec!J78/0.086*1000000/RES_hhdet_num!J78)</f>
        <v>1360.7414044245163</v>
      </c>
      <c r="K78" s="156">
        <f>IF(RES_hhdet_fec!K78=0,0,RES_hhdet_fec!K78/0.086*1000000/RES_hhdet_num!K78)</f>
        <v>1335.1752651278675</v>
      </c>
      <c r="L78" s="156">
        <f>IF(RES_hhdet_fec!L78=0,0,RES_hhdet_fec!L78/0.086*1000000/RES_hhdet_num!L78)</f>
        <v>1380.7423767151577</v>
      </c>
      <c r="M78" s="156">
        <f>IF(RES_hhdet_fec!M78=0,0,RES_hhdet_fec!M78/0.086*1000000/RES_hhdet_num!M78)</f>
        <v>1412.1240981771875</v>
      </c>
      <c r="N78" s="156">
        <f>IF(RES_hhdet_fec!N78=0,0,RES_hhdet_fec!N78/0.086*1000000/RES_hhdet_num!N78)</f>
        <v>1280.8747269308408</v>
      </c>
      <c r="O78" s="156">
        <f>IF(RES_hhdet_fec!O78=0,0,RES_hhdet_fec!O78/0.086*1000000/RES_hhdet_num!O78)</f>
        <v>1307.3089282532187</v>
      </c>
      <c r="P78" s="156">
        <f>IF(RES_hhdet_fec!P78=0,0,RES_hhdet_fec!P78/0.086*1000000/RES_hhdet_num!P78)</f>
        <v>1239.6090916335713</v>
      </c>
      <c r="Q78" s="156">
        <f>IF(RES_hhdet_fec!Q78=0,0,RES_hhdet_fec!Q78/0.086*1000000/RES_hhdet_num!Q78)</f>
        <v>1109.9475874978025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228.3951378622499</v>
      </c>
      <c r="C79" s="57">
        <f>IF(RES_hhdet_fec!C79=0,0,RES_hhdet_fec!C79/0.086*1000000/RES_hhdet_num!C79)</f>
        <v>240.96725088142009</v>
      </c>
      <c r="D79" s="57">
        <f>IF(RES_hhdet_fec!D79=0,0,RES_hhdet_fec!D79/0.086*1000000/RES_hhdet_num!D79)</f>
        <v>424.8377889459677</v>
      </c>
      <c r="E79" s="57">
        <f>IF(RES_hhdet_fec!E79=0,0,RES_hhdet_fec!E79/0.086*1000000/RES_hhdet_num!E79)</f>
        <v>495.96368611430387</v>
      </c>
      <c r="F79" s="57">
        <f>IF(RES_hhdet_fec!F79=0,0,RES_hhdet_fec!F79/0.086*1000000/RES_hhdet_num!F79)</f>
        <v>478.33355784623984</v>
      </c>
      <c r="G79" s="57">
        <f>IF(RES_hhdet_fec!G79=0,0,RES_hhdet_fec!G79/0.086*1000000/RES_hhdet_num!G79)</f>
        <v>379.99160042345494</v>
      </c>
      <c r="H79" s="57">
        <f>IF(RES_hhdet_fec!H79=0,0,RES_hhdet_fec!H79/0.086*1000000/RES_hhdet_num!H79)</f>
        <v>487.94359673620534</v>
      </c>
      <c r="I79" s="57">
        <f>IF(RES_hhdet_fec!I79=0,0,RES_hhdet_fec!I79/0.086*1000000/RES_hhdet_num!I79)</f>
        <v>565.51276030586098</v>
      </c>
      <c r="J79" s="57">
        <f>IF(RES_hhdet_fec!J79=0,0,RES_hhdet_fec!J79/0.086*1000000/RES_hhdet_num!J79)</f>
        <v>786.67971728511384</v>
      </c>
      <c r="K79" s="57">
        <f>IF(RES_hhdet_fec!K79=0,0,RES_hhdet_fec!K79/0.086*1000000/RES_hhdet_num!K79)</f>
        <v>428.92912348724417</v>
      </c>
      <c r="L79" s="57">
        <f>IF(RES_hhdet_fec!L79=0,0,RES_hhdet_fec!L79/0.086*1000000/RES_hhdet_num!L79)</f>
        <v>686.46104626578608</v>
      </c>
      <c r="M79" s="57">
        <f>IF(RES_hhdet_fec!M79=0,0,RES_hhdet_fec!M79/0.086*1000000/RES_hhdet_num!M79)</f>
        <v>530.14101609362456</v>
      </c>
      <c r="N79" s="57">
        <f>IF(RES_hhdet_fec!N79=0,0,RES_hhdet_fec!N79/0.086*1000000/RES_hhdet_num!N79)</f>
        <v>600.67610424352608</v>
      </c>
      <c r="O79" s="57">
        <f>IF(RES_hhdet_fec!O79=0,0,RES_hhdet_fec!O79/0.086*1000000/RES_hhdet_num!O79)</f>
        <v>391.15056193512874</v>
      </c>
      <c r="P79" s="57">
        <f>IF(RES_hhdet_fec!P79=0,0,RES_hhdet_fec!P79/0.086*1000000/RES_hhdet_num!P79)</f>
        <v>299.28271094995966</v>
      </c>
      <c r="Q79" s="57">
        <f>IF(RES_hhdet_fec!Q79=0,0,RES_hhdet_fec!Q79/0.086*1000000/RES_hhdet_num!Q79)</f>
        <v>708.0008432532843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35360.193312362891</v>
      </c>
      <c r="C81" s="168">
        <f t="shared" ref="C81:Q81" si="16">SUM(C82,C85,C87,C100)</f>
        <v>38442.734109454992</v>
      </c>
      <c r="D81" s="168">
        <f t="shared" si="16"/>
        <v>35437.655233108424</v>
      </c>
      <c r="E81" s="168">
        <f t="shared" si="16"/>
        <v>35855.840326302612</v>
      </c>
      <c r="F81" s="168">
        <f t="shared" si="16"/>
        <v>37861.482820018078</v>
      </c>
      <c r="G81" s="168">
        <f t="shared" si="16"/>
        <v>36533.270078893882</v>
      </c>
      <c r="H81" s="168">
        <f t="shared" si="16"/>
        <v>36574.486445663286</v>
      </c>
      <c r="I81" s="168">
        <f t="shared" si="16"/>
        <v>32946.402619065433</v>
      </c>
      <c r="J81" s="168">
        <f t="shared" si="16"/>
        <v>33469.973980201437</v>
      </c>
      <c r="K81" s="168">
        <f t="shared" si="16"/>
        <v>32449.676860338601</v>
      </c>
      <c r="L81" s="168">
        <f t="shared" si="16"/>
        <v>33046.433402932285</v>
      </c>
      <c r="M81" s="168">
        <f t="shared" si="16"/>
        <v>25645.823454550642</v>
      </c>
      <c r="N81" s="168">
        <f t="shared" si="16"/>
        <v>28279.92641095275</v>
      </c>
      <c r="O81" s="168">
        <f t="shared" si="16"/>
        <v>28073.636490723045</v>
      </c>
      <c r="P81" s="168">
        <f t="shared" si="16"/>
        <v>24650.626112317248</v>
      </c>
      <c r="Q81" s="168">
        <f t="shared" si="16"/>
        <v>26430.875970415025</v>
      </c>
    </row>
    <row r="82" spans="1:17" ht="12.95" customHeight="1" x14ac:dyDescent="0.25">
      <c r="A82" s="158" t="s">
        <v>65</v>
      </c>
      <c r="B82" s="157">
        <f t="shared" ref="B82" si="17">SUM(B83:B84)</f>
        <v>31385.292449711011</v>
      </c>
      <c r="C82" s="157">
        <f t="shared" ref="C82:Q82" si="18">SUM(C83:C84)</f>
        <v>34032.948042633689</v>
      </c>
      <c r="D82" s="157">
        <f t="shared" si="18"/>
        <v>31540.615144320196</v>
      </c>
      <c r="E82" s="157">
        <f t="shared" si="18"/>
        <v>32199.282588738897</v>
      </c>
      <c r="F82" s="157">
        <f t="shared" si="18"/>
        <v>34202.15490981035</v>
      </c>
      <c r="G82" s="157">
        <f t="shared" si="18"/>
        <v>32939.968623503497</v>
      </c>
      <c r="H82" s="157">
        <f t="shared" si="18"/>
        <v>32799.804385009709</v>
      </c>
      <c r="I82" s="157">
        <f t="shared" si="18"/>
        <v>29427.490062933844</v>
      </c>
      <c r="J82" s="157">
        <f t="shared" si="18"/>
        <v>29621.594237014629</v>
      </c>
      <c r="K82" s="157">
        <f t="shared" si="18"/>
        <v>29014.310897498464</v>
      </c>
      <c r="L82" s="157">
        <f t="shared" si="18"/>
        <v>29027.953712984901</v>
      </c>
      <c r="M82" s="157">
        <f t="shared" si="18"/>
        <v>22002.29253593156</v>
      </c>
      <c r="N82" s="157">
        <f t="shared" si="18"/>
        <v>24731.694447966955</v>
      </c>
      <c r="O82" s="157">
        <f t="shared" si="18"/>
        <v>24699.630879529148</v>
      </c>
      <c r="P82" s="157">
        <f t="shared" si="18"/>
        <v>21602.019001428514</v>
      </c>
      <c r="Q82" s="157">
        <f t="shared" si="18"/>
        <v>23048.942455740547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30666.78651004015</v>
      </c>
      <c r="C83" s="156">
        <f>IF(RES_hhdet_fec!C83=0,0,RES_hhdet_fec!C83/0.086*1000000/RES_hhdet_num!C$81)</f>
        <v>33315.907965596503</v>
      </c>
      <c r="D83" s="156">
        <f>IF(RES_hhdet_fec!D83=0,0,RES_hhdet_fec!D83/0.086*1000000/RES_hhdet_num!D$81)</f>
        <v>30968.374187932019</v>
      </c>
      <c r="E83" s="156">
        <f>IF(RES_hhdet_fec!E83=0,0,RES_hhdet_fec!E83/0.086*1000000/RES_hhdet_num!E$81)</f>
        <v>31713.140777938002</v>
      </c>
      <c r="F83" s="156">
        <f>IF(RES_hhdet_fec!F83=0,0,RES_hhdet_fec!F83/0.086*1000000/RES_hhdet_num!F$81)</f>
        <v>33699.181191091513</v>
      </c>
      <c r="G83" s="156">
        <f>IF(RES_hhdet_fec!G83=0,0,RES_hhdet_fec!G83/0.086*1000000/RES_hhdet_num!G$81)</f>
        <v>32392.548330876118</v>
      </c>
      <c r="H83" s="156">
        <f>IF(RES_hhdet_fec!H83=0,0,RES_hhdet_fec!H83/0.086*1000000/RES_hhdet_num!H$81)</f>
        <v>32380.694218573801</v>
      </c>
      <c r="I83" s="156">
        <f>IF(RES_hhdet_fec!I83=0,0,RES_hhdet_fec!I83/0.086*1000000/RES_hhdet_num!I$81)</f>
        <v>29093.238820038259</v>
      </c>
      <c r="J83" s="156">
        <f>IF(RES_hhdet_fec!J83=0,0,RES_hhdet_fec!J83/0.086*1000000/RES_hhdet_num!J$81)</f>
        <v>29604.646760558739</v>
      </c>
      <c r="K83" s="156">
        <f>IF(RES_hhdet_fec!K83=0,0,RES_hhdet_fec!K83/0.086*1000000/RES_hhdet_num!K$81)</f>
        <v>28562.578919510401</v>
      </c>
      <c r="L83" s="156">
        <f>IF(RES_hhdet_fec!L83=0,0,RES_hhdet_fec!L83/0.086*1000000/RES_hhdet_num!L$81)</f>
        <v>28901.630075389829</v>
      </c>
      <c r="M83" s="156">
        <f>IF(RES_hhdet_fec!M83=0,0,RES_hhdet_fec!M83/0.086*1000000/RES_hhdet_num!M$81)</f>
        <v>21767.73517614093</v>
      </c>
      <c r="N83" s="156">
        <f>IF(RES_hhdet_fec!N83=0,0,RES_hhdet_fec!N83/0.086*1000000/RES_hhdet_num!N$81)</f>
        <v>24434.076122278228</v>
      </c>
      <c r="O83" s="156">
        <f>IF(RES_hhdet_fec!O83=0,0,RES_hhdet_fec!O83/0.086*1000000/RES_hhdet_num!O$81)</f>
        <v>24265.441805927738</v>
      </c>
      <c r="P83" s="156">
        <f>IF(RES_hhdet_fec!P83=0,0,RES_hhdet_fec!P83/0.086*1000000/RES_hhdet_num!P$81)</f>
        <v>21088.44377459729</v>
      </c>
      <c r="Q83" s="156">
        <f>IF(RES_hhdet_fec!Q83=0,0,RES_hhdet_fec!Q83/0.086*1000000/RES_hhdet_num!Q$81)</f>
        <v>22904.114192847988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718.50593967086115</v>
      </c>
      <c r="C84" s="156">
        <f>IF(RES_hhdet_fec!C84=0,0,RES_hhdet_fec!C84/0.086*1000000/RES_hhdet_num!C$81)</f>
        <v>717.04007703718628</v>
      </c>
      <c r="D84" s="156">
        <f>IF(RES_hhdet_fec!D84=0,0,RES_hhdet_fec!D84/0.086*1000000/RES_hhdet_num!D$81)</f>
        <v>572.24095638817687</v>
      </c>
      <c r="E84" s="156">
        <f>IF(RES_hhdet_fec!E84=0,0,RES_hhdet_fec!E84/0.086*1000000/RES_hhdet_num!E$81)</f>
        <v>486.14181080089622</v>
      </c>
      <c r="F84" s="156">
        <f>IF(RES_hhdet_fec!F84=0,0,RES_hhdet_fec!F84/0.086*1000000/RES_hhdet_num!F$81)</f>
        <v>502.97371871883877</v>
      </c>
      <c r="G84" s="156">
        <f>IF(RES_hhdet_fec!G84=0,0,RES_hhdet_fec!G84/0.086*1000000/RES_hhdet_num!G$81)</f>
        <v>547.42029262738185</v>
      </c>
      <c r="H84" s="156">
        <f>IF(RES_hhdet_fec!H84=0,0,RES_hhdet_fec!H84/0.086*1000000/RES_hhdet_num!H$81)</f>
        <v>419.11016643590892</v>
      </c>
      <c r="I84" s="156">
        <f>IF(RES_hhdet_fec!I84=0,0,RES_hhdet_fec!I84/0.086*1000000/RES_hhdet_num!I$81)</f>
        <v>334.25124289558346</v>
      </c>
      <c r="J84" s="156">
        <f>IF(RES_hhdet_fec!J84=0,0,RES_hhdet_fec!J84/0.086*1000000/RES_hhdet_num!J$81)</f>
        <v>16.947476455889401</v>
      </c>
      <c r="K84" s="156">
        <f>IF(RES_hhdet_fec!K84=0,0,RES_hhdet_fec!K84/0.086*1000000/RES_hhdet_num!K$81)</f>
        <v>451.73197798806268</v>
      </c>
      <c r="L84" s="156">
        <f>IF(RES_hhdet_fec!L84=0,0,RES_hhdet_fec!L84/0.086*1000000/RES_hhdet_num!L$81)</f>
        <v>126.32363759507214</v>
      </c>
      <c r="M84" s="156">
        <f>IF(RES_hhdet_fec!M84=0,0,RES_hhdet_fec!M84/0.086*1000000/RES_hhdet_num!M$81)</f>
        <v>234.55735979063112</v>
      </c>
      <c r="N84" s="156">
        <f>IF(RES_hhdet_fec!N84=0,0,RES_hhdet_fec!N84/0.086*1000000/RES_hhdet_num!N$81)</f>
        <v>297.61832568872808</v>
      </c>
      <c r="O84" s="156">
        <f>IF(RES_hhdet_fec!O84=0,0,RES_hhdet_fec!O84/0.086*1000000/RES_hhdet_num!O$81)</f>
        <v>434.18907360141139</v>
      </c>
      <c r="P84" s="156">
        <f>IF(RES_hhdet_fec!P84=0,0,RES_hhdet_fec!P84/0.086*1000000/RES_hhdet_num!P$81)</f>
        <v>513.57522683122545</v>
      </c>
      <c r="Q84" s="156">
        <f>IF(RES_hhdet_fec!Q84=0,0,RES_hhdet_fec!Q84/0.086*1000000/RES_hhdet_num!Q$81)</f>
        <v>144.82826289255974</v>
      </c>
    </row>
    <row r="85" spans="1:17" ht="12.95" customHeight="1" x14ac:dyDescent="0.25">
      <c r="A85" s="158" t="s">
        <v>112</v>
      </c>
      <c r="B85" s="157">
        <f t="shared" ref="B85:Q85" si="19">B86</f>
        <v>39.581019621472912</v>
      </c>
      <c r="C85" s="157">
        <f t="shared" si="19"/>
        <v>40.255727465579639</v>
      </c>
      <c r="D85" s="157">
        <f t="shared" si="19"/>
        <v>43.707875684843891</v>
      </c>
      <c r="E85" s="157">
        <f t="shared" si="19"/>
        <v>47.307401306815663</v>
      </c>
      <c r="F85" s="157">
        <f t="shared" si="19"/>
        <v>46.515707485015412</v>
      </c>
      <c r="G85" s="157">
        <f t="shared" si="19"/>
        <v>45.663532166651926</v>
      </c>
      <c r="H85" s="157">
        <f t="shared" si="19"/>
        <v>46.810205953773725</v>
      </c>
      <c r="I85" s="157">
        <f t="shared" si="19"/>
        <v>49.777260279331422</v>
      </c>
      <c r="J85" s="157">
        <f t="shared" si="19"/>
        <v>51.95016194045391</v>
      </c>
      <c r="K85" s="157">
        <f t="shared" si="19"/>
        <v>53.37610081362552</v>
      </c>
      <c r="L85" s="157">
        <f t="shared" si="19"/>
        <v>56.294664089015029</v>
      </c>
      <c r="M85" s="157">
        <f t="shared" si="19"/>
        <v>59.035552301231171</v>
      </c>
      <c r="N85" s="157">
        <f t="shared" si="19"/>
        <v>62.306017979920483</v>
      </c>
      <c r="O85" s="157">
        <f t="shared" si="19"/>
        <v>62.257143850266559</v>
      </c>
      <c r="P85" s="157">
        <f t="shared" si="19"/>
        <v>47.11803206339772</v>
      </c>
      <c r="Q85" s="157">
        <f t="shared" si="19"/>
        <v>45.842446720264419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39.581019621472912</v>
      </c>
      <c r="C86" s="156">
        <f>IF(RES_hhdet_fec!C86=0,0,RES_hhdet_fec!C86/0.086*1000000/RES_hhdet_num!C$81)</f>
        <v>40.255727465579639</v>
      </c>
      <c r="D86" s="156">
        <f>IF(RES_hhdet_fec!D86=0,0,RES_hhdet_fec!D86/0.086*1000000/RES_hhdet_num!D$81)</f>
        <v>43.707875684843891</v>
      </c>
      <c r="E86" s="156">
        <f>IF(RES_hhdet_fec!E86=0,0,RES_hhdet_fec!E86/0.086*1000000/RES_hhdet_num!E$81)</f>
        <v>47.307401306815663</v>
      </c>
      <c r="F86" s="156">
        <f>IF(RES_hhdet_fec!F86=0,0,RES_hhdet_fec!F86/0.086*1000000/RES_hhdet_num!F$81)</f>
        <v>46.515707485015412</v>
      </c>
      <c r="G86" s="156">
        <f>IF(RES_hhdet_fec!G86=0,0,RES_hhdet_fec!G86/0.086*1000000/RES_hhdet_num!G$81)</f>
        <v>45.663532166651926</v>
      </c>
      <c r="H86" s="156">
        <f>IF(RES_hhdet_fec!H86=0,0,RES_hhdet_fec!H86/0.086*1000000/RES_hhdet_num!H$81)</f>
        <v>46.810205953773725</v>
      </c>
      <c r="I86" s="156">
        <f>IF(RES_hhdet_fec!I86=0,0,RES_hhdet_fec!I86/0.086*1000000/RES_hhdet_num!I$81)</f>
        <v>49.777260279331422</v>
      </c>
      <c r="J86" s="156">
        <f>IF(RES_hhdet_fec!J86=0,0,RES_hhdet_fec!J86/0.086*1000000/RES_hhdet_num!J$81)</f>
        <v>51.95016194045391</v>
      </c>
      <c r="K86" s="156">
        <f>IF(RES_hhdet_fec!K86=0,0,RES_hhdet_fec!K86/0.086*1000000/RES_hhdet_num!K$81)</f>
        <v>53.37610081362552</v>
      </c>
      <c r="L86" s="156">
        <f>IF(RES_hhdet_fec!L86=0,0,RES_hhdet_fec!L86/0.086*1000000/RES_hhdet_num!L$81)</f>
        <v>56.294664089015029</v>
      </c>
      <c r="M86" s="156">
        <f>IF(RES_hhdet_fec!M86=0,0,RES_hhdet_fec!M86/0.086*1000000/RES_hhdet_num!M$81)</f>
        <v>59.035552301231171</v>
      </c>
      <c r="N86" s="156">
        <f>IF(RES_hhdet_fec!N86=0,0,RES_hhdet_fec!N86/0.086*1000000/RES_hhdet_num!N$81)</f>
        <v>62.306017979920483</v>
      </c>
      <c r="O86" s="156">
        <f>IF(RES_hhdet_fec!O86=0,0,RES_hhdet_fec!O86/0.086*1000000/RES_hhdet_num!O$81)</f>
        <v>62.257143850266559</v>
      </c>
      <c r="P86" s="156">
        <f>IF(RES_hhdet_fec!P86=0,0,RES_hhdet_fec!P86/0.086*1000000/RES_hhdet_num!P$81)</f>
        <v>47.11803206339772</v>
      </c>
      <c r="Q86" s="156">
        <f>IF(RES_hhdet_fec!Q86=0,0,RES_hhdet_fec!Q86/0.086*1000000/RES_hhdet_num!Q$81)</f>
        <v>45.842446720264419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2935.8751785360323</v>
      </c>
      <c r="C87" s="157">
        <f>IF(RES_hhdet_fec!C87=0,0,RES_hhdet_fec!C87/0.086*1000000/RES_hhdet_num!C$81)</f>
        <v>2920.1970328090401</v>
      </c>
      <c r="D87" s="157">
        <f>IF(RES_hhdet_fec!D87=0,0,RES_hhdet_fec!D87/0.086*1000000/RES_hhdet_num!D$81)</f>
        <v>2994.1553366478852</v>
      </c>
      <c r="E87" s="157">
        <f>IF(RES_hhdet_fec!E87=0,0,RES_hhdet_fec!E87/0.086*1000000/RES_hhdet_num!E$81)</f>
        <v>3038.7428342012499</v>
      </c>
      <c r="F87" s="157">
        <f>IF(RES_hhdet_fec!F87=0,0,RES_hhdet_fec!F87/0.086*1000000/RES_hhdet_num!F$81)</f>
        <v>3056.1025905144788</v>
      </c>
      <c r="G87" s="157">
        <f>IF(RES_hhdet_fec!G87=0,0,RES_hhdet_fec!G87/0.086*1000000/RES_hhdet_num!G$81)</f>
        <v>2983.2045184366507</v>
      </c>
      <c r="H87" s="157">
        <f>IF(RES_hhdet_fec!H87=0,0,RES_hhdet_fec!H87/0.086*1000000/RES_hhdet_num!H$81)</f>
        <v>3072.2509159448473</v>
      </c>
      <c r="I87" s="157">
        <f>IF(RES_hhdet_fec!I87=0,0,RES_hhdet_fec!I87/0.086*1000000/RES_hhdet_num!I$81)</f>
        <v>2859.2183124251205</v>
      </c>
      <c r="J87" s="157">
        <f>IF(RES_hhdet_fec!J87=0,0,RES_hhdet_fec!J87/0.086*1000000/RES_hhdet_num!J$81)</f>
        <v>2963.5824477223928</v>
      </c>
      <c r="K87" s="157">
        <f>IF(RES_hhdet_fec!K87=0,0,RES_hhdet_fec!K87/0.086*1000000/RES_hhdet_num!K$81)</f>
        <v>2809.39722720488</v>
      </c>
      <c r="L87" s="157">
        <f>IF(RES_hhdet_fec!L87=0,0,RES_hhdet_fec!L87/0.086*1000000/RES_hhdet_num!L$81)</f>
        <v>3153.1024702438503</v>
      </c>
      <c r="M87" s="157">
        <f>IF(RES_hhdet_fec!M87=0,0,RES_hhdet_fec!M87/0.086*1000000/RES_hhdet_num!M$81)</f>
        <v>2976.9519752537808</v>
      </c>
      <c r="N87" s="157">
        <f>IF(RES_hhdet_fec!N87=0,0,RES_hhdet_fec!N87/0.086*1000000/RES_hhdet_num!N$81)</f>
        <v>2883.6963117703099</v>
      </c>
      <c r="O87" s="157">
        <f>IF(RES_hhdet_fec!O87=0,0,RES_hhdet_fec!O87/0.086*1000000/RES_hhdet_num!O$81)</f>
        <v>2919.9947841891567</v>
      </c>
      <c r="P87" s="157">
        <f>IF(RES_hhdet_fec!P87=0,0,RES_hhdet_fec!P87/0.086*1000000/RES_hhdet_num!P$81)</f>
        <v>2702.2714134649482</v>
      </c>
      <c r="Q87" s="157">
        <f>IF(RES_hhdet_fec!Q87=0,0,RES_hhdet_fec!Q87/0.086*1000000/RES_hhdet_num!Q$81)</f>
        <v>2626.0035300153427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3426.1539206285952</v>
      </c>
      <c r="C88" s="132">
        <f>IF(RES_hhdet_fec!C88=0,0,RES_hhdet_fec!C88/0.086*1000000/RES_hhdet_num!C88)</f>
        <v>3375.3942197851643</v>
      </c>
      <c r="D88" s="132">
        <f>IF(RES_hhdet_fec!D88=0,0,RES_hhdet_fec!D88/0.086*1000000/RES_hhdet_num!D88)</f>
        <v>3346.1673828820358</v>
      </c>
      <c r="E88" s="132">
        <f>IF(RES_hhdet_fec!E88=0,0,RES_hhdet_fec!E88/0.086*1000000/RES_hhdet_num!E88)</f>
        <v>3328.7254464976786</v>
      </c>
      <c r="F88" s="132">
        <f>IF(RES_hhdet_fec!F88=0,0,RES_hhdet_fec!F88/0.086*1000000/RES_hhdet_num!F88)</f>
        <v>3333.1061078922617</v>
      </c>
      <c r="G88" s="132">
        <f>IF(RES_hhdet_fec!G88=0,0,RES_hhdet_fec!G88/0.086*1000000/RES_hhdet_num!G88)</f>
        <v>3274.6327879832584</v>
      </c>
      <c r="H88" s="132">
        <f>IF(RES_hhdet_fec!H88=0,0,RES_hhdet_fec!H88/0.086*1000000/RES_hhdet_num!H88)</f>
        <v>3305.4417408049258</v>
      </c>
      <c r="I88" s="132">
        <f>IF(RES_hhdet_fec!I88=0,0,RES_hhdet_fec!I88/0.086*1000000/RES_hhdet_num!I88)</f>
        <v>3135.0066472429176</v>
      </c>
      <c r="J88" s="132">
        <f>IF(RES_hhdet_fec!J88=0,0,RES_hhdet_fec!J88/0.086*1000000/RES_hhdet_num!J88)</f>
        <v>3199.0823419265307</v>
      </c>
      <c r="K88" s="132">
        <f>IF(RES_hhdet_fec!K88=0,0,RES_hhdet_fec!K88/0.086*1000000/RES_hhdet_num!K88)</f>
        <v>3207.5306814108681</v>
      </c>
      <c r="L88" s="132">
        <f>IF(RES_hhdet_fec!L88=0,0,RES_hhdet_fec!L88/0.086*1000000/RES_hhdet_num!L88)</f>
        <v>3384.8842125858605</v>
      </c>
      <c r="M88" s="132">
        <f>IF(RES_hhdet_fec!M88=0,0,RES_hhdet_fec!M88/0.086*1000000/RES_hhdet_num!M88)</f>
        <v>3291.7398963089581</v>
      </c>
      <c r="N88" s="132">
        <f>IF(RES_hhdet_fec!N88=0,0,RES_hhdet_fec!N88/0.086*1000000/RES_hhdet_num!N88)</f>
        <v>3065.1693942306847</v>
      </c>
      <c r="O88" s="132">
        <f>IF(RES_hhdet_fec!O88=0,0,RES_hhdet_fec!O88/0.086*1000000/RES_hhdet_num!O88)</f>
        <v>3044.8444579668221</v>
      </c>
      <c r="P88" s="132">
        <f>IF(RES_hhdet_fec!P88=0,0,RES_hhdet_fec!P88/0.086*1000000/RES_hhdet_num!P88)</f>
        <v>2806.2443894926196</v>
      </c>
      <c r="Q88" s="132">
        <f>IF(RES_hhdet_fec!Q88=0,0,RES_hhdet_fec!Q88/0.086*1000000/RES_hhdet_num!Q88)</f>
        <v>2736.4368145263275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2807.4334470870594</v>
      </c>
      <c r="E89" s="132">
        <f>IF(RES_hhdet_fec!E89=0,0,RES_hhdet_fec!E89/0.086*1000000/RES_hhdet_num!E89)</f>
        <v>2800.0284896064431</v>
      </c>
      <c r="F89" s="132">
        <f>IF(RES_hhdet_fec!F89=0,0,RES_hhdet_fec!F89/0.086*1000000/RES_hhdet_num!F89)</f>
        <v>2804.7033500072712</v>
      </c>
      <c r="G89" s="132">
        <f>IF(RES_hhdet_fec!G89=0,0,RES_hhdet_fec!G89/0.086*1000000/RES_hhdet_num!G89)</f>
        <v>2765.7771148895349</v>
      </c>
      <c r="H89" s="132">
        <f>IF(RES_hhdet_fec!H89=0,0,RES_hhdet_fec!H89/0.086*1000000/RES_hhdet_num!H89)</f>
        <v>2784.9561787233297</v>
      </c>
      <c r="I89" s="132">
        <f>IF(RES_hhdet_fec!I89=0,0,RES_hhdet_fec!I89/0.086*1000000/RES_hhdet_num!I89)</f>
        <v>2668.1464851166452</v>
      </c>
      <c r="J89" s="132">
        <f>IF(RES_hhdet_fec!J89=0,0,RES_hhdet_fec!J89/0.086*1000000/RES_hhdet_num!J89)</f>
        <v>2709.2859846744736</v>
      </c>
      <c r="K89" s="132">
        <f>IF(RES_hhdet_fec!K89=0,0,RES_hhdet_fec!K89/0.086*1000000/RES_hhdet_num!K89)</f>
        <v>2720.8504944413444</v>
      </c>
      <c r="L89" s="132">
        <f>IF(RES_hhdet_fec!L89=0,0,RES_hhdet_fec!L89/0.086*1000000/RES_hhdet_num!L89)</f>
        <v>2874.8380330251207</v>
      </c>
      <c r="M89" s="132">
        <f>IF(RES_hhdet_fec!M89=0,0,RES_hhdet_fec!M89/0.086*1000000/RES_hhdet_num!M89)</f>
        <v>2796.605931131071</v>
      </c>
      <c r="N89" s="132">
        <f>IF(RES_hhdet_fec!N89=0,0,RES_hhdet_fec!N89/0.086*1000000/RES_hhdet_num!N89)</f>
        <v>2606.5842694633393</v>
      </c>
      <c r="O89" s="132">
        <f>IF(RES_hhdet_fec!O89=0,0,RES_hhdet_fec!O89/0.086*1000000/RES_hhdet_num!O89)</f>
        <v>2591.2501227385214</v>
      </c>
      <c r="P89" s="132">
        <f>IF(RES_hhdet_fec!P89=0,0,RES_hhdet_fec!P89/0.086*1000000/RES_hhdet_num!P89)</f>
        <v>2390.8985048426598</v>
      </c>
      <c r="Q89" s="132">
        <f>IF(RES_hhdet_fec!Q89=0,0,RES_hhdet_fec!Q89/0.086*1000000/RES_hhdet_num!Q89)</f>
        <v>2333.9938901675923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2342.3171680172918</v>
      </c>
      <c r="E90" s="165">
        <f>IF(RES_hhdet_fec!E90=0,0,RES_hhdet_fec!E90/0.086*1000000/RES_hhdet_num!E89)</f>
        <v>2336.7652634413362</v>
      </c>
      <c r="F90" s="165">
        <f>IF(RES_hhdet_fec!F90=0,0,RES_hhdet_fec!F90/0.086*1000000/RES_hhdet_num!F89)</f>
        <v>2333.1742755245391</v>
      </c>
      <c r="G90" s="165">
        <f>IF(RES_hhdet_fec!G90=0,0,RES_hhdet_fec!G90/0.086*1000000/RES_hhdet_num!G89)</f>
        <v>2292.2429515883191</v>
      </c>
      <c r="H90" s="165">
        <f>IF(RES_hhdet_fec!H90=0,0,RES_hhdet_fec!H90/0.086*1000000/RES_hhdet_num!H89)</f>
        <v>2313.8092185635164</v>
      </c>
      <c r="I90" s="165">
        <f>IF(RES_hhdet_fec!I90=0,0,RES_hhdet_fec!I90/0.086*1000000/RES_hhdet_num!I89)</f>
        <v>2194.5046530700388</v>
      </c>
      <c r="J90" s="165">
        <f>IF(RES_hhdet_fec!J90=0,0,RES_hhdet_fec!J90/0.086*1000000/RES_hhdet_num!J89)</f>
        <v>2239.3576393485687</v>
      </c>
      <c r="K90" s="165">
        <f>IF(RES_hhdet_fec!K90=0,0,RES_hhdet_fec!K90/0.086*1000000/RES_hhdet_num!K89)</f>
        <v>2245.2714769875947</v>
      </c>
      <c r="L90" s="165">
        <f>IF(RES_hhdet_fec!L90=0,0,RES_hhdet_fec!L90/0.086*1000000/RES_hhdet_num!L89)</f>
        <v>2369.4189488100951</v>
      </c>
      <c r="M90" s="165">
        <f>IF(RES_hhdet_fec!M90=0,0,RES_hhdet_fec!M90/0.086*1000000/RES_hhdet_num!M89)</f>
        <v>2304.2179274162681</v>
      </c>
      <c r="N90" s="165">
        <f>IF(RES_hhdet_fec!N90=0,0,RES_hhdet_fec!N90/0.086*1000000/RES_hhdet_num!N89)</f>
        <v>2145.618575961475</v>
      </c>
      <c r="O90" s="165">
        <f>IF(RES_hhdet_fec!O90=0,0,RES_hhdet_fec!O90/0.086*1000000/RES_hhdet_num!O89)</f>
        <v>2131.3911205767718</v>
      </c>
      <c r="P90" s="165">
        <f>IF(RES_hhdet_fec!P90=0,0,RES_hhdet_fec!P90/0.086*1000000/RES_hhdet_num!P89)</f>
        <v>1964.3710726448289</v>
      </c>
      <c r="Q90" s="165">
        <f>IF(RES_hhdet_fec!Q90=0,0,RES_hhdet_fec!Q90/0.086*1000000/RES_hhdet_num!Q89)</f>
        <v>1915.5057701684218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465.11627906976742</v>
      </c>
      <c r="E91" s="164">
        <f>IF(RES_hhdet_fec!E91=0,0,RES_hhdet_fec!E91/0.086*1000000/RES_hhdet_num!E89)</f>
        <v>463.26322616510708</v>
      </c>
      <c r="F91" s="164">
        <f>IF(RES_hhdet_fec!F91=0,0,RES_hhdet_fec!F91/0.086*1000000/RES_hhdet_num!F89)</f>
        <v>471.5290744827326</v>
      </c>
      <c r="G91" s="164">
        <f>IF(RES_hhdet_fec!G91=0,0,RES_hhdet_fec!G91/0.086*1000000/RES_hhdet_num!G89)</f>
        <v>473.53416330121536</v>
      </c>
      <c r="H91" s="164">
        <f>IF(RES_hhdet_fec!H91=0,0,RES_hhdet_fec!H91/0.086*1000000/RES_hhdet_num!H89)</f>
        <v>471.14696015981298</v>
      </c>
      <c r="I91" s="164">
        <f>IF(RES_hhdet_fec!I91=0,0,RES_hhdet_fec!I91/0.086*1000000/RES_hhdet_num!I89)</f>
        <v>473.64183204660634</v>
      </c>
      <c r="J91" s="164">
        <f>IF(RES_hhdet_fec!J91=0,0,RES_hhdet_fec!J91/0.086*1000000/RES_hhdet_num!J89)</f>
        <v>469.92834532590467</v>
      </c>
      <c r="K91" s="164">
        <f>IF(RES_hhdet_fec!K91=0,0,RES_hhdet_fec!K91/0.086*1000000/RES_hhdet_num!K89)</f>
        <v>475.57901745374977</v>
      </c>
      <c r="L91" s="164">
        <f>IF(RES_hhdet_fec!L91=0,0,RES_hhdet_fec!L91/0.086*1000000/RES_hhdet_num!L89)</f>
        <v>505.41908421502552</v>
      </c>
      <c r="M91" s="164">
        <f>IF(RES_hhdet_fec!M91=0,0,RES_hhdet_fec!M91/0.086*1000000/RES_hhdet_num!M89)</f>
        <v>492.38800371480261</v>
      </c>
      <c r="N91" s="164">
        <f>IF(RES_hhdet_fec!N91=0,0,RES_hhdet_fec!N91/0.086*1000000/RES_hhdet_num!N89)</f>
        <v>460.96569350186485</v>
      </c>
      <c r="O91" s="164">
        <f>IF(RES_hhdet_fec!O91=0,0,RES_hhdet_fec!O91/0.086*1000000/RES_hhdet_num!O89)</f>
        <v>459.85900216174906</v>
      </c>
      <c r="P91" s="164">
        <f>IF(RES_hhdet_fec!P91=0,0,RES_hhdet_fec!P91/0.086*1000000/RES_hhdet_num!P89)</f>
        <v>426.52743219783133</v>
      </c>
      <c r="Q91" s="164">
        <f>IF(RES_hhdet_fec!Q91=0,0,RES_hhdet_fec!Q91/0.086*1000000/RES_hhdet_num!Q89)</f>
        <v>418.48811999917041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2855.4450398594622</v>
      </c>
      <c r="C92" s="162">
        <f>IF(RES_hhdet_fec!C92=0,0,RES_hhdet_fec!C92/0.086*1000000/RES_hhdet_num!C92)</f>
        <v>2812.7442987275681</v>
      </c>
      <c r="D92" s="162">
        <f>IF(RES_hhdet_fec!D92=0,0,RES_hhdet_fec!D92/0.086*1000000/RES_hhdet_num!D92)</f>
        <v>2788.3608630397148</v>
      </c>
      <c r="E92" s="162">
        <f>IF(RES_hhdet_fec!E92=0,0,RES_hhdet_fec!E92/0.086*1000000/RES_hhdet_num!E92)</f>
        <v>2773.8844101898817</v>
      </c>
      <c r="F92" s="162">
        <f>IF(RES_hhdet_fec!F92=0,0,RES_hhdet_fec!F92/0.086*1000000/RES_hhdet_num!F92)</f>
        <v>2777.9814349396338</v>
      </c>
      <c r="G92" s="162">
        <f>IF(RES_hhdet_fec!G92=0,0,RES_hhdet_fec!G92/0.086*1000000/RES_hhdet_num!G92)</f>
        <v>2764.8107805182585</v>
      </c>
      <c r="H92" s="162">
        <f>IF(RES_hhdet_fec!H92=0,0,RES_hhdet_fec!H92/0.086*1000000/RES_hhdet_num!H92)</f>
        <v>2720.6201068760051</v>
      </c>
      <c r="I92" s="162">
        <f>IF(RES_hhdet_fec!I92=0,0,RES_hhdet_fec!I92/0.086*1000000/RES_hhdet_num!I92)</f>
        <v>2713.1940917009524</v>
      </c>
      <c r="J92" s="162">
        <f>IF(RES_hhdet_fec!J92=0,0,RES_hhdet_fec!J92/0.086*1000000/RES_hhdet_num!J92)</f>
        <v>2666.6635659631506</v>
      </c>
      <c r="K92" s="162">
        <f>IF(RES_hhdet_fec!K92=0,0,RES_hhdet_fec!K92/0.086*1000000/RES_hhdet_num!K92)</f>
        <v>2674.0330712751415</v>
      </c>
      <c r="L92" s="162">
        <f>IF(RES_hhdet_fec!L92=0,0,RES_hhdet_fec!L92/0.086*1000000/RES_hhdet_num!L92)</f>
        <v>2819.3621445949075</v>
      </c>
      <c r="M92" s="162">
        <f>IF(RES_hhdet_fec!M92=0,0,RES_hhdet_fec!M92/0.086*1000000/RES_hhdet_num!M92)</f>
        <v>2745.4498591595334</v>
      </c>
      <c r="N92" s="162">
        <f>IF(RES_hhdet_fec!N92=0,0,RES_hhdet_fec!N92/0.086*1000000/RES_hhdet_num!N92)</f>
        <v>0</v>
      </c>
      <c r="O92" s="162">
        <f>IF(RES_hhdet_fec!O92=0,0,RES_hhdet_fec!O92/0.086*1000000/RES_hhdet_num!O92)</f>
        <v>0</v>
      </c>
      <c r="P92" s="162">
        <f>IF(RES_hhdet_fec!P92=0,0,RES_hhdet_fec!P92/0.086*1000000/RES_hhdet_num!P92)</f>
        <v>0</v>
      </c>
      <c r="Q92" s="162">
        <f>IF(RES_hhdet_fec!Q92=0,0,RES_hhdet_fec!Q92/0.086*1000000/RES_hhdet_num!Q92)</f>
        <v>0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2416.9688831974586</v>
      </c>
      <c r="E93" s="160">
        <f>IF(RES_hhdet_fec!E93=0,0,RES_hhdet_fec!E93/0.086*1000000/RES_hhdet_num!E93)</f>
        <v>2410.5300821184278</v>
      </c>
      <c r="F93" s="160">
        <f>IF(RES_hhdet_fec!F93=0,0,RES_hhdet_fec!F93/0.086*1000000/RES_hhdet_num!F93)</f>
        <v>2416.1160789404598</v>
      </c>
      <c r="G93" s="160">
        <f>IF(RES_hhdet_fec!G93=0,0,RES_hhdet_fec!G93/0.086*1000000/RES_hhdet_num!G93)</f>
        <v>2408.9017096640282</v>
      </c>
      <c r="H93" s="160">
        <f>IF(RES_hhdet_fec!H93=0,0,RES_hhdet_fec!H93/0.086*1000000/RES_hhdet_num!H93)</f>
        <v>2375.5810349730682</v>
      </c>
      <c r="I93" s="160">
        <f>IF(RES_hhdet_fec!I93=0,0,RES_hhdet_fec!I93/0.086*1000000/RES_hhdet_num!I93)</f>
        <v>2372.8776962372708</v>
      </c>
      <c r="J93" s="160">
        <f>IF(RES_hhdet_fec!J93=0,0,RES_hhdet_fec!J93/0.086*1000000/RES_hhdet_num!J93)</f>
        <v>2336.5928415001085</v>
      </c>
      <c r="K93" s="160">
        <f>IF(RES_hhdet_fec!K93=0,0,RES_hhdet_fec!K93/0.086*1000000/RES_hhdet_num!K93)</f>
        <v>2347.4021673463399</v>
      </c>
      <c r="L93" s="160">
        <f>IF(RES_hhdet_fec!L93=0,0,RES_hhdet_fec!L93/0.086*1000000/RES_hhdet_num!L93)</f>
        <v>2478.9725854314597</v>
      </c>
      <c r="M93" s="160">
        <f>IF(RES_hhdet_fec!M93=0,0,RES_hhdet_fec!M93/0.086*1000000/RES_hhdet_num!M93)</f>
        <v>2414.2029051264708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0</v>
      </c>
      <c r="Q93" s="160">
        <f>IF(RES_hhdet_fec!Q93=0,0,RES_hhdet_fec!Q93/0.086*1000000/RES_hhdet_num!Q93)</f>
        <v>0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1951.8526041276868</v>
      </c>
      <c r="E94" s="156">
        <f>IF(RES_hhdet_fec!E94=0,0,RES_hhdet_fec!E94/0.086*1000000/RES_hhdet_num!E93)</f>
        <v>1947.2668559533208</v>
      </c>
      <c r="F94" s="156">
        <f>IF(RES_hhdet_fec!F94=0,0,RES_hhdet_fec!F94/0.086*1000000/RES_hhdet_num!F93)</f>
        <v>1944.5870044577262</v>
      </c>
      <c r="G94" s="156">
        <f>IF(RES_hhdet_fec!G94=0,0,RES_hhdet_fec!G94/0.086*1000000/RES_hhdet_num!G93)</f>
        <v>1935.3675463628131</v>
      </c>
      <c r="H94" s="156">
        <f>IF(RES_hhdet_fec!H94=0,0,RES_hhdet_fec!H94/0.086*1000000/RES_hhdet_num!H93)</f>
        <v>1904.4340748132554</v>
      </c>
      <c r="I94" s="156">
        <f>IF(RES_hhdet_fec!I94=0,0,RES_hhdet_fec!I94/0.086*1000000/RES_hhdet_num!I93)</f>
        <v>1899.2358641906644</v>
      </c>
      <c r="J94" s="156">
        <f>IF(RES_hhdet_fec!J94=0,0,RES_hhdet_fec!J94/0.086*1000000/RES_hhdet_num!J93)</f>
        <v>1866.6644961742036</v>
      </c>
      <c r="K94" s="156">
        <f>IF(RES_hhdet_fec!K94=0,0,RES_hhdet_fec!K94/0.086*1000000/RES_hhdet_num!K93)</f>
        <v>1871.8231498925904</v>
      </c>
      <c r="L94" s="156">
        <f>IF(RES_hhdet_fec!L94=0,0,RES_hhdet_fec!L94/0.086*1000000/RES_hhdet_num!L93)</f>
        <v>1973.5535012164341</v>
      </c>
      <c r="M94" s="156">
        <f>IF(RES_hhdet_fec!M94=0,0,RES_hhdet_fec!M94/0.086*1000000/RES_hhdet_num!M93)</f>
        <v>1921.8149014116684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0</v>
      </c>
      <c r="Q94" s="156">
        <f>IF(RES_hhdet_fec!Q94=0,0,RES_hhdet_fec!Q94/0.086*1000000/RES_hhdet_num!Q93)</f>
        <v>0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465.11627906977134</v>
      </c>
      <c r="E95" s="156">
        <f>IF(RES_hhdet_fec!E95=0,0,RES_hhdet_fec!E95/0.086*1000000/RES_hhdet_num!E93)</f>
        <v>463.26322616510697</v>
      </c>
      <c r="F95" s="156">
        <f>IF(RES_hhdet_fec!F95=0,0,RES_hhdet_fec!F95/0.086*1000000/RES_hhdet_num!F93)</f>
        <v>471.52907448273351</v>
      </c>
      <c r="G95" s="156">
        <f>IF(RES_hhdet_fec!G95=0,0,RES_hhdet_fec!G95/0.086*1000000/RES_hhdet_num!G93)</f>
        <v>473.53416330121519</v>
      </c>
      <c r="H95" s="156">
        <f>IF(RES_hhdet_fec!H95=0,0,RES_hhdet_fec!H95/0.086*1000000/RES_hhdet_num!H93)</f>
        <v>471.1469601598132</v>
      </c>
      <c r="I95" s="156">
        <f>IF(RES_hhdet_fec!I95=0,0,RES_hhdet_fec!I95/0.086*1000000/RES_hhdet_num!I93)</f>
        <v>473.64183204660628</v>
      </c>
      <c r="J95" s="156">
        <f>IF(RES_hhdet_fec!J95=0,0,RES_hhdet_fec!J95/0.086*1000000/RES_hhdet_num!J93)</f>
        <v>469.92834532590484</v>
      </c>
      <c r="K95" s="156">
        <f>IF(RES_hhdet_fec!K95=0,0,RES_hhdet_fec!K95/0.086*1000000/RES_hhdet_num!K93)</f>
        <v>475.57901745374966</v>
      </c>
      <c r="L95" s="156">
        <f>IF(RES_hhdet_fec!L95=0,0,RES_hhdet_fec!L95/0.086*1000000/RES_hhdet_num!L93)</f>
        <v>505.41908421502592</v>
      </c>
      <c r="M95" s="156">
        <f>IF(RES_hhdet_fec!M95=0,0,RES_hhdet_fec!M95/0.086*1000000/RES_hhdet_num!M93)</f>
        <v>492.38800371480238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0</v>
      </c>
      <c r="Q95" s="156">
        <f>IF(RES_hhdet_fec!Q95=0,0,RES_hhdet_fec!Q95/0.086*1000000/RES_hhdet_num!Q93)</f>
        <v>0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789.54536662508087</v>
      </c>
      <c r="C96" s="162">
        <f>IF(RES_hhdet_fec!C96=0,0,RES_hhdet_fec!C96/0.086*1000000/RES_hhdet_num!C96)</f>
        <v>665.97008904397194</v>
      </c>
      <c r="D96" s="162">
        <f>IF(RES_hhdet_fec!D96=0,0,RES_hhdet_fec!D96/0.086*1000000/RES_hhdet_num!D96)</f>
        <v>1115.41548004273</v>
      </c>
      <c r="E96" s="162">
        <f>IF(RES_hhdet_fec!E96=0,0,RES_hhdet_fec!E96/0.086*1000000/RES_hhdet_num!E96)</f>
        <v>1326.0799456858065</v>
      </c>
      <c r="F96" s="162">
        <f>IF(RES_hhdet_fec!F96=0,0,RES_hhdet_fec!F96/0.086*1000000/RES_hhdet_num!F96)</f>
        <v>1284.5332162755212</v>
      </c>
      <c r="G96" s="162">
        <f>IF(RES_hhdet_fec!G96=0,0,RES_hhdet_fec!G96/0.086*1000000/RES_hhdet_num!G96)</f>
        <v>1037.4055203166029</v>
      </c>
      <c r="H96" s="162">
        <f>IF(RES_hhdet_fec!H96=0,0,RES_hhdet_fec!H96/0.086*1000000/RES_hhdet_num!H96)</f>
        <v>1417.0743230788871</v>
      </c>
      <c r="I96" s="162">
        <f>IF(RES_hhdet_fec!I96=0,0,RES_hhdet_fec!I96/0.086*1000000/RES_hhdet_num!I96)</f>
        <v>1495.5663461960705</v>
      </c>
      <c r="J96" s="162">
        <f>IF(RES_hhdet_fec!J96=0,0,RES_hhdet_fec!J96/0.086*1000000/RES_hhdet_num!J96)</f>
        <v>2073.3418044809332</v>
      </c>
      <c r="K96" s="162">
        <f>IF(RES_hhdet_fec!K96=0,0,RES_hhdet_fec!K96/0.086*1000000/RES_hhdet_num!K96)</f>
        <v>1150.9542133473969</v>
      </c>
      <c r="L96" s="162">
        <f>IF(RES_hhdet_fec!L96=0,0,RES_hhdet_fec!L96/0.086*1000000/RES_hhdet_num!L96)</f>
        <v>1970.4236872332788</v>
      </c>
      <c r="M96" s="162">
        <f>IF(RES_hhdet_fec!M96=0,0,RES_hhdet_fec!M96/0.086*1000000/RES_hhdet_num!M96)</f>
        <v>1299.9243440793678</v>
      </c>
      <c r="N96" s="162">
        <f>IF(RES_hhdet_fec!N96=0,0,RES_hhdet_fec!N96/0.086*1000000/RES_hhdet_num!N96)</f>
        <v>1270.0678027111635</v>
      </c>
      <c r="O96" s="162">
        <f>IF(RES_hhdet_fec!O96=0,0,RES_hhdet_fec!O96/0.086*1000000/RES_hhdet_num!O96)</f>
        <v>1766.1667990723392</v>
      </c>
      <c r="P96" s="162">
        <f>IF(RES_hhdet_fec!P96=0,0,RES_hhdet_fec!P96/0.086*1000000/RES_hhdet_num!P96)</f>
        <v>1843.9251340765472</v>
      </c>
      <c r="Q96" s="162">
        <f>IF(RES_hhdet_fec!Q96=0,0,RES_hhdet_fec!Q96/0.086*1000000/RES_hhdet_num!Q96)</f>
        <v>1799.1102821894735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1245.9071150996363</v>
      </c>
      <c r="E97" s="160">
        <f>IF(RES_hhdet_fec!E97=0,0,RES_hhdet_fec!E97/0.086*1000000/RES_hhdet_num!E97)</f>
        <v>1394.1713480365543</v>
      </c>
      <c r="F97" s="160">
        <f>IF(RES_hhdet_fec!F97=0,0,RES_hhdet_fec!F97/0.086*1000000/RES_hhdet_num!F97)</f>
        <v>1370.7023258755846</v>
      </c>
      <c r="G97" s="160">
        <f>IF(RES_hhdet_fec!G97=0,0,RES_hhdet_fec!G97/0.086*1000000/RES_hhdet_num!G97)</f>
        <v>1199.7180275228491</v>
      </c>
      <c r="H97" s="160">
        <f>IF(RES_hhdet_fec!H97=0,0,RES_hhdet_fec!H97/0.086*1000000/RES_hhdet_num!H97)</f>
        <v>1463.0989863150585</v>
      </c>
      <c r="I97" s="160">
        <f>IF(RES_hhdet_fec!I97=0,0,RES_hhdet_fec!I97/0.086*1000000/RES_hhdet_num!I97)</f>
        <v>1520.538274383855</v>
      </c>
      <c r="J97" s="160">
        <f>IF(RES_hhdet_fec!J97=0,0,RES_hhdet_fec!J97/0.086*1000000/RES_hhdet_num!J97)</f>
        <v>1921.2676084625548</v>
      </c>
      <c r="K97" s="160">
        <f>IF(RES_hhdet_fec!K97=0,0,RES_hhdet_fec!K97/0.086*1000000/RES_hhdet_num!K97)</f>
        <v>1281.2469667969226</v>
      </c>
      <c r="L97" s="160">
        <f>IF(RES_hhdet_fec!L97=0,0,RES_hhdet_fec!L97/0.086*1000000/RES_hhdet_num!L97)</f>
        <v>1884.7156652783171</v>
      </c>
      <c r="M97" s="160">
        <f>IF(RES_hhdet_fec!M97=0,0,RES_hhdet_fec!M97/0.086*1000000/RES_hhdet_num!M97)</f>
        <v>1402.3350445703566</v>
      </c>
      <c r="N97" s="160">
        <f>IF(RES_hhdet_fec!N97=0,0,RES_hhdet_fec!N97/0.086*1000000/RES_hhdet_num!N97)</f>
        <v>1350.013155399678</v>
      </c>
      <c r="O97" s="160">
        <f>IF(RES_hhdet_fec!O97=0,0,RES_hhdet_fec!O97/0.086*1000000/RES_hhdet_num!O97)</f>
        <v>1696.1757615123861</v>
      </c>
      <c r="P97" s="160">
        <f>IF(RES_hhdet_fec!P97=0,0,RES_hhdet_fec!P97/0.086*1000000/RES_hhdet_num!P97)</f>
        <v>1717.2750260514126</v>
      </c>
      <c r="Q97" s="160">
        <f>IF(RES_hhdet_fec!Q97=0,0,RES_hhdet_fec!Q97/0.086*1000000/RES_hhdet_num!Q97)</f>
        <v>1677.8653175317982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780.79083602986668</v>
      </c>
      <c r="E98" s="156">
        <f>IF(RES_hhdet_fec!E98=0,0,RES_hhdet_fec!E98/0.086*1000000/RES_hhdet_num!E97)</f>
        <v>930.90812187144729</v>
      </c>
      <c r="F98" s="156">
        <f>IF(RES_hhdet_fec!F98=0,0,RES_hhdet_fec!F98/0.086*1000000/RES_hhdet_num!F97)</f>
        <v>899.17325139285197</v>
      </c>
      <c r="G98" s="156">
        <f>IF(RES_hhdet_fec!G98=0,0,RES_hhdet_fec!G98/0.086*1000000/RES_hhdet_num!G97)</f>
        <v>726.18386422163383</v>
      </c>
      <c r="H98" s="156">
        <f>IF(RES_hhdet_fec!H98=0,0,RES_hhdet_fec!H98/0.086*1000000/RES_hhdet_num!H97)</f>
        <v>991.95202615524533</v>
      </c>
      <c r="I98" s="156">
        <f>IF(RES_hhdet_fec!I98=0,0,RES_hhdet_fec!I98/0.086*1000000/RES_hhdet_num!I97)</f>
        <v>1046.8964423372486</v>
      </c>
      <c r="J98" s="156">
        <f>IF(RES_hhdet_fec!J98=0,0,RES_hhdet_fec!J98/0.086*1000000/RES_hhdet_num!J97)</f>
        <v>1451.3392631366501</v>
      </c>
      <c r="K98" s="156">
        <f>IF(RES_hhdet_fec!K98=0,0,RES_hhdet_fec!K98/0.086*1000000/RES_hhdet_num!K97)</f>
        <v>805.66794934317272</v>
      </c>
      <c r="L98" s="156">
        <f>IF(RES_hhdet_fec!L98=0,0,RES_hhdet_fec!L98/0.086*1000000/RES_hhdet_num!L97)</f>
        <v>1379.2965810632913</v>
      </c>
      <c r="M98" s="156">
        <f>IF(RES_hhdet_fec!M98=0,0,RES_hhdet_fec!M98/0.086*1000000/RES_hhdet_num!M97)</f>
        <v>909.94704085555384</v>
      </c>
      <c r="N98" s="156">
        <f>IF(RES_hhdet_fec!N98=0,0,RES_hhdet_fec!N98/0.086*1000000/RES_hhdet_num!N97)</f>
        <v>889.04746189781338</v>
      </c>
      <c r="O98" s="156">
        <f>IF(RES_hhdet_fec!O98=0,0,RES_hhdet_fec!O98/0.086*1000000/RES_hhdet_num!O97)</f>
        <v>1236.3167593506369</v>
      </c>
      <c r="P98" s="156">
        <f>IF(RES_hhdet_fec!P98=0,0,RES_hhdet_fec!P98/0.086*1000000/RES_hhdet_num!P97)</f>
        <v>1290.7475938535813</v>
      </c>
      <c r="Q98" s="156">
        <f>IF(RES_hhdet_fec!Q98=0,0,RES_hhdet_fec!Q98/0.086*1000000/RES_hhdet_num!Q97)</f>
        <v>1259.3771975326285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465.11627906976952</v>
      </c>
      <c r="E99" s="156">
        <f>IF(RES_hhdet_fec!E99=0,0,RES_hhdet_fec!E99/0.086*1000000/RES_hhdet_num!E97)</f>
        <v>463.26322616510697</v>
      </c>
      <c r="F99" s="156">
        <f>IF(RES_hhdet_fec!F99=0,0,RES_hhdet_fec!F99/0.086*1000000/RES_hhdet_num!F97)</f>
        <v>471.5290744827326</v>
      </c>
      <c r="G99" s="156">
        <f>IF(RES_hhdet_fec!G99=0,0,RES_hhdet_fec!G99/0.086*1000000/RES_hhdet_num!G97)</f>
        <v>473.53416330121524</v>
      </c>
      <c r="H99" s="156">
        <f>IF(RES_hhdet_fec!H99=0,0,RES_hhdet_fec!H99/0.086*1000000/RES_hhdet_num!H97)</f>
        <v>471.1469601598132</v>
      </c>
      <c r="I99" s="156">
        <f>IF(RES_hhdet_fec!I99=0,0,RES_hhdet_fec!I99/0.086*1000000/RES_hhdet_num!I97)</f>
        <v>473.64183204660617</v>
      </c>
      <c r="J99" s="156">
        <f>IF(RES_hhdet_fec!J99=0,0,RES_hhdet_fec!J99/0.086*1000000/RES_hhdet_num!J97)</f>
        <v>469.92834532590479</v>
      </c>
      <c r="K99" s="156">
        <f>IF(RES_hhdet_fec!K99=0,0,RES_hhdet_fec!K99/0.086*1000000/RES_hhdet_num!K97)</f>
        <v>475.57901745374977</v>
      </c>
      <c r="L99" s="156">
        <f>IF(RES_hhdet_fec!L99=0,0,RES_hhdet_fec!L99/0.086*1000000/RES_hhdet_num!L97)</f>
        <v>505.41908421502575</v>
      </c>
      <c r="M99" s="156">
        <f>IF(RES_hhdet_fec!M99=0,0,RES_hhdet_fec!M99/0.086*1000000/RES_hhdet_num!M97)</f>
        <v>492.38800371480261</v>
      </c>
      <c r="N99" s="156">
        <f>IF(RES_hhdet_fec!N99=0,0,RES_hhdet_fec!N99/0.086*1000000/RES_hhdet_num!N97)</f>
        <v>460.96569350186468</v>
      </c>
      <c r="O99" s="156">
        <f>IF(RES_hhdet_fec!O99=0,0,RES_hhdet_fec!O99/0.086*1000000/RES_hhdet_num!O97)</f>
        <v>459.85900216174917</v>
      </c>
      <c r="P99" s="156">
        <f>IF(RES_hhdet_fec!P99=0,0,RES_hhdet_fec!P99/0.086*1000000/RES_hhdet_num!P97)</f>
        <v>426.52743219783167</v>
      </c>
      <c r="Q99" s="156">
        <f>IF(RES_hhdet_fec!Q99=0,0,RES_hhdet_fec!Q99/0.086*1000000/RES_hhdet_num!Q97)</f>
        <v>418.48811999916973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999.44466449437573</v>
      </c>
      <c r="C100" s="157">
        <f>IF(RES_hhdet_fec!C100=0,0,RES_hhdet_fec!C100/0.086*1000000/RES_hhdet_num!C$81)</f>
        <v>1449.3333065466875</v>
      </c>
      <c r="D100" s="157">
        <f>IF(RES_hhdet_fec!D100=0,0,RES_hhdet_fec!D100/0.086*1000000/RES_hhdet_num!D$81)</f>
        <v>859.17687645550325</v>
      </c>
      <c r="E100" s="157">
        <f>IF(RES_hhdet_fec!E100=0,0,RES_hhdet_fec!E100/0.086*1000000/RES_hhdet_num!E$81)</f>
        <v>570.50750205565669</v>
      </c>
      <c r="F100" s="157">
        <f>IF(RES_hhdet_fec!F100=0,0,RES_hhdet_fec!F100/0.086*1000000/RES_hhdet_num!F$81)</f>
        <v>556.70961220823676</v>
      </c>
      <c r="G100" s="157">
        <f>IF(RES_hhdet_fec!G100=0,0,RES_hhdet_fec!G100/0.086*1000000/RES_hhdet_num!G$81)</f>
        <v>564.4334047870808</v>
      </c>
      <c r="H100" s="157">
        <f>IF(RES_hhdet_fec!H100=0,0,RES_hhdet_fec!H100/0.086*1000000/RES_hhdet_num!H$81)</f>
        <v>655.62093875495748</v>
      </c>
      <c r="I100" s="157">
        <f>IF(RES_hhdet_fec!I100=0,0,RES_hhdet_fec!I100/0.086*1000000/RES_hhdet_num!I$81)</f>
        <v>609.9169834271363</v>
      </c>
      <c r="J100" s="157">
        <f>IF(RES_hhdet_fec!J100=0,0,RES_hhdet_fec!J100/0.086*1000000/RES_hhdet_num!J$81)</f>
        <v>832.84713352395875</v>
      </c>
      <c r="K100" s="157">
        <f>IF(RES_hhdet_fec!K100=0,0,RES_hhdet_fec!K100/0.086*1000000/RES_hhdet_num!K$81)</f>
        <v>572.59263482162908</v>
      </c>
      <c r="L100" s="157">
        <f>IF(RES_hhdet_fec!L100=0,0,RES_hhdet_fec!L100/0.086*1000000/RES_hhdet_num!L$81)</f>
        <v>809.08255561451995</v>
      </c>
      <c r="M100" s="157">
        <f>IF(RES_hhdet_fec!M100=0,0,RES_hhdet_fec!M100/0.086*1000000/RES_hhdet_num!M$81)</f>
        <v>607.54339106407292</v>
      </c>
      <c r="N100" s="157">
        <f>IF(RES_hhdet_fec!N100=0,0,RES_hhdet_fec!N100/0.086*1000000/RES_hhdet_num!N$81)</f>
        <v>602.2296332355661</v>
      </c>
      <c r="O100" s="157">
        <f>IF(RES_hhdet_fec!O100=0,0,RES_hhdet_fec!O100/0.086*1000000/RES_hhdet_num!O$81)</f>
        <v>391.75368315447434</v>
      </c>
      <c r="P100" s="157">
        <f>IF(RES_hhdet_fec!P100=0,0,RES_hhdet_fec!P100/0.086*1000000/RES_hhdet_num!P$81)</f>
        <v>299.21766536038785</v>
      </c>
      <c r="Q100" s="157">
        <f>IF(RES_hhdet_fec!Q100=0,0,RES_hhdet_fec!Q100/0.086*1000000/RES_hhdet_num!Q$81)</f>
        <v>710.0875379388699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1232.6970219044358</v>
      </c>
      <c r="C102" s="156">
        <f>IF(RES_hhdet_fec!C102=0,0,RES_hhdet_fec!C102/0.086*1000000/RES_hhdet_num!C102)</f>
        <v>1505.0036189331809</v>
      </c>
      <c r="D102" s="156">
        <f>IF(RES_hhdet_fec!D102=0,0,RES_hhdet_fec!D102/0.086*1000000/RES_hhdet_num!D102)</f>
        <v>1545.6012325554425</v>
      </c>
      <c r="E102" s="156">
        <f>IF(RES_hhdet_fec!E102=0,0,RES_hhdet_fec!E102/0.086*1000000/RES_hhdet_num!E102)</f>
        <v>1516.3536963193437</v>
      </c>
      <c r="F102" s="156">
        <f>IF(RES_hhdet_fec!F102=0,0,RES_hhdet_fec!F102/0.086*1000000/RES_hhdet_num!F102)</f>
        <v>1511.0048712526846</v>
      </c>
      <c r="G102" s="156">
        <f>IF(RES_hhdet_fec!G102=0,0,RES_hhdet_fec!G102/0.086*1000000/RES_hhdet_num!G102)</f>
        <v>1437.7739146938002</v>
      </c>
      <c r="H102" s="156">
        <f>IF(RES_hhdet_fec!H102=0,0,RES_hhdet_fec!H102/0.086*1000000/RES_hhdet_num!H102)</f>
        <v>1444.5457148071202</v>
      </c>
      <c r="I102" s="156">
        <f>IF(RES_hhdet_fec!I102=0,0,RES_hhdet_fec!I102/0.086*1000000/RES_hhdet_num!I102)</f>
        <v>1504.09754341485</v>
      </c>
      <c r="J102" s="156">
        <f>IF(RES_hhdet_fec!J102=0,0,RES_hhdet_fec!J102/0.086*1000000/RES_hhdet_num!J102)</f>
        <v>1465.5403287690522</v>
      </c>
      <c r="K102" s="156">
        <f>IF(RES_hhdet_fec!K102=0,0,RES_hhdet_fec!K102/0.086*1000000/RES_hhdet_num!K102)</f>
        <v>1436.5978896989911</v>
      </c>
      <c r="L102" s="156">
        <f>IF(RES_hhdet_fec!L102=0,0,RES_hhdet_fec!L102/0.086*1000000/RES_hhdet_num!L102)</f>
        <v>1448.1017487713993</v>
      </c>
      <c r="M102" s="156">
        <f>IF(RES_hhdet_fec!M102=0,0,RES_hhdet_fec!M102/0.086*1000000/RES_hhdet_num!M102)</f>
        <v>1420.2715721800682</v>
      </c>
      <c r="N102" s="156">
        <f>IF(RES_hhdet_fec!N102=0,0,RES_hhdet_fec!N102/0.086*1000000/RES_hhdet_num!N102)</f>
        <v>0</v>
      </c>
      <c r="O102" s="156">
        <f>IF(RES_hhdet_fec!O102=0,0,RES_hhdet_fec!O102/0.086*1000000/RES_hhdet_num!O102)</f>
        <v>0</v>
      </c>
      <c r="P102" s="156">
        <f>IF(RES_hhdet_fec!P102=0,0,RES_hhdet_fec!P102/0.086*1000000/RES_hhdet_num!P102)</f>
        <v>0</v>
      </c>
      <c r="Q102" s="156">
        <f>IF(RES_hhdet_fec!Q102=0,0,RES_hhdet_fec!Q102/0.086*1000000/RES_hhdet_num!Q102)</f>
        <v>0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228.39513786224975</v>
      </c>
      <c r="C103" s="57">
        <f>IF(RES_hhdet_fec!C103=0,0,RES_hhdet_fec!C103/0.086*1000000/RES_hhdet_num!C103)</f>
        <v>237.1955218920493</v>
      </c>
      <c r="D103" s="57">
        <f>IF(RES_hhdet_fec!D103=0,0,RES_hhdet_fec!D103/0.086*1000000/RES_hhdet_num!D103)</f>
        <v>415.83883679033181</v>
      </c>
      <c r="E103" s="57">
        <f>IF(RES_hhdet_fec!E103=0,0,RES_hhdet_fec!E103/0.086*1000000/RES_hhdet_num!E103)</f>
        <v>491.94690512897364</v>
      </c>
      <c r="F103" s="57">
        <f>IF(RES_hhdet_fec!F103=0,0,RES_hhdet_fec!F103/0.086*1000000/RES_hhdet_num!F103)</f>
        <v>476.31471943719913</v>
      </c>
      <c r="G103" s="57">
        <f>IF(RES_hhdet_fec!G103=0,0,RES_hhdet_fec!G103/0.086*1000000/RES_hhdet_num!G103)</f>
        <v>380.49802173175561</v>
      </c>
      <c r="H103" s="57">
        <f>IF(RES_hhdet_fec!H103=0,0,RES_hhdet_fec!H103/0.086*1000000/RES_hhdet_num!H103)</f>
        <v>488.48359907268645</v>
      </c>
      <c r="I103" s="57">
        <f>IF(RES_hhdet_fec!I103=0,0,RES_hhdet_fec!I103/0.086*1000000/RES_hhdet_num!I103)</f>
        <v>566.92405953277751</v>
      </c>
      <c r="J103" s="57">
        <f>IF(RES_hhdet_fec!J103=0,0,RES_hhdet_fec!J103/0.086*1000000/RES_hhdet_num!J103)</f>
        <v>792.06314546765782</v>
      </c>
      <c r="K103" s="57">
        <f>IF(RES_hhdet_fec!K103=0,0,RES_hhdet_fec!K103/0.086*1000000/RES_hhdet_num!K103)</f>
        <v>431.97328246532425</v>
      </c>
      <c r="L103" s="57">
        <f>IF(RES_hhdet_fec!L103=0,0,RES_hhdet_fec!L103/0.086*1000000/RES_hhdet_num!L103)</f>
        <v>687.11450870147155</v>
      </c>
      <c r="M103" s="57">
        <f>IF(RES_hhdet_fec!M103=0,0,RES_hhdet_fec!M103/0.086*1000000/RES_hhdet_num!M103)</f>
        <v>532.35589211224374</v>
      </c>
      <c r="N103" s="57">
        <f>IF(RES_hhdet_fec!N103=0,0,RES_hhdet_fec!N103/0.086*1000000/RES_hhdet_num!N103)</f>
        <v>602.22963323556598</v>
      </c>
      <c r="O103" s="57">
        <f>IF(RES_hhdet_fec!O103=0,0,RES_hhdet_fec!O103/0.086*1000000/RES_hhdet_num!O103)</f>
        <v>391.75368315447434</v>
      </c>
      <c r="P103" s="57">
        <f>IF(RES_hhdet_fec!P103=0,0,RES_hhdet_fec!P103/0.086*1000000/RES_hhdet_num!P103)</f>
        <v>299.21766536038785</v>
      </c>
      <c r="Q103" s="57">
        <f>IF(RES_hhdet_fec!Q103=0,0,RES_hhdet_fec!Q103/0.086*1000000/RES_hhdet_num!Q103)</f>
        <v>710.0875379388699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24">SUM(C125,C128,C130,C139)</f>
        <v>0</v>
      </c>
      <c r="D124" s="168">
        <f t="shared" si="24"/>
        <v>0</v>
      </c>
      <c r="E124" s="168">
        <f t="shared" si="24"/>
        <v>0</v>
      </c>
      <c r="F124" s="168">
        <f t="shared" si="24"/>
        <v>0</v>
      </c>
      <c r="G124" s="168">
        <f t="shared" si="24"/>
        <v>0</v>
      </c>
      <c r="H124" s="168">
        <f t="shared" si="24"/>
        <v>0</v>
      </c>
      <c r="I124" s="168">
        <f t="shared" si="24"/>
        <v>0</v>
      </c>
      <c r="J124" s="168">
        <f t="shared" si="24"/>
        <v>0</v>
      </c>
      <c r="K124" s="168">
        <f t="shared" si="24"/>
        <v>0</v>
      </c>
      <c r="L124" s="168">
        <f t="shared" si="24"/>
        <v>0</v>
      </c>
      <c r="M124" s="168">
        <f t="shared" si="24"/>
        <v>0</v>
      </c>
      <c r="N124" s="168">
        <f t="shared" si="24"/>
        <v>0</v>
      </c>
      <c r="O124" s="168">
        <f t="shared" si="24"/>
        <v>0</v>
      </c>
      <c r="P124" s="168">
        <f t="shared" si="24"/>
        <v>0</v>
      </c>
      <c r="Q124" s="168">
        <f t="shared" si="24"/>
        <v>0</v>
      </c>
    </row>
    <row r="125" spans="1:17" ht="12.95" customHeight="1" x14ac:dyDescent="0.25">
      <c r="A125" s="158" t="s">
        <v>65</v>
      </c>
      <c r="B125" s="157">
        <f t="shared" ref="B125" si="25">SUM(B126:B127)</f>
        <v>0</v>
      </c>
      <c r="C125" s="157">
        <f t="shared" ref="C125:Q125" si="26">SUM(C126:C127)</f>
        <v>0</v>
      </c>
      <c r="D125" s="157">
        <f t="shared" si="26"/>
        <v>0</v>
      </c>
      <c r="E125" s="157">
        <f t="shared" si="26"/>
        <v>0</v>
      </c>
      <c r="F125" s="157">
        <f t="shared" si="26"/>
        <v>0</v>
      </c>
      <c r="G125" s="157">
        <f t="shared" si="26"/>
        <v>0</v>
      </c>
      <c r="H125" s="157">
        <f t="shared" si="26"/>
        <v>0</v>
      </c>
      <c r="I125" s="157">
        <f t="shared" si="26"/>
        <v>0</v>
      </c>
      <c r="J125" s="157">
        <f t="shared" si="26"/>
        <v>0</v>
      </c>
      <c r="K125" s="157">
        <f t="shared" si="26"/>
        <v>0</v>
      </c>
      <c r="L125" s="157">
        <f t="shared" si="26"/>
        <v>0</v>
      </c>
      <c r="M125" s="157">
        <f t="shared" si="26"/>
        <v>0</v>
      </c>
      <c r="N125" s="157">
        <f t="shared" si="26"/>
        <v>0</v>
      </c>
      <c r="O125" s="157">
        <f t="shared" si="26"/>
        <v>0</v>
      </c>
      <c r="P125" s="157">
        <f t="shared" si="26"/>
        <v>0</v>
      </c>
      <c r="Q125" s="157">
        <f t="shared" si="26"/>
        <v>0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0</v>
      </c>
      <c r="C126" s="156">
        <f>IF(RES_hhdet_fec!C126=0,0,RES_hhdet_fec!C126/0.086*1000000/RES_hhdet_num!C$124)</f>
        <v>0</v>
      </c>
      <c r="D126" s="156">
        <f>IF(RES_hhdet_fec!D126=0,0,RES_hhdet_fec!D126/0.086*1000000/RES_hhdet_num!D$124)</f>
        <v>0</v>
      </c>
      <c r="E126" s="156">
        <f>IF(RES_hhdet_fec!E126=0,0,RES_hhdet_fec!E126/0.086*1000000/RES_hhdet_num!E$124)</f>
        <v>0</v>
      </c>
      <c r="F126" s="156">
        <f>IF(RES_hhdet_fec!F126=0,0,RES_hhdet_fec!F126/0.086*1000000/RES_hhdet_num!F$124)</f>
        <v>0</v>
      </c>
      <c r="G126" s="156">
        <f>IF(RES_hhdet_fec!G126=0,0,RES_hhdet_fec!G126/0.086*1000000/RES_hhdet_num!G$124)</f>
        <v>0</v>
      </c>
      <c r="H126" s="156">
        <f>IF(RES_hhdet_fec!H126=0,0,RES_hhdet_fec!H126/0.086*1000000/RES_hhdet_num!H$124)</f>
        <v>0</v>
      </c>
      <c r="I126" s="156">
        <f>IF(RES_hhdet_fec!I126=0,0,RES_hhdet_fec!I126/0.086*1000000/RES_hhdet_num!I$124)</f>
        <v>0</v>
      </c>
      <c r="J126" s="156">
        <f>IF(RES_hhdet_fec!J126=0,0,RES_hhdet_fec!J126/0.086*1000000/RES_hhdet_num!J$124)</f>
        <v>0</v>
      </c>
      <c r="K126" s="156">
        <f>IF(RES_hhdet_fec!K126=0,0,RES_hhdet_fec!K126/0.086*1000000/RES_hhdet_num!K$124)</f>
        <v>0</v>
      </c>
      <c r="L126" s="156">
        <f>IF(RES_hhdet_fec!L126=0,0,RES_hhdet_fec!L126/0.086*1000000/RES_hhdet_num!L$124)</f>
        <v>0</v>
      </c>
      <c r="M126" s="156">
        <f>IF(RES_hhdet_fec!M126=0,0,RES_hhdet_fec!M126/0.086*1000000/RES_hhdet_num!M$124)</f>
        <v>0</v>
      </c>
      <c r="N126" s="156">
        <f>IF(RES_hhdet_fec!N126=0,0,RES_hhdet_fec!N126/0.086*1000000/RES_hhdet_num!N$124)</f>
        <v>0</v>
      </c>
      <c r="O126" s="156">
        <f>IF(RES_hhdet_fec!O126=0,0,RES_hhdet_fec!O126/0.086*1000000/RES_hhdet_num!O$124)</f>
        <v>0</v>
      </c>
      <c r="P126" s="156">
        <f>IF(RES_hhdet_fec!P126=0,0,RES_hhdet_fec!P126/0.086*1000000/RES_hhdet_num!P$124)</f>
        <v>0</v>
      </c>
      <c r="Q126" s="156">
        <f>IF(RES_hhdet_fec!Q126=0,0,RES_hhdet_fec!Q126/0.086*1000000/RES_hhdet_num!Q$124)</f>
        <v>0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0</v>
      </c>
      <c r="C127" s="156">
        <f>IF(RES_hhdet_fec!C127=0,0,RES_hhdet_fec!C127/0.086*1000000/RES_hhdet_num!C$124)</f>
        <v>0</v>
      </c>
      <c r="D127" s="156">
        <f>IF(RES_hhdet_fec!D127=0,0,RES_hhdet_fec!D127/0.086*1000000/RES_hhdet_num!D$124)</f>
        <v>0</v>
      </c>
      <c r="E127" s="156">
        <f>IF(RES_hhdet_fec!E127=0,0,RES_hhdet_fec!E127/0.086*1000000/RES_hhdet_num!E$124)</f>
        <v>0</v>
      </c>
      <c r="F127" s="156">
        <f>IF(RES_hhdet_fec!F127=0,0,RES_hhdet_fec!F127/0.086*1000000/RES_hhdet_num!F$124)</f>
        <v>0</v>
      </c>
      <c r="G127" s="156">
        <f>IF(RES_hhdet_fec!G127=0,0,RES_hhdet_fec!G127/0.086*1000000/RES_hhdet_num!G$124)</f>
        <v>0</v>
      </c>
      <c r="H127" s="156">
        <f>IF(RES_hhdet_fec!H127=0,0,RES_hhdet_fec!H127/0.086*1000000/RES_hhdet_num!H$124)</f>
        <v>0</v>
      </c>
      <c r="I127" s="156">
        <f>IF(RES_hhdet_fec!I127=0,0,RES_hhdet_fec!I127/0.086*1000000/RES_hhdet_num!I$124)</f>
        <v>0</v>
      </c>
      <c r="J127" s="156">
        <f>IF(RES_hhdet_fec!J127=0,0,RES_hhdet_fec!J127/0.086*1000000/RES_hhdet_num!J$124)</f>
        <v>0</v>
      </c>
      <c r="K127" s="156">
        <f>IF(RES_hhdet_fec!K127=0,0,RES_hhdet_fec!K127/0.086*1000000/RES_hhdet_num!K$124)</f>
        <v>0</v>
      </c>
      <c r="L127" s="156">
        <f>IF(RES_hhdet_fec!L127=0,0,RES_hhdet_fec!L127/0.086*1000000/RES_hhdet_num!L$124)</f>
        <v>0</v>
      </c>
      <c r="M127" s="156">
        <f>IF(RES_hhdet_fec!M127=0,0,RES_hhdet_fec!M127/0.086*1000000/RES_hhdet_num!M$124)</f>
        <v>0</v>
      </c>
      <c r="N127" s="156">
        <f>IF(RES_hhdet_fec!N127=0,0,RES_hhdet_fec!N127/0.086*1000000/RES_hhdet_num!N$124)</f>
        <v>0</v>
      </c>
      <c r="O127" s="156">
        <f>IF(RES_hhdet_fec!O127=0,0,RES_hhdet_fec!O127/0.086*1000000/RES_hhdet_num!O$124)</f>
        <v>0</v>
      </c>
      <c r="P127" s="156">
        <f>IF(RES_hhdet_fec!P127=0,0,RES_hhdet_fec!P127/0.086*1000000/RES_hhdet_num!P$124)</f>
        <v>0</v>
      </c>
      <c r="Q127" s="156">
        <f>IF(RES_hhdet_fec!Q127=0,0,RES_hhdet_fec!Q127/0.086*1000000/RES_hhdet_num!Q$124)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7">B129</f>
        <v>0</v>
      </c>
      <c r="C128" s="157">
        <f t="shared" si="27"/>
        <v>0</v>
      </c>
      <c r="D128" s="157">
        <f t="shared" si="27"/>
        <v>0</v>
      </c>
      <c r="E128" s="157">
        <f t="shared" si="27"/>
        <v>0</v>
      </c>
      <c r="F128" s="157">
        <f t="shared" si="27"/>
        <v>0</v>
      </c>
      <c r="G128" s="157">
        <f t="shared" si="27"/>
        <v>0</v>
      </c>
      <c r="H128" s="157">
        <f t="shared" si="27"/>
        <v>0</v>
      </c>
      <c r="I128" s="157">
        <f t="shared" si="27"/>
        <v>0</v>
      </c>
      <c r="J128" s="157">
        <f t="shared" si="27"/>
        <v>0</v>
      </c>
      <c r="K128" s="157">
        <f t="shared" si="27"/>
        <v>0</v>
      </c>
      <c r="L128" s="157">
        <f t="shared" si="27"/>
        <v>0</v>
      </c>
      <c r="M128" s="157">
        <f t="shared" si="27"/>
        <v>0</v>
      </c>
      <c r="N128" s="157">
        <f t="shared" si="27"/>
        <v>0</v>
      </c>
      <c r="O128" s="157">
        <f t="shared" si="27"/>
        <v>0</v>
      </c>
      <c r="P128" s="157">
        <f t="shared" si="27"/>
        <v>0</v>
      </c>
      <c r="Q128" s="157">
        <f t="shared" si="27"/>
        <v>0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</v>
      </c>
      <c r="C129" s="156">
        <f>IF(RES_hhdet_fec!C129=0,0,RES_hhdet_fec!C129/0.086*1000000/RES_hhdet_num!C$124)</f>
        <v>0</v>
      </c>
      <c r="D129" s="156">
        <f>IF(RES_hhdet_fec!D129=0,0,RES_hhdet_fec!D129/0.086*1000000/RES_hhdet_num!D$124)</f>
        <v>0</v>
      </c>
      <c r="E129" s="156">
        <f>IF(RES_hhdet_fec!E129=0,0,RES_hhdet_fec!E129/0.086*1000000/RES_hhdet_num!E$124)</f>
        <v>0</v>
      </c>
      <c r="F129" s="156">
        <f>IF(RES_hhdet_fec!F129=0,0,RES_hhdet_fec!F129/0.086*1000000/RES_hhdet_num!F$124)</f>
        <v>0</v>
      </c>
      <c r="G129" s="156">
        <f>IF(RES_hhdet_fec!G129=0,0,RES_hhdet_fec!G129/0.086*1000000/RES_hhdet_num!G$124)</f>
        <v>0</v>
      </c>
      <c r="H129" s="156">
        <f>IF(RES_hhdet_fec!H129=0,0,RES_hhdet_fec!H129/0.086*1000000/RES_hhdet_num!H$124)</f>
        <v>0</v>
      </c>
      <c r="I129" s="156">
        <f>IF(RES_hhdet_fec!I129=0,0,RES_hhdet_fec!I129/0.086*1000000/RES_hhdet_num!I$124)</f>
        <v>0</v>
      </c>
      <c r="J129" s="156">
        <f>IF(RES_hhdet_fec!J129=0,0,RES_hhdet_fec!J129/0.086*1000000/RES_hhdet_num!J$124)</f>
        <v>0</v>
      </c>
      <c r="K129" s="156">
        <f>IF(RES_hhdet_fec!K129=0,0,RES_hhdet_fec!K129/0.086*1000000/RES_hhdet_num!K$124)</f>
        <v>0</v>
      </c>
      <c r="L129" s="156">
        <f>IF(RES_hhdet_fec!L129=0,0,RES_hhdet_fec!L129/0.086*1000000/RES_hhdet_num!L$124)</f>
        <v>0</v>
      </c>
      <c r="M129" s="156">
        <f>IF(RES_hhdet_fec!M129=0,0,RES_hhdet_fec!M129/0.086*1000000/RES_hhdet_num!M$124)</f>
        <v>0</v>
      </c>
      <c r="N129" s="156">
        <f>IF(RES_hhdet_fec!N129=0,0,RES_hhdet_fec!N129/0.086*1000000/RES_hhdet_num!N$124)</f>
        <v>0</v>
      </c>
      <c r="O129" s="156">
        <f>IF(RES_hhdet_fec!O129=0,0,RES_hhdet_fec!O129/0.086*1000000/RES_hhdet_num!O$124)</f>
        <v>0</v>
      </c>
      <c r="P129" s="156">
        <f>IF(RES_hhdet_fec!P129=0,0,RES_hhdet_fec!P129/0.086*1000000/RES_hhdet_num!P$124)</f>
        <v>0</v>
      </c>
      <c r="Q129" s="156">
        <f>IF(RES_hhdet_fec!Q129=0,0,RES_hhdet_fec!Q129/0.086*1000000/RES_hhdet_num!Q$124)</f>
        <v>0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0</v>
      </c>
      <c r="C130" s="157">
        <f>IF(RES_hhdet_fec!C130=0,0,RES_hhdet_fec!C130/0.086*1000000/RES_hhdet_num!C$124)</f>
        <v>0</v>
      </c>
      <c r="D130" s="157">
        <f>IF(RES_hhdet_fec!D130=0,0,RES_hhdet_fec!D130/0.086*1000000/RES_hhdet_num!D$124)</f>
        <v>0</v>
      </c>
      <c r="E130" s="157">
        <f>IF(RES_hhdet_fec!E130=0,0,RES_hhdet_fec!E130/0.086*1000000/RES_hhdet_num!E$124)</f>
        <v>0</v>
      </c>
      <c r="F130" s="157">
        <f>IF(RES_hhdet_fec!F130=0,0,RES_hhdet_fec!F130/0.086*1000000/RES_hhdet_num!F$124)</f>
        <v>0</v>
      </c>
      <c r="G130" s="157">
        <f>IF(RES_hhdet_fec!G130=0,0,RES_hhdet_fec!G130/0.086*1000000/RES_hhdet_num!G$124)</f>
        <v>0</v>
      </c>
      <c r="H130" s="157">
        <f>IF(RES_hhdet_fec!H130=0,0,RES_hhdet_fec!H130/0.086*1000000/RES_hhdet_num!H$124)</f>
        <v>0</v>
      </c>
      <c r="I130" s="157">
        <f>IF(RES_hhdet_fec!I130=0,0,RES_hhdet_fec!I130/0.086*1000000/RES_hhdet_num!I$124)</f>
        <v>0</v>
      </c>
      <c r="J130" s="157">
        <f>IF(RES_hhdet_fec!J130=0,0,RES_hhdet_fec!J130/0.086*1000000/RES_hhdet_num!J$124)</f>
        <v>0</v>
      </c>
      <c r="K130" s="157">
        <f>IF(RES_hhdet_fec!K130=0,0,RES_hhdet_fec!K130/0.086*1000000/RES_hhdet_num!K$124)</f>
        <v>0</v>
      </c>
      <c r="L130" s="157">
        <f>IF(RES_hhdet_fec!L130=0,0,RES_hhdet_fec!L130/0.086*1000000/RES_hhdet_num!L$124)</f>
        <v>0</v>
      </c>
      <c r="M130" s="157">
        <f>IF(RES_hhdet_fec!M130=0,0,RES_hhdet_fec!M130/0.086*1000000/RES_hhdet_num!M$124)</f>
        <v>0</v>
      </c>
      <c r="N130" s="157">
        <f>IF(RES_hhdet_fec!N130=0,0,RES_hhdet_fec!N130/0.086*1000000/RES_hhdet_num!N$124)</f>
        <v>0</v>
      </c>
      <c r="O130" s="157">
        <f>IF(RES_hhdet_fec!O130=0,0,RES_hhdet_fec!O130/0.086*1000000/RES_hhdet_num!O$124)</f>
        <v>0</v>
      </c>
      <c r="P130" s="157">
        <f>IF(RES_hhdet_fec!P130=0,0,RES_hhdet_fec!P130/0.086*1000000/RES_hhdet_num!P$124)</f>
        <v>0</v>
      </c>
      <c r="Q130" s="157">
        <f>IF(RES_hhdet_fec!Q130=0,0,RES_hhdet_fec!Q130/0.086*1000000/RES_hhdet_num!Q$124)</f>
        <v>0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0</v>
      </c>
      <c r="C131" s="132">
        <f>IF(RES_hhdet_fec!C131=0,0,RES_hhdet_fec!C131/0.086*1000000/RES_hhdet_num!C131)</f>
        <v>0</v>
      </c>
      <c r="D131" s="132">
        <f>IF(RES_hhdet_fec!D131=0,0,RES_hhdet_fec!D131/0.086*1000000/RES_hhdet_num!D131)</f>
        <v>0</v>
      </c>
      <c r="E131" s="132">
        <f>IF(RES_hhdet_fec!E131=0,0,RES_hhdet_fec!E131/0.086*1000000/RES_hhdet_num!E131)</f>
        <v>0</v>
      </c>
      <c r="F131" s="132">
        <f>IF(RES_hhdet_fec!F131=0,0,RES_hhdet_fec!F131/0.086*1000000/RES_hhdet_num!F131)</f>
        <v>0</v>
      </c>
      <c r="G131" s="132">
        <f>IF(RES_hhdet_fec!G131=0,0,RES_hhdet_fec!G131/0.086*1000000/RES_hhdet_num!G131)</f>
        <v>0</v>
      </c>
      <c r="H131" s="132">
        <f>IF(RES_hhdet_fec!H131=0,0,RES_hhdet_fec!H131/0.086*1000000/RES_hhdet_num!H131)</f>
        <v>0</v>
      </c>
      <c r="I131" s="132">
        <f>IF(RES_hhdet_fec!I131=0,0,RES_hhdet_fec!I131/0.086*1000000/RES_hhdet_num!I131)</f>
        <v>0</v>
      </c>
      <c r="J131" s="132">
        <f>IF(RES_hhdet_fec!J131=0,0,RES_hhdet_fec!J131/0.086*1000000/RES_hhdet_num!J131)</f>
        <v>0</v>
      </c>
      <c r="K131" s="132">
        <f>IF(RES_hhdet_fec!K131=0,0,RES_hhdet_fec!K131/0.086*1000000/RES_hhdet_num!K131)</f>
        <v>0</v>
      </c>
      <c r="L131" s="132">
        <f>IF(RES_hhdet_fec!L131=0,0,RES_hhdet_fec!L131/0.086*1000000/RES_hhdet_num!L131)</f>
        <v>0</v>
      </c>
      <c r="M131" s="132">
        <f>IF(RES_hhdet_fec!M131=0,0,RES_hhdet_fec!M131/0.086*1000000/RES_hhdet_num!M131)</f>
        <v>0</v>
      </c>
      <c r="N131" s="132">
        <f>IF(RES_hhdet_fec!N131=0,0,RES_hhdet_fec!N131/0.086*1000000/RES_hhdet_num!N131)</f>
        <v>0</v>
      </c>
      <c r="O131" s="132">
        <f>IF(RES_hhdet_fec!O131=0,0,RES_hhdet_fec!O131/0.086*1000000/RES_hhdet_num!O131)</f>
        <v>0</v>
      </c>
      <c r="P131" s="132">
        <f>IF(RES_hhdet_fec!P131=0,0,RES_hhdet_fec!P131/0.086*1000000/RES_hhdet_num!P131)</f>
        <v>0</v>
      </c>
      <c r="Q131" s="132">
        <f>IF(RES_hhdet_fec!Q131=0,0,RES_hhdet_fec!Q131/0.086*1000000/RES_hhdet_num!Q131)</f>
        <v>0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0</v>
      </c>
      <c r="C135" s="162">
        <f>IF(RES_hhdet_fec!C135=0,0,RES_hhdet_fec!C135/0.086*1000000/RES_hhdet_num!C135)</f>
        <v>0</v>
      </c>
      <c r="D135" s="162">
        <f>IF(RES_hhdet_fec!D135=0,0,RES_hhdet_fec!D135/0.086*1000000/RES_hhdet_num!D135)</f>
        <v>0</v>
      </c>
      <c r="E135" s="162">
        <f>IF(RES_hhdet_fec!E135=0,0,RES_hhdet_fec!E135/0.086*1000000/RES_hhdet_num!E135)</f>
        <v>0</v>
      </c>
      <c r="F135" s="162">
        <f>IF(RES_hhdet_fec!F135=0,0,RES_hhdet_fec!F135/0.086*1000000/RES_hhdet_num!F135)</f>
        <v>0</v>
      </c>
      <c r="G135" s="162">
        <f>IF(RES_hhdet_fec!G135=0,0,RES_hhdet_fec!G135/0.086*1000000/RES_hhdet_num!G135)</f>
        <v>0</v>
      </c>
      <c r="H135" s="162">
        <f>IF(RES_hhdet_fec!H135=0,0,RES_hhdet_fec!H135/0.086*1000000/RES_hhdet_num!H135)</f>
        <v>0</v>
      </c>
      <c r="I135" s="162">
        <f>IF(RES_hhdet_fec!I135=0,0,RES_hhdet_fec!I135/0.086*1000000/RES_hhdet_num!I135)</f>
        <v>0</v>
      </c>
      <c r="J135" s="162">
        <f>IF(RES_hhdet_fec!J135=0,0,RES_hhdet_fec!J135/0.086*1000000/RES_hhdet_num!J135)</f>
        <v>0</v>
      </c>
      <c r="K135" s="162">
        <f>IF(RES_hhdet_fec!K135=0,0,RES_hhdet_fec!K135/0.086*1000000/RES_hhdet_num!K135)</f>
        <v>0</v>
      </c>
      <c r="L135" s="162">
        <f>IF(RES_hhdet_fec!L135=0,0,RES_hhdet_fec!L135/0.086*1000000/RES_hhdet_num!L135)</f>
        <v>0</v>
      </c>
      <c r="M135" s="162">
        <f>IF(RES_hhdet_fec!M135=0,0,RES_hhdet_fec!M135/0.086*1000000/RES_hhdet_num!M135)</f>
        <v>0</v>
      </c>
      <c r="N135" s="162">
        <f>IF(RES_hhdet_fec!N135=0,0,RES_hhdet_fec!N135/0.086*1000000/RES_hhdet_num!N135)</f>
        <v>0</v>
      </c>
      <c r="O135" s="162">
        <f>IF(RES_hhdet_fec!O135=0,0,RES_hhdet_fec!O135/0.086*1000000/RES_hhdet_num!O135)</f>
        <v>0</v>
      </c>
      <c r="P135" s="162">
        <f>IF(RES_hhdet_fec!P135=0,0,RES_hhdet_fec!P135/0.086*1000000/RES_hhdet_num!P135)</f>
        <v>0</v>
      </c>
      <c r="Q135" s="162">
        <f>IF(RES_hhdet_fec!Q135=0,0,RES_hhdet_fec!Q135/0.086*1000000/RES_hhdet_num!Q135)</f>
        <v>0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0</v>
      </c>
      <c r="C139" s="157">
        <f>IF(RES_hhdet_fec!C139=0,0,RES_hhdet_fec!C139/0.086*1000000/RES_hhdet_num!C$124)</f>
        <v>0</v>
      </c>
      <c r="D139" s="157">
        <f>IF(RES_hhdet_fec!D139=0,0,RES_hhdet_fec!D139/0.086*1000000/RES_hhdet_num!D$124)</f>
        <v>0</v>
      </c>
      <c r="E139" s="157">
        <f>IF(RES_hhdet_fec!E139=0,0,RES_hhdet_fec!E139/0.086*1000000/RES_hhdet_num!E$124)</f>
        <v>0</v>
      </c>
      <c r="F139" s="157">
        <f>IF(RES_hhdet_fec!F139=0,0,RES_hhdet_fec!F139/0.086*1000000/RES_hhdet_num!F$124)</f>
        <v>0</v>
      </c>
      <c r="G139" s="157">
        <f>IF(RES_hhdet_fec!G139=0,0,RES_hhdet_fec!G139/0.086*1000000/RES_hhdet_num!G$124)</f>
        <v>0</v>
      </c>
      <c r="H139" s="157">
        <f>IF(RES_hhdet_fec!H139=0,0,RES_hhdet_fec!H139/0.086*1000000/RES_hhdet_num!H$124)</f>
        <v>0</v>
      </c>
      <c r="I139" s="157">
        <f>IF(RES_hhdet_fec!I139=0,0,RES_hhdet_fec!I139/0.086*1000000/RES_hhdet_num!I$124)</f>
        <v>0</v>
      </c>
      <c r="J139" s="157">
        <f>IF(RES_hhdet_fec!J139=0,0,RES_hhdet_fec!J139/0.086*1000000/RES_hhdet_num!J$124)</f>
        <v>0</v>
      </c>
      <c r="K139" s="157">
        <f>IF(RES_hhdet_fec!K139=0,0,RES_hhdet_fec!K139/0.086*1000000/RES_hhdet_num!K$124)</f>
        <v>0</v>
      </c>
      <c r="L139" s="157">
        <f>IF(RES_hhdet_fec!L139=0,0,RES_hhdet_fec!L139/0.086*1000000/RES_hhdet_num!L$124)</f>
        <v>0</v>
      </c>
      <c r="M139" s="157">
        <f>IF(RES_hhdet_fec!M139=0,0,RES_hhdet_fec!M139/0.086*1000000/RES_hhdet_num!M$124)</f>
        <v>0</v>
      </c>
      <c r="N139" s="157">
        <f>IF(RES_hhdet_fec!N139=0,0,RES_hhdet_fec!N139/0.086*1000000/RES_hhdet_num!N$124)</f>
        <v>0</v>
      </c>
      <c r="O139" s="157">
        <f>IF(RES_hhdet_fec!O139=0,0,RES_hhdet_fec!O139/0.086*1000000/RES_hhdet_num!O$124)</f>
        <v>0</v>
      </c>
      <c r="P139" s="157">
        <f>IF(RES_hhdet_fec!P139=0,0,RES_hhdet_fec!P139/0.086*1000000/RES_hhdet_num!P$124)</f>
        <v>0</v>
      </c>
      <c r="Q139" s="157">
        <f>IF(RES_hhdet_fec!Q139=0,0,RES_hhdet_fec!Q139/0.086*1000000/RES_hhdet_num!Q$124)</f>
        <v>0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0</v>
      </c>
      <c r="C140" s="156">
        <f>IF(RES_hhdet_fec!C140=0,0,RES_hhdet_fec!C140/0.086*1000000/RES_hhdet_num!C140)</f>
        <v>0</v>
      </c>
      <c r="D140" s="156">
        <f>IF(RES_hhdet_fec!D140=0,0,RES_hhdet_fec!D140/0.086*1000000/RES_hhdet_num!D140)</f>
        <v>0</v>
      </c>
      <c r="E140" s="156">
        <f>IF(RES_hhdet_fec!E140=0,0,RES_hhdet_fec!E140/0.086*1000000/RES_hhdet_num!E140)</f>
        <v>0</v>
      </c>
      <c r="F140" s="156">
        <f>IF(RES_hhdet_fec!F140=0,0,RES_hhdet_fec!F140/0.086*1000000/RES_hhdet_num!F140)</f>
        <v>0</v>
      </c>
      <c r="G140" s="156">
        <f>IF(RES_hhdet_fec!G140=0,0,RES_hhdet_fec!G140/0.086*1000000/RES_hhdet_num!G140)</f>
        <v>0</v>
      </c>
      <c r="H140" s="156">
        <f>IF(RES_hhdet_fec!H140=0,0,RES_hhdet_fec!H140/0.086*1000000/RES_hhdet_num!H140)</f>
        <v>0</v>
      </c>
      <c r="I140" s="156">
        <f>IF(RES_hhdet_fec!I140=0,0,RES_hhdet_fec!I140/0.086*1000000/RES_hhdet_num!I140)</f>
        <v>0</v>
      </c>
      <c r="J140" s="156">
        <f>IF(RES_hhdet_fec!J140=0,0,RES_hhdet_fec!J140/0.086*1000000/RES_hhdet_num!J140)</f>
        <v>0</v>
      </c>
      <c r="K140" s="156">
        <f>IF(RES_hhdet_fec!K140=0,0,RES_hhdet_fec!K140/0.086*1000000/RES_hhdet_num!K140)</f>
        <v>0</v>
      </c>
      <c r="L140" s="156">
        <f>IF(RES_hhdet_fec!L140=0,0,RES_hhdet_fec!L140/0.086*1000000/RES_hhdet_num!L140)</f>
        <v>0</v>
      </c>
      <c r="M140" s="156">
        <f>IF(RES_hhdet_fec!M140=0,0,RES_hhdet_fec!M140/0.086*1000000/RES_hhdet_num!M140)</f>
        <v>0</v>
      </c>
      <c r="N140" s="156">
        <f>IF(RES_hhdet_fec!N140=0,0,RES_hhdet_fec!N140/0.086*1000000/RES_hhdet_num!N140)</f>
        <v>0</v>
      </c>
      <c r="O140" s="156">
        <f>IF(RES_hhdet_fec!O140=0,0,RES_hhdet_fec!O140/0.086*1000000/RES_hhdet_num!O140)</f>
        <v>0</v>
      </c>
      <c r="P140" s="156">
        <f>IF(RES_hhdet_fec!P140=0,0,RES_hhdet_fec!P140/0.086*1000000/RES_hhdet_num!P140)</f>
        <v>0</v>
      </c>
      <c r="Q140" s="156">
        <f>IF(RES_hhdet_fec!Q140=0,0,RES_hhdet_fec!Q140/0.086*1000000/RES_hhdet_num!Q140)</f>
        <v>0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0</v>
      </c>
      <c r="C141" s="57">
        <f>IF(RES_hhdet_fec!C141=0,0,RES_hhdet_fec!C141/0.086*1000000/RES_hhdet_num!C141)</f>
        <v>0</v>
      </c>
      <c r="D141" s="57">
        <f>IF(RES_hhdet_fec!D141=0,0,RES_hhdet_fec!D141/0.086*1000000/RES_hhdet_num!D141)</f>
        <v>0</v>
      </c>
      <c r="E141" s="57">
        <f>IF(RES_hhdet_fec!E141=0,0,RES_hhdet_fec!E141/0.086*1000000/RES_hhdet_num!E141)</f>
        <v>0</v>
      </c>
      <c r="F141" s="57">
        <f>IF(RES_hhdet_fec!F141=0,0,RES_hhdet_fec!F141/0.086*1000000/RES_hhdet_num!F141)</f>
        <v>0</v>
      </c>
      <c r="G141" s="57">
        <f>IF(RES_hhdet_fec!G141=0,0,RES_hhdet_fec!G141/0.086*1000000/RES_hhdet_num!G141)</f>
        <v>0</v>
      </c>
      <c r="H141" s="57">
        <f>IF(RES_hhdet_fec!H141=0,0,RES_hhdet_fec!H141/0.086*1000000/RES_hhdet_num!H141)</f>
        <v>0</v>
      </c>
      <c r="I141" s="57">
        <f>IF(RES_hhdet_fec!I141=0,0,RES_hhdet_fec!I141/0.086*1000000/RES_hhdet_num!I141)</f>
        <v>0</v>
      </c>
      <c r="J141" s="57">
        <f>IF(RES_hhdet_fec!J141=0,0,RES_hhdet_fec!J141/0.086*1000000/RES_hhdet_num!J141)</f>
        <v>0</v>
      </c>
      <c r="K141" s="57">
        <f>IF(RES_hhdet_fec!K141=0,0,RES_hhdet_fec!K141/0.086*1000000/RES_hhdet_num!K141)</f>
        <v>0</v>
      </c>
      <c r="L141" s="57">
        <f>IF(RES_hhdet_fec!L141=0,0,RES_hhdet_fec!L141/0.086*1000000/RES_hhdet_num!L141)</f>
        <v>0</v>
      </c>
      <c r="M141" s="57">
        <f>IF(RES_hhdet_fec!M141=0,0,RES_hhdet_fec!M141/0.086*1000000/RES_hhdet_num!M141)</f>
        <v>0</v>
      </c>
      <c r="N141" s="57">
        <f>IF(RES_hhdet_fec!N141=0,0,RES_hhdet_fec!N141/0.086*1000000/RES_hhdet_num!N141)</f>
        <v>0</v>
      </c>
      <c r="O141" s="57">
        <f>IF(RES_hhdet_fec!O141=0,0,RES_hhdet_fec!O141/0.086*1000000/RES_hhdet_num!O141)</f>
        <v>0</v>
      </c>
      <c r="P141" s="57">
        <f>IF(RES_hhdet_fec!P141=0,0,RES_hhdet_fec!P141/0.086*1000000/RES_hhdet_num!P141)</f>
        <v>0</v>
      </c>
      <c r="Q141" s="57">
        <f>IF(RES_hhdet_fec!Q141=0,0,RES_hhdet_fec!Q141/0.086*1000000/RES_hhdet_num!Q141)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16504.818706535556</v>
      </c>
      <c r="C143" s="168">
        <f t="shared" ref="C143:Q143" si="28">SUM(C144,C146,C148,C157)</f>
        <v>17032.705994544343</v>
      </c>
      <c r="D143" s="168">
        <f t="shared" si="28"/>
        <v>15473.555187198179</v>
      </c>
      <c r="E143" s="168">
        <f t="shared" si="28"/>
        <v>15244.184092553047</v>
      </c>
      <c r="F143" s="168">
        <f t="shared" si="28"/>
        <v>15463.378413798819</v>
      </c>
      <c r="G143" s="168">
        <f t="shared" si="28"/>
        <v>14408.198108562701</v>
      </c>
      <c r="H143" s="168">
        <f t="shared" si="28"/>
        <v>13592.708731443408</v>
      </c>
      <c r="I143" s="168">
        <f t="shared" si="28"/>
        <v>12660.472577193277</v>
      </c>
      <c r="J143" s="168">
        <f t="shared" si="28"/>
        <v>14866.617812302553</v>
      </c>
      <c r="K143" s="168">
        <f t="shared" si="28"/>
        <v>10796.16677126393</v>
      </c>
      <c r="L143" s="168">
        <f t="shared" si="28"/>
        <v>12707.990307478834</v>
      </c>
      <c r="M143" s="168">
        <f t="shared" si="28"/>
        <v>9278.4187722110401</v>
      </c>
      <c r="N143" s="168">
        <f t="shared" si="28"/>
        <v>9020.8168674251901</v>
      </c>
      <c r="O143" s="168">
        <f t="shared" si="28"/>
        <v>8554.176481934308</v>
      </c>
      <c r="P143" s="168">
        <f t="shared" si="28"/>
        <v>6889.2810312582969</v>
      </c>
      <c r="Q143" s="168">
        <f t="shared" si="28"/>
        <v>8069.8611541939099</v>
      </c>
    </row>
    <row r="144" spans="1:17" ht="12.95" customHeight="1" x14ac:dyDescent="0.25">
      <c r="A144" s="158" t="s">
        <v>65</v>
      </c>
      <c r="B144" s="157">
        <f t="shared" ref="B144:Q144" si="29">B145</f>
        <v>12717.700184493417</v>
      </c>
      <c r="C144" s="157">
        <f t="shared" si="29"/>
        <v>13314.365120462209</v>
      </c>
      <c r="D144" s="157">
        <f t="shared" si="29"/>
        <v>12117.475387962006</v>
      </c>
      <c r="E144" s="157">
        <f t="shared" si="29"/>
        <v>12125.325526145092</v>
      </c>
      <c r="F144" s="157">
        <f t="shared" si="29"/>
        <v>12470.554415265384</v>
      </c>
      <c r="G144" s="157">
        <f t="shared" si="29"/>
        <v>11698.558975069658</v>
      </c>
      <c r="H144" s="157">
        <f t="shared" si="29"/>
        <v>10606.408804137656</v>
      </c>
      <c r="I144" s="157">
        <f t="shared" si="29"/>
        <v>9801.3449719662149</v>
      </c>
      <c r="J144" s="157">
        <f t="shared" si="29"/>
        <v>11308.963360493357</v>
      </c>
      <c r="K144" s="157">
        <f t="shared" si="29"/>
        <v>8417.1952515659013</v>
      </c>
      <c r="L144" s="157">
        <f t="shared" si="29"/>
        <v>9331.9788129577155</v>
      </c>
      <c r="M144" s="157">
        <f t="shared" si="29"/>
        <v>6818.4376862165782</v>
      </c>
      <c r="N144" s="157">
        <f t="shared" si="29"/>
        <v>6637.9004226885891</v>
      </c>
      <c r="O144" s="157">
        <f t="shared" si="29"/>
        <v>5957.7994986575204</v>
      </c>
      <c r="P144" s="157">
        <f t="shared" si="29"/>
        <v>4398.3164607344934</v>
      </c>
      <c r="Q144" s="157">
        <f t="shared" si="29"/>
        <v>5211.6639724876841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12717.700184493417</v>
      </c>
      <c r="C145" s="156">
        <f>IF(RES_hhdet_fec!C145=0,0,RES_hhdet_fec!C145/0.086*1000000/RES_hhdet_num!C$143)</f>
        <v>13314.365120462209</v>
      </c>
      <c r="D145" s="156">
        <f>IF(RES_hhdet_fec!D145=0,0,RES_hhdet_fec!D145/0.086*1000000/RES_hhdet_num!D$143)</f>
        <v>12117.475387962006</v>
      </c>
      <c r="E145" s="156">
        <f>IF(RES_hhdet_fec!E145=0,0,RES_hhdet_fec!E145/0.086*1000000/RES_hhdet_num!E$143)</f>
        <v>12125.325526145092</v>
      </c>
      <c r="F145" s="156">
        <f>IF(RES_hhdet_fec!F145=0,0,RES_hhdet_fec!F145/0.086*1000000/RES_hhdet_num!F$143)</f>
        <v>12470.554415265384</v>
      </c>
      <c r="G145" s="156">
        <f>IF(RES_hhdet_fec!G145=0,0,RES_hhdet_fec!G145/0.086*1000000/RES_hhdet_num!G$143)</f>
        <v>11698.558975069658</v>
      </c>
      <c r="H145" s="156">
        <f>IF(RES_hhdet_fec!H145=0,0,RES_hhdet_fec!H145/0.086*1000000/RES_hhdet_num!H$143)</f>
        <v>10606.408804137656</v>
      </c>
      <c r="I145" s="156">
        <f>IF(RES_hhdet_fec!I145=0,0,RES_hhdet_fec!I145/0.086*1000000/RES_hhdet_num!I$143)</f>
        <v>9801.3449719662149</v>
      </c>
      <c r="J145" s="156">
        <f>IF(RES_hhdet_fec!J145=0,0,RES_hhdet_fec!J145/0.086*1000000/RES_hhdet_num!J$143)</f>
        <v>11308.963360493357</v>
      </c>
      <c r="K145" s="156">
        <f>IF(RES_hhdet_fec!K145=0,0,RES_hhdet_fec!K145/0.086*1000000/RES_hhdet_num!K$143)</f>
        <v>8417.1952515659013</v>
      </c>
      <c r="L145" s="156">
        <f>IF(RES_hhdet_fec!L145=0,0,RES_hhdet_fec!L145/0.086*1000000/RES_hhdet_num!L$143)</f>
        <v>9331.9788129577155</v>
      </c>
      <c r="M145" s="156">
        <f>IF(RES_hhdet_fec!M145=0,0,RES_hhdet_fec!M145/0.086*1000000/RES_hhdet_num!M$143)</f>
        <v>6818.4376862165782</v>
      </c>
      <c r="N145" s="156">
        <f>IF(RES_hhdet_fec!N145=0,0,RES_hhdet_fec!N145/0.086*1000000/RES_hhdet_num!N$143)</f>
        <v>6637.9004226885891</v>
      </c>
      <c r="O145" s="156">
        <f>IF(RES_hhdet_fec!O145=0,0,RES_hhdet_fec!O145/0.086*1000000/RES_hhdet_num!O$143)</f>
        <v>5957.7994986575204</v>
      </c>
      <c r="P145" s="156">
        <f>IF(RES_hhdet_fec!P145=0,0,RES_hhdet_fec!P145/0.086*1000000/RES_hhdet_num!P$143)</f>
        <v>4398.3164607344934</v>
      </c>
      <c r="Q145" s="156">
        <f>IF(RES_hhdet_fec!Q145=0,0,RES_hhdet_fec!Q145/0.086*1000000/RES_hhdet_num!Q$143)</f>
        <v>5211.6639724876841</v>
      </c>
    </row>
    <row r="146" spans="1:17" ht="12.95" customHeight="1" x14ac:dyDescent="0.25">
      <c r="A146" s="158" t="s">
        <v>112</v>
      </c>
      <c r="B146" s="157">
        <f t="shared" ref="B146:Q146" si="30">B147</f>
        <v>741.48443424225934</v>
      </c>
      <c r="C146" s="157">
        <f t="shared" si="30"/>
        <v>712.39365227400242</v>
      </c>
      <c r="D146" s="157">
        <f t="shared" si="30"/>
        <v>695.7104964301393</v>
      </c>
      <c r="E146" s="157">
        <f t="shared" si="30"/>
        <v>682.72564561357296</v>
      </c>
      <c r="F146" s="157">
        <f t="shared" si="30"/>
        <v>665.11611451509441</v>
      </c>
      <c r="G146" s="157">
        <f t="shared" si="30"/>
        <v>651.03457366806686</v>
      </c>
      <c r="H146" s="157">
        <f t="shared" si="30"/>
        <v>644.40832718098716</v>
      </c>
      <c r="I146" s="157">
        <f t="shared" si="30"/>
        <v>639.55635360682049</v>
      </c>
      <c r="J146" s="157">
        <f t="shared" si="30"/>
        <v>630.67542066154226</v>
      </c>
      <c r="K146" s="157">
        <f t="shared" si="30"/>
        <v>588.22799358303325</v>
      </c>
      <c r="L146" s="157">
        <f t="shared" si="30"/>
        <v>580.52521157268484</v>
      </c>
      <c r="M146" s="157">
        <f t="shared" si="30"/>
        <v>529.13205869212709</v>
      </c>
      <c r="N146" s="157">
        <f t="shared" si="30"/>
        <v>498.67433369427357</v>
      </c>
      <c r="O146" s="157">
        <f t="shared" si="30"/>
        <v>452.64981298012941</v>
      </c>
      <c r="P146" s="157">
        <f t="shared" si="30"/>
        <v>374.7168400307354</v>
      </c>
      <c r="Q146" s="157">
        <f t="shared" si="30"/>
        <v>377.31772231690036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741.48443424225934</v>
      </c>
      <c r="C147" s="156">
        <f>IF(RES_hhdet_fec!C147=0,0,RES_hhdet_fec!C147/0.086*1000000/RES_hhdet_num!C$143)</f>
        <v>712.39365227400242</v>
      </c>
      <c r="D147" s="156">
        <f>IF(RES_hhdet_fec!D147=0,0,RES_hhdet_fec!D147/0.086*1000000/RES_hhdet_num!D$143)</f>
        <v>695.7104964301393</v>
      </c>
      <c r="E147" s="156">
        <f>IF(RES_hhdet_fec!E147=0,0,RES_hhdet_fec!E147/0.086*1000000/RES_hhdet_num!E$143)</f>
        <v>682.72564561357296</v>
      </c>
      <c r="F147" s="156">
        <f>IF(RES_hhdet_fec!F147=0,0,RES_hhdet_fec!F147/0.086*1000000/RES_hhdet_num!F$143)</f>
        <v>665.11611451509441</v>
      </c>
      <c r="G147" s="156">
        <f>IF(RES_hhdet_fec!G147=0,0,RES_hhdet_fec!G147/0.086*1000000/RES_hhdet_num!G$143)</f>
        <v>651.03457366806686</v>
      </c>
      <c r="H147" s="156">
        <f>IF(RES_hhdet_fec!H147=0,0,RES_hhdet_fec!H147/0.086*1000000/RES_hhdet_num!H$143)</f>
        <v>644.40832718098716</v>
      </c>
      <c r="I147" s="156">
        <f>IF(RES_hhdet_fec!I147=0,0,RES_hhdet_fec!I147/0.086*1000000/RES_hhdet_num!I$143)</f>
        <v>639.55635360682049</v>
      </c>
      <c r="J147" s="156">
        <f>IF(RES_hhdet_fec!J147=0,0,RES_hhdet_fec!J147/0.086*1000000/RES_hhdet_num!J$143)</f>
        <v>630.67542066154226</v>
      </c>
      <c r="K147" s="156">
        <f>IF(RES_hhdet_fec!K147=0,0,RES_hhdet_fec!K147/0.086*1000000/RES_hhdet_num!K$143)</f>
        <v>588.22799358303325</v>
      </c>
      <c r="L147" s="156">
        <f>IF(RES_hhdet_fec!L147=0,0,RES_hhdet_fec!L147/0.086*1000000/RES_hhdet_num!L$143)</f>
        <v>580.52521157268484</v>
      </c>
      <c r="M147" s="156">
        <f>IF(RES_hhdet_fec!M147=0,0,RES_hhdet_fec!M147/0.086*1000000/RES_hhdet_num!M$143)</f>
        <v>529.13205869212709</v>
      </c>
      <c r="N147" s="156">
        <f>IF(RES_hhdet_fec!N147=0,0,RES_hhdet_fec!N147/0.086*1000000/RES_hhdet_num!N$143)</f>
        <v>498.67433369427357</v>
      </c>
      <c r="O147" s="156">
        <f>IF(RES_hhdet_fec!O147=0,0,RES_hhdet_fec!O147/0.086*1000000/RES_hhdet_num!O$143)</f>
        <v>452.64981298012941</v>
      </c>
      <c r="P147" s="156">
        <f>IF(RES_hhdet_fec!P147=0,0,RES_hhdet_fec!P147/0.086*1000000/RES_hhdet_num!P$143)</f>
        <v>374.7168400307354</v>
      </c>
      <c r="Q147" s="156">
        <f>IF(RES_hhdet_fec!Q147=0,0,RES_hhdet_fec!Q147/0.086*1000000/RES_hhdet_num!Q$143)</f>
        <v>377.31772231690036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2045.6411609783893</v>
      </c>
      <c r="C148" s="157">
        <f>IF(RES_hhdet_fec!C148=0,0,RES_hhdet_fec!C148/0.086*1000000/RES_hhdet_num!C$143)</f>
        <v>1705.3305133288259</v>
      </c>
      <c r="D148" s="157">
        <f>IF(RES_hhdet_fec!D148=0,0,RES_hhdet_fec!D148/0.086*1000000/RES_hhdet_num!D$143)</f>
        <v>1797.0468628300034</v>
      </c>
      <c r="E148" s="157">
        <f>IF(RES_hhdet_fec!E148=0,0,RES_hhdet_fec!E148/0.086*1000000/RES_hhdet_num!E$143)</f>
        <v>1865.4314504987537</v>
      </c>
      <c r="F148" s="157">
        <f>IF(RES_hhdet_fec!F148=0,0,RES_hhdet_fec!F148/0.086*1000000/RES_hhdet_num!F$143)</f>
        <v>1770.9105088192307</v>
      </c>
      <c r="G148" s="157">
        <f>IF(RES_hhdet_fec!G148=0,0,RES_hhdet_fec!G148/0.086*1000000/RES_hhdet_num!G$143)</f>
        <v>1494.8420386821067</v>
      </c>
      <c r="H148" s="157">
        <f>IF(RES_hhdet_fec!H148=0,0,RES_hhdet_fec!H148/0.086*1000000/RES_hhdet_num!H$143)</f>
        <v>1687.4377327987634</v>
      </c>
      <c r="I148" s="157">
        <f>IF(RES_hhdet_fec!I148=0,0,RES_hhdet_fec!I148/0.086*1000000/RES_hhdet_num!I$143)</f>
        <v>1610.9759595105213</v>
      </c>
      <c r="J148" s="157">
        <f>IF(RES_hhdet_fec!J148=0,0,RES_hhdet_fec!J148/0.086*1000000/RES_hhdet_num!J$143)</f>
        <v>2095.0988334465001</v>
      </c>
      <c r="K148" s="157">
        <f>IF(RES_hhdet_fec!K148=0,0,RES_hhdet_fec!K148/0.086*1000000/RES_hhdet_num!K$143)</f>
        <v>1219.5801557637315</v>
      </c>
      <c r="L148" s="157">
        <f>IF(RES_hhdet_fec!L148=0,0,RES_hhdet_fec!L148/0.086*1000000/RES_hhdet_num!L$143)</f>
        <v>1987.3354122117967</v>
      </c>
      <c r="M148" s="157">
        <f>IF(RES_hhdet_fec!M148=0,0,RES_hhdet_fec!M148/0.086*1000000/RES_hhdet_num!M$143)</f>
        <v>1323.3296509273498</v>
      </c>
      <c r="N148" s="157">
        <f>IF(RES_hhdet_fec!N148=0,0,RES_hhdet_fec!N148/0.086*1000000/RES_hhdet_num!N$143)</f>
        <v>1282.808022089109</v>
      </c>
      <c r="O148" s="157">
        <f>IF(RES_hhdet_fec!O148=0,0,RES_hhdet_fec!O148/0.086*1000000/RES_hhdet_num!O$143)</f>
        <v>1753.08876358624</v>
      </c>
      <c r="P148" s="157">
        <f>IF(RES_hhdet_fec!P148=0,0,RES_hhdet_fec!P148/0.086*1000000/RES_hhdet_num!P$143)</f>
        <v>1817.785365951524</v>
      </c>
      <c r="Q148" s="157">
        <f>IF(RES_hhdet_fec!Q148=0,0,RES_hhdet_fec!Q148/0.086*1000000/RES_hhdet_num!Q$143)</f>
        <v>1772.2918722703462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2855.4450398594618</v>
      </c>
      <c r="C149" s="132">
        <f>IF(RES_hhdet_fec!C149=0,0,RES_hhdet_fec!C149/0.086*1000000/RES_hhdet_num!C149)</f>
        <v>2812.7442987275681</v>
      </c>
      <c r="D149" s="132">
        <f>IF(RES_hhdet_fec!D149=0,0,RES_hhdet_fec!D149/0.086*1000000/RES_hhdet_num!D149)</f>
        <v>2788.3608630397152</v>
      </c>
      <c r="E149" s="132">
        <f>IF(RES_hhdet_fec!E149=0,0,RES_hhdet_fec!E149/0.086*1000000/RES_hhdet_num!E149)</f>
        <v>2773.8844101898826</v>
      </c>
      <c r="F149" s="132">
        <f>IF(RES_hhdet_fec!F149=0,0,RES_hhdet_fec!F149/0.086*1000000/RES_hhdet_num!F149)</f>
        <v>2777.9814349396324</v>
      </c>
      <c r="G149" s="132">
        <f>IF(RES_hhdet_fec!G149=0,0,RES_hhdet_fec!G149/0.086*1000000/RES_hhdet_num!G149)</f>
        <v>2764.8107805182581</v>
      </c>
      <c r="H149" s="132">
        <f>IF(RES_hhdet_fec!H149=0,0,RES_hhdet_fec!H149/0.086*1000000/RES_hhdet_num!H149)</f>
        <v>2720.6201068760038</v>
      </c>
      <c r="I149" s="132">
        <f>IF(RES_hhdet_fec!I149=0,0,RES_hhdet_fec!I149/0.086*1000000/RES_hhdet_num!I149)</f>
        <v>2713.1940917009533</v>
      </c>
      <c r="J149" s="132">
        <f>IF(RES_hhdet_fec!J149=0,0,RES_hhdet_fec!J149/0.086*1000000/RES_hhdet_num!J149)</f>
        <v>2666.6635659631502</v>
      </c>
      <c r="K149" s="132">
        <f>IF(RES_hhdet_fec!K149=0,0,RES_hhdet_fec!K149/0.086*1000000/RES_hhdet_num!K149)</f>
        <v>2674.0330712751415</v>
      </c>
      <c r="L149" s="132">
        <f>IF(RES_hhdet_fec!L149=0,0,RES_hhdet_fec!L149/0.086*1000000/RES_hhdet_num!L149)</f>
        <v>2819.3621445949075</v>
      </c>
      <c r="M149" s="132">
        <f>IF(RES_hhdet_fec!M149=0,0,RES_hhdet_fec!M149/0.086*1000000/RES_hhdet_num!M149)</f>
        <v>2745.4498591595348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2416.9688831974363</v>
      </c>
      <c r="E150" s="132">
        <f>IF(RES_hhdet_fec!E150=0,0,RES_hhdet_fec!E150/0.086*1000000/RES_hhdet_num!E150)</f>
        <v>2410.5300821184278</v>
      </c>
      <c r="F150" s="132">
        <f>IF(RES_hhdet_fec!F150=0,0,RES_hhdet_fec!F150/0.086*1000000/RES_hhdet_num!F150)</f>
        <v>2416.1160789404548</v>
      </c>
      <c r="G150" s="132">
        <f>IF(RES_hhdet_fec!G150=0,0,RES_hhdet_fec!G150/0.086*1000000/RES_hhdet_num!G150)</f>
        <v>2408.9017096640282</v>
      </c>
      <c r="H150" s="132">
        <f>IF(RES_hhdet_fec!H150=0,0,RES_hhdet_fec!H150/0.086*1000000/RES_hhdet_num!H150)</f>
        <v>2375.5810349730682</v>
      </c>
      <c r="I150" s="132">
        <f>IF(RES_hhdet_fec!I150=0,0,RES_hhdet_fec!I150/0.086*1000000/RES_hhdet_num!I150)</f>
        <v>2372.8776962372713</v>
      </c>
      <c r="J150" s="132">
        <f>IF(RES_hhdet_fec!J150=0,0,RES_hhdet_fec!J150/0.086*1000000/RES_hhdet_num!J150)</f>
        <v>2336.5928415001072</v>
      </c>
      <c r="K150" s="132">
        <f>IF(RES_hhdet_fec!K150=0,0,RES_hhdet_fec!K150/0.086*1000000/RES_hhdet_num!K150)</f>
        <v>2347.4021673463403</v>
      </c>
      <c r="L150" s="132">
        <f>IF(RES_hhdet_fec!L150=0,0,RES_hhdet_fec!L150/0.086*1000000/RES_hhdet_num!L150)</f>
        <v>2478.9725854314584</v>
      </c>
      <c r="M150" s="132">
        <f>IF(RES_hhdet_fec!M150=0,0,RES_hhdet_fec!M150/0.086*1000000/RES_hhdet_num!M150)</f>
        <v>2414.2029051264699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1951.8526041276691</v>
      </c>
      <c r="E151" s="165">
        <f>IF(RES_hhdet_fec!E151=0,0,RES_hhdet_fec!E151/0.086*1000000/RES_hhdet_num!E150)</f>
        <v>1947.2668559533206</v>
      </c>
      <c r="F151" s="165">
        <f>IF(RES_hhdet_fec!F151=0,0,RES_hhdet_fec!F151/0.086*1000000/RES_hhdet_num!F150)</f>
        <v>1944.5870044577225</v>
      </c>
      <c r="G151" s="165">
        <f>IF(RES_hhdet_fec!G151=0,0,RES_hhdet_fec!G151/0.086*1000000/RES_hhdet_num!G150)</f>
        <v>1935.3675463628128</v>
      </c>
      <c r="H151" s="165">
        <f>IF(RES_hhdet_fec!H151=0,0,RES_hhdet_fec!H151/0.086*1000000/RES_hhdet_num!H150)</f>
        <v>1904.4340748132552</v>
      </c>
      <c r="I151" s="165">
        <f>IF(RES_hhdet_fec!I151=0,0,RES_hhdet_fec!I151/0.086*1000000/RES_hhdet_num!I150)</f>
        <v>1899.2358641906651</v>
      </c>
      <c r="J151" s="165">
        <f>IF(RES_hhdet_fec!J151=0,0,RES_hhdet_fec!J151/0.086*1000000/RES_hhdet_num!J150)</f>
        <v>1866.6644961742027</v>
      </c>
      <c r="K151" s="165">
        <f>IF(RES_hhdet_fec!K151=0,0,RES_hhdet_fec!K151/0.086*1000000/RES_hhdet_num!K150)</f>
        <v>1871.8231498925904</v>
      </c>
      <c r="L151" s="165">
        <f>IF(RES_hhdet_fec!L151=0,0,RES_hhdet_fec!L151/0.086*1000000/RES_hhdet_num!L150)</f>
        <v>1973.5535012164326</v>
      </c>
      <c r="M151" s="165">
        <f>IF(RES_hhdet_fec!M151=0,0,RES_hhdet_fec!M151/0.086*1000000/RES_hhdet_num!M150)</f>
        <v>1921.8149014116677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465.11627906976713</v>
      </c>
      <c r="E152" s="164">
        <f>IF(RES_hhdet_fec!E152=0,0,RES_hhdet_fec!E152/0.086*1000000/RES_hhdet_num!E150)</f>
        <v>463.26322616510708</v>
      </c>
      <c r="F152" s="164">
        <f>IF(RES_hhdet_fec!F152=0,0,RES_hhdet_fec!F152/0.086*1000000/RES_hhdet_num!F150)</f>
        <v>471.52907448273254</v>
      </c>
      <c r="G152" s="164">
        <f>IF(RES_hhdet_fec!G152=0,0,RES_hhdet_fec!G152/0.086*1000000/RES_hhdet_num!G150)</f>
        <v>473.53416330121519</v>
      </c>
      <c r="H152" s="164">
        <f>IF(RES_hhdet_fec!H152=0,0,RES_hhdet_fec!H152/0.086*1000000/RES_hhdet_num!H150)</f>
        <v>471.14696015981309</v>
      </c>
      <c r="I152" s="164">
        <f>IF(RES_hhdet_fec!I152=0,0,RES_hhdet_fec!I152/0.086*1000000/RES_hhdet_num!I150)</f>
        <v>473.64183204660623</v>
      </c>
      <c r="J152" s="164">
        <f>IF(RES_hhdet_fec!J152=0,0,RES_hhdet_fec!J152/0.086*1000000/RES_hhdet_num!J150)</f>
        <v>469.92834532590462</v>
      </c>
      <c r="K152" s="164">
        <f>IF(RES_hhdet_fec!K152=0,0,RES_hhdet_fec!K152/0.086*1000000/RES_hhdet_num!K150)</f>
        <v>475.57901745374983</v>
      </c>
      <c r="L152" s="164">
        <f>IF(RES_hhdet_fec!L152=0,0,RES_hhdet_fec!L152/0.086*1000000/RES_hhdet_num!L150)</f>
        <v>505.41908421502563</v>
      </c>
      <c r="M152" s="164">
        <f>IF(RES_hhdet_fec!M152=0,0,RES_hhdet_fec!M152/0.086*1000000/RES_hhdet_num!M150)</f>
        <v>492.38800371480221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789.54536662508087</v>
      </c>
      <c r="C153" s="162">
        <f>IF(RES_hhdet_fec!C153=0,0,RES_hhdet_fec!C153/0.086*1000000/RES_hhdet_num!C153)</f>
        <v>665.97008904397239</v>
      </c>
      <c r="D153" s="162">
        <f>IF(RES_hhdet_fec!D153=0,0,RES_hhdet_fec!D153/0.086*1000000/RES_hhdet_num!D153)</f>
        <v>1115.4154800427298</v>
      </c>
      <c r="E153" s="162">
        <f>IF(RES_hhdet_fec!E153=0,0,RES_hhdet_fec!E153/0.086*1000000/RES_hhdet_num!E153)</f>
        <v>1326.079945685806</v>
      </c>
      <c r="F153" s="162">
        <f>IF(RES_hhdet_fec!F153=0,0,RES_hhdet_fec!F153/0.086*1000000/RES_hhdet_num!F153)</f>
        <v>1284.5332162755215</v>
      </c>
      <c r="G153" s="162">
        <f>IF(RES_hhdet_fec!G153=0,0,RES_hhdet_fec!G153/0.086*1000000/RES_hhdet_num!G153)</f>
        <v>1037.4055203166026</v>
      </c>
      <c r="H153" s="162">
        <f>IF(RES_hhdet_fec!H153=0,0,RES_hhdet_fec!H153/0.086*1000000/RES_hhdet_num!H153)</f>
        <v>1417.0743230788878</v>
      </c>
      <c r="I153" s="162">
        <f>IF(RES_hhdet_fec!I153=0,0,RES_hhdet_fec!I153/0.086*1000000/RES_hhdet_num!I153)</f>
        <v>1495.5663461960701</v>
      </c>
      <c r="J153" s="162">
        <f>IF(RES_hhdet_fec!J153=0,0,RES_hhdet_fec!J153/0.086*1000000/RES_hhdet_num!J153)</f>
        <v>2073.3418044809328</v>
      </c>
      <c r="K153" s="162">
        <f>IF(RES_hhdet_fec!K153=0,0,RES_hhdet_fec!K153/0.086*1000000/RES_hhdet_num!K153)</f>
        <v>1150.9542133473965</v>
      </c>
      <c r="L153" s="162">
        <f>IF(RES_hhdet_fec!L153=0,0,RES_hhdet_fec!L153/0.086*1000000/RES_hhdet_num!L153)</f>
        <v>1970.4236872332776</v>
      </c>
      <c r="M153" s="162">
        <f>IF(RES_hhdet_fec!M153=0,0,RES_hhdet_fec!M153/0.086*1000000/RES_hhdet_num!M153)</f>
        <v>1299.9243440793666</v>
      </c>
      <c r="N153" s="162">
        <f>IF(RES_hhdet_fec!N153=0,0,RES_hhdet_fec!N153/0.086*1000000/RES_hhdet_num!N153)</f>
        <v>1270.067802711163</v>
      </c>
      <c r="O153" s="162">
        <f>IF(RES_hhdet_fec!O153=0,0,RES_hhdet_fec!O153/0.086*1000000/RES_hhdet_num!O153)</f>
        <v>1766.1667990723388</v>
      </c>
      <c r="P153" s="162">
        <f>IF(RES_hhdet_fec!P153=0,0,RES_hhdet_fec!P153/0.086*1000000/RES_hhdet_num!P153)</f>
        <v>1843.9251340765477</v>
      </c>
      <c r="Q153" s="162">
        <f>IF(RES_hhdet_fec!Q153=0,0,RES_hhdet_fec!Q153/0.086*1000000/RES_hhdet_num!Q153)</f>
        <v>1799.1102821894754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1245.907115099631</v>
      </c>
      <c r="E154" s="160">
        <f>IF(RES_hhdet_fec!E154=0,0,RES_hhdet_fec!E154/0.086*1000000/RES_hhdet_num!E154)</f>
        <v>1394.1713480365545</v>
      </c>
      <c r="F154" s="160">
        <f>IF(RES_hhdet_fec!F154=0,0,RES_hhdet_fec!F154/0.086*1000000/RES_hhdet_num!F154)</f>
        <v>1370.7023258755848</v>
      </c>
      <c r="G154" s="160">
        <f>IF(RES_hhdet_fec!G154=0,0,RES_hhdet_fec!G154/0.086*1000000/RES_hhdet_num!G154)</f>
        <v>1199.7180275228495</v>
      </c>
      <c r="H154" s="160">
        <f>IF(RES_hhdet_fec!H154=0,0,RES_hhdet_fec!H154/0.086*1000000/RES_hhdet_num!H154)</f>
        <v>1463.0989863150583</v>
      </c>
      <c r="I154" s="160">
        <f>IF(RES_hhdet_fec!I154=0,0,RES_hhdet_fec!I154/0.086*1000000/RES_hhdet_num!I154)</f>
        <v>1520.5382743838543</v>
      </c>
      <c r="J154" s="160">
        <f>IF(RES_hhdet_fec!J154=0,0,RES_hhdet_fec!J154/0.086*1000000/RES_hhdet_num!J154)</f>
        <v>1921.2676084625543</v>
      </c>
      <c r="K154" s="160">
        <f>IF(RES_hhdet_fec!K154=0,0,RES_hhdet_fec!K154/0.086*1000000/RES_hhdet_num!K154)</f>
        <v>1281.2469667969231</v>
      </c>
      <c r="L154" s="160">
        <f>IF(RES_hhdet_fec!L154=0,0,RES_hhdet_fec!L154/0.086*1000000/RES_hhdet_num!L154)</f>
        <v>1884.7156652783171</v>
      </c>
      <c r="M154" s="160">
        <f>IF(RES_hhdet_fec!M154=0,0,RES_hhdet_fec!M154/0.086*1000000/RES_hhdet_num!M154)</f>
        <v>1402.3350445703563</v>
      </c>
      <c r="N154" s="160">
        <f>IF(RES_hhdet_fec!N154=0,0,RES_hhdet_fec!N154/0.086*1000000/RES_hhdet_num!N154)</f>
        <v>1350.0131553996787</v>
      </c>
      <c r="O154" s="160">
        <f>IF(RES_hhdet_fec!O154=0,0,RES_hhdet_fec!O154/0.086*1000000/RES_hhdet_num!O154)</f>
        <v>1696.1757615123859</v>
      </c>
      <c r="P154" s="160">
        <f>IF(RES_hhdet_fec!P154=0,0,RES_hhdet_fec!P154/0.086*1000000/RES_hhdet_num!P154)</f>
        <v>1717.2750260514119</v>
      </c>
      <c r="Q154" s="160">
        <f>IF(RES_hhdet_fec!Q154=0,0,RES_hhdet_fec!Q154/0.086*1000000/RES_hhdet_num!Q154)</f>
        <v>1677.8653175318007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780.79083602986327</v>
      </c>
      <c r="E155" s="156">
        <f>IF(RES_hhdet_fec!E155=0,0,RES_hhdet_fec!E155/0.086*1000000/RES_hhdet_num!E154)</f>
        <v>930.90812187144718</v>
      </c>
      <c r="F155" s="156">
        <f>IF(RES_hhdet_fec!F155=0,0,RES_hhdet_fec!F155/0.086*1000000/RES_hhdet_num!F154)</f>
        <v>899.17325139285219</v>
      </c>
      <c r="G155" s="156">
        <f>IF(RES_hhdet_fec!G155=0,0,RES_hhdet_fec!G155/0.086*1000000/RES_hhdet_num!G154)</f>
        <v>726.18386422163417</v>
      </c>
      <c r="H155" s="156">
        <f>IF(RES_hhdet_fec!H155=0,0,RES_hhdet_fec!H155/0.086*1000000/RES_hhdet_num!H154)</f>
        <v>991.95202615524499</v>
      </c>
      <c r="I155" s="156">
        <f>IF(RES_hhdet_fec!I155=0,0,RES_hhdet_fec!I155/0.086*1000000/RES_hhdet_num!I154)</f>
        <v>1046.8964423372483</v>
      </c>
      <c r="J155" s="156">
        <f>IF(RES_hhdet_fec!J155=0,0,RES_hhdet_fec!J155/0.086*1000000/RES_hhdet_num!J154)</f>
        <v>1451.3392631366496</v>
      </c>
      <c r="K155" s="156">
        <f>IF(RES_hhdet_fec!K155=0,0,RES_hhdet_fec!K155/0.086*1000000/RES_hhdet_num!K154)</f>
        <v>805.66794934317295</v>
      </c>
      <c r="L155" s="156">
        <f>IF(RES_hhdet_fec!L155=0,0,RES_hhdet_fec!L155/0.086*1000000/RES_hhdet_num!L154)</f>
        <v>1379.2965810632913</v>
      </c>
      <c r="M155" s="156">
        <f>IF(RES_hhdet_fec!M155=0,0,RES_hhdet_fec!M155/0.086*1000000/RES_hhdet_num!M154)</f>
        <v>909.94704085555372</v>
      </c>
      <c r="N155" s="156">
        <f>IF(RES_hhdet_fec!N155=0,0,RES_hhdet_fec!N155/0.086*1000000/RES_hhdet_num!N154)</f>
        <v>889.0474618978136</v>
      </c>
      <c r="O155" s="156">
        <f>IF(RES_hhdet_fec!O155=0,0,RES_hhdet_fec!O155/0.086*1000000/RES_hhdet_num!O154)</f>
        <v>1236.3167593506369</v>
      </c>
      <c r="P155" s="156">
        <f>IF(RES_hhdet_fec!P155=0,0,RES_hhdet_fec!P155/0.086*1000000/RES_hhdet_num!P154)</f>
        <v>1290.7475938535804</v>
      </c>
      <c r="Q155" s="156">
        <f>IF(RES_hhdet_fec!Q155=0,0,RES_hhdet_fec!Q155/0.086*1000000/RES_hhdet_num!Q154)</f>
        <v>1259.3771975326304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465.11627906976753</v>
      </c>
      <c r="E156" s="156">
        <f>IF(RES_hhdet_fec!E156=0,0,RES_hhdet_fec!E156/0.086*1000000/RES_hhdet_num!E154)</f>
        <v>463.26322616510714</v>
      </c>
      <c r="F156" s="156">
        <f>IF(RES_hhdet_fec!F156=0,0,RES_hhdet_fec!F156/0.086*1000000/RES_hhdet_num!F154)</f>
        <v>471.52907448273277</v>
      </c>
      <c r="G156" s="156">
        <f>IF(RES_hhdet_fec!G156=0,0,RES_hhdet_fec!G156/0.086*1000000/RES_hhdet_num!G154)</f>
        <v>473.53416330121524</v>
      </c>
      <c r="H156" s="156">
        <f>IF(RES_hhdet_fec!H156=0,0,RES_hhdet_fec!H156/0.086*1000000/RES_hhdet_num!H154)</f>
        <v>471.14696015981309</v>
      </c>
      <c r="I156" s="156">
        <f>IF(RES_hhdet_fec!I156=0,0,RES_hhdet_fec!I156/0.086*1000000/RES_hhdet_num!I154)</f>
        <v>473.64183204660645</v>
      </c>
      <c r="J156" s="156">
        <f>IF(RES_hhdet_fec!J156=0,0,RES_hhdet_fec!J156/0.086*1000000/RES_hhdet_num!J154)</f>
        <v>469.92834532590467</v>
      </c>
      <c r="K156" s="156">
        <f>IF(RES_hhdet_fec!K156=0,0,RES_hhdet_fec!K156/0.086*1000000/RES_hhdet_num!K154)</f>
        <v>475.57901745374994</v>
      </c>
      <c r="L156" s="156">
        <f>IF(RES_hhdet_fec!L156=0,0,RES_hhdet_fec!L156/0.086*1000000/RES_hhdet_num!L154)</f>
        <v>505.4190842150258</v>
      </c>
      <c r="M156" s="156">
        <f>IF(RES_hhdet_fec!M156=0,0,RES_hhdet_fec!M156/0.086*1000000/RES_hhdet_num!M154)</f>
        <v>492.38800371480261</v>
      </c>
      <c r="N156" s="156">
        <f>IF(RES_hhdet_fec!N156=0,0,RES_hhdet_fec!N156/0.086*1000000/RES_hhdet_num!N154)</f>
        <v>460.96569350186508</v>
      </c>
      <c r="O156" s="156">
        <f>IF(RES_hhdet_fec!O156=0,0,RES_hhdet_fec!O156/0.086*1000000/RES_hhdet_num!O154)</f>
        <v>459.85900216174912</v>
      </c>
      <c r="P156" s="156">
        <f>IF(RES_hhdet_fec!P156=0,0,RES_hhdet_fec!P156/0.086*1000000/RES_hhdet_num!P154)</f>
        <v>426.52743219783156</v>
      </c>
      <c r="Q156" s="156">
        <f>IF(RES_hhdet_fec!Q156=0,0,RES_hhdet_fec!Q156/0.086*1000000/RES_hhdet_num!Q154)</f>
        <v>418.48811999917035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999.99292682148985</v>
      </c>
      <c r="C157" s="157">
        <f>IF(RES_hhdet_fec!C157=0,0,RES_hhdet_fec!C157/0.086*1000000/RES_hhdet_num!C$143)</f>
        <v>1300.616708479306</v>
      </c>
      <c r="D157" s="157">
        <f>IF(RES_hhdet_fec!D157=0,0,RES_hhdet_fec!D157/0.086*1000000/RES_hhdet_num!D$143)</f>
        <v>863.32243997602961</v>
      </c>
      <c r="E157" s="157">
        <f>IF(RES_hhdet_fec!E157=0,0,RES_hhdet_fec!E157/0.086*1000000/RES_hhdet_num!E$143)</f>
        <v>570.7014702956269</v>
      </c>
      <c r="F157" s="157">
        <f>IF(RES_hhdet_fec!F157=0,0,RES_hhdet_fec!F157/0.086*1000000/RES_hhdet_num!F$143)</f>
        <v>556.79737519911021</v>
      </c>
      <c r="G157" s="157">
        <f>IF(RES_hhdet_fec!G157=0,0,RES_hhdet_fec!G157/0.086*1000000/RES_hhdet_num!G$143)</f>
        <v>563.7625211428691</v>
      </c>
      <c r="H157" s="157">
        <f>IF(RES_hhdet_fec!H157=0,0,RES_hhdet_fec!H157/0.086*1000000/RES_hhdet_num!H$143)</f>
        <v>654.45386732600093</v>
      </c>
      <c r="I157" s="157">
        <f>IF(RES_hhdet_fec!I157=0,0,RES_hhdet_fec!I157/0.086*1000000/RES_hhdet_num!I$143)</f>
        <v>608.59529210972062</v>
      </c>
      <c r="J157" s="157">
        <f>IF(RES_hhdet_fec!J157=0,0,RES_hhdet_fec!J157/0.086*1000000/RES_hhdet_num!J$143)</f>
        <v>831.88019770115352</v>
      </c>
      <c r="K157" s="157">
        <f>IF(RES_hhdet_fec!K157=0,0,RES_hhdet_fec!K157/0.086*1000000/RES_hhdet_num!K$143)</f>
        <v>571.16337035126298</v>
      </c>
      <c r="L157" s="157">
        <f>IF(RES_hhdet_fec!L157=0,0,RES_hhdet_fec!L157/0.086*1000000/RES_hhdet_num!L$143)</f>
        <v>808.15087073663676</v>
      </c>
      <c r="M157" s="157">
        <f>IF(RES_hhdet_fec!M157=0,0,RES_hhdet_fec!M157/0.086*1000000/RES_hhdet_num!M$143)</f>
        <v>607.5193763749844</v>
      </c>
      <c r="N157" s="157">
        <f>IF(RES_hhdet_fec!N157=0,0,RES_hhdet_fec!N157/0.086*1000000/RES_hhdet_num!N$143)</f>
        <v>601.43408895321863</v>
      </c>
      <c r="O157" s="157">
        <f>IF(RES_hhdet_fec!O157=0,0,RES_hhdet_fec!O157/0.086*1000000/RES_hhdet_num!O$143)</f>
        <v>390.63840671041783</v>
      </c>
      <c r="P157" s="157">
        <f>IF(RES_hhdet_fec!P157=0,0,RES_hhdet_fec!P157/0.086*1000000/RES_hhdet_num!P$143)</f>
        <v>298.4623645415445</v>
      </c>
      <c r="Q157" s="157">
        <f>IF(RES_hhdet_fec!Q157=0,0,RES_hhdet_fec!Q157/0.086*1000000/RES_hhdet_num!Q$143)</f>
        <v>708.58758711897963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1232.6970219044354</v>
      </c>
      <c r="C158" s="156">
        <f>IF(RES_hhdet_fec!C158=0,0,RES_hhdet_fec!C158/0.086*1000000/RES_hhdet_num!C158)</f>
        <v>1500.9385197327665</v>
      </c>
      <c r="D158" s="156">
        <f>IF(RES_hhdet_fec!D158=0,0,RES_hhdet_fec!D158/0.086*1000000/RES_hhdet_num!D158)</f>
        <v>1553.7011784031808</v>
      </c>
      <c r="E158" s="156">
        <f>IF(RES_hhdet_fec!E158=0,0,RES_hhdet_fec!E158/0.086*1000000/RES_hhdet_num!E158)</f>
        <v>1516.3536963193437</v>
      </c>
      <c r="F158" s="156">
        <f>IF(RES_hhdet_fec!F158=0,0,RES_hhdet_fec!F158/0.086*1000000/RES_hhdet_num!F158)</f>
        <v>1507.6643008283229</v>
      </c>
      <c r="G158" s="156">
        <f>IF(RES_hhdet_fec!G158=0,0,RES_hhdet_fec!G158/0.086*1000000/RES_hhdet_num!G158)</f>
        <v>1434.5730179487421</v>
      </c>
      <c r="H158" s="156">
        <f>IF(RES_hhdet_fec!H158=0,0,RES_hhdet_fec!H158/0.086*1000000/RES_hhdet_num!H158)</f>
        <v>1439.1618457627071</v>
      </c>
      <c r="I158" s="156">
        <f>IF(RES_hhdet_fec!I158=0,0,RES_hhdet_fec!I158/0.086*1000000/RES_hhdet_num!I158)</f>
        <v>1500.1144364682336</v>
      </c>
      <c r="J158" s="156">
        <f>IF(RES_hhdet_fec!J158=0,0,RES_hhdet_fec!J158/0.086*1000000/RES_hhdet_num!J158)</f>
        <v>1463.0546489622534</v>
      </c>
      <c r="K158" s="156">
        <f>IF(RES_hhdet_fec!K158=0,0,RES_hhdet_fec!K158/0.086*1000000/RES_hhdet_num!K158)</f>
        <v>1434.2832023665944</v>
      </c>
      <c r="L158" s="156">
        <f>IF(RES_hhdet_fec!L158=0,0,RES_hhdet_fec!L158/0.086*1000000/RES_hhdet_num!L158)</f>
        <v>1445.1729736477228</v>
      </c>
      <c r="M158" s="156">
        <f>IF(RES_hhdet_fec!M158=0,0,RES_hhdet_fec!M158/0.086*1000000/RES_hhdet_num!M158)</f>
        <v>1421.9858223847364</v>
      </c>
      <c r="N158" s="156">
        <f>IF(RES_hhdet_fec!N158=0,0,RES_hhdet_fec!N158/0.086*1000000/RES_hhdet_num!N158)</f>
        <v>0</v>
      </c>
      <c r="O158" s="156">
        <f>IF(RES_hhdet_fec!O158=0,0,RES_hhdet_fec!O158/0.086*1000000/RES_hhdet_num!O158)</f>
        <v>0</v>
      </c>
      <c r="P158" s="156">
        <f>IF(RES_hhdet_fec!P158=0,0,RES_hhdet_fec!P158/0.086*1000000/RES_hhdet_num!P158)</f>
        <v>0</v>
      </c>
      <c r="Q158" s="156">
        <f>IF(RES_hhdet_fec!Q158=0,0,RES_hhdet_fec!Q158/0.086*1000000/RES_hhdet_num!Q158)</f>
        <v>0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228.3951378622499</v>
      </c>
      <c r="C159" s="57">
        <f>IF(RES_hhdet_fec!C159=0,0,RES_hhdet_fec!C159/0.086*1000000/RES_hhdet_num!C159)</f>
        <v>237.0900014609328</v>
      </c>
      <c r="D159" s="57">
        <f>IF(RES_hhdet_fec!D159=0,0,RES_hhdet_fec!D159/0.086*1000000/RES_hhdet_num!D159)</f>
        <v>416.60678569963744</v>
      </c>
      <c r="E159" s="57">
        <f>IF(RES_hhdet_fec!E159=0,0,RES_hhdet_fec!E159/0.086*1000000/RES_hhdet_num!E159)</f>
        <v>492.29311989667565</v>
      </c>
      <c r="F159" s="57">
        <f>IF(RES_hhdet_fec!F159=0,0,RES_hhdet_fec!F159/0.086*1000000/RES_hhdet_num!F159)</f>
        <v>476.50194592375442</v>
      </c>
      <c r="G159" s="57">
        <f>IF(RES_hhdet_fec!G159=0,0,RES_hhdet_fec!G159/0.086*1000000/RES_hhdet_num!G159)</f>
        <v>380.18625424865803</v>
      </c>
      <c r="H159" s="57">
        <f>IF(RES_hhdet_fec!H159=0,0,RES_hhdet_fec!H159/0.086*1000000/RES_hhdet_num!H159)</f>
        <v>487.90676430142861</v>
      </c>
      <c r="I159" s="57">
        <f>IF(RES_hhdet_fec!I159=0,0,RES_hhdet_fec!I159/0.086*1000000/RES_hhdet_num!I159)</f>
        <v>565.96998455935409</v>
      </c>
      <c r="J159" s="57">
        <f>IF(RES_hhdet_fec!J159=0,0,RES_hhdet_fec!J159/0.086*1000000/RES_hhdet_num!J159)</f>
        <v>791.14343296190714</v>
      </c>
      <c r="K159" s="57">
        <f>IF(RES_hhdet_fec!K159=0,0,RES_hhdet_fec!K159/0.086*1000000/RES_hhdet_num!K159)</f>
        <v>430.96116413557479</v>
      </c>
      <c r="L159" s="57">
        <f>IF(RES_hhdet_fec!L159=0,0,RES_hhdet_fec!L159/0.086*1000000/RES_hhdet_num!L159)</f>
        <v>686.48538801848349</v>
      </c>
      <c r="M159" s="57">
        <f>IF(RES_hhdet_fec!M159=0,0,RES_hhdet_fec!M159/0.086*1000000/RES_hhdet_num!M159)</f>
        <v>532.0585353305421</v>
      </c>
      <c r="N159" s="57">
        <f>IF(RES_hhdet_fec!N159=0,0,RES_hhdet_fec!N159/0.086*1000000/RES_hhdet_num!N159)</f>
        <v>601.43408895321875</v>
      </c>
      <c r="O159" s="57">
        <f>IF(RES_hhdet_fec!O159=0,0,RES_hhdet_fec!O159/0.086*1000000/RES_hhdet_num!O159)</f>
        <v>390.63840671041788</v>
      </c>
      <c r="P159" s="57">
        <f>IF(RES_hhdet_fec!P159=0,0,RES_hhdet_fec!P159/0.086*1000000/RES_hhdet_num!P159)</f>
        <v>298.4623645415445</v>
      </c>
      <c r="Q159" s="57">
        <f>IF(RES_hhdet_fec!Q159=0,0,RES_hhdet_fec!Q159/0.086*1000000/RES_hhdet_num!Q159)</f>
        <v>708.58758711897951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11637.597883878039</v>
      </c>
      <c r="C161" s="168">
        <f t="shared" ref="C161:Q161" si="31">SUM(C162,C164,C166,C175)</f>
        <v>12156.830408607</v>
      </c>
      <c r="D161" s="168">
        <f t="shared" si="31"/>
        <v>14520.495228771208</v>
      </c>
      <c r="E161" s="168">
        <f t="shared" si="31"/>
        <v>16500.235336244412</v>
      </c>
      <c r="F161" s="168">
        <f t="shared" si="31"/>
        <v>16921.123707558534</v>
      </c>
      <c r="G161" s="168">
        <f t="shared" si="31"/>
        <v>14626.423219329152</v>
      </c>
      <c r="H161" s="168">
        <f t="shared" si="31"/>
        <v>16112.51570444649</v>
      </c>
      <c r="I161" s="168">
        <f t="shared" si="31"/>
        <v>16269.609712756852</v>
      </c>
      <c r="J161" s="168">
        <f t="shared" si="31"/>
        <v>22077.244670960281</v>
      </c>
      <c r="K161" s="168">
        <f t="shared" si="31"/>
        <v>13117.911959982666</v>
      </c>
      <c r="L161" s="168">
        <f t="shared" si="31"/>
        <v>19077.992738293018</v>
      </c>
      <c r="M161" s="168">
        <f t="shared" si="31"/>
        <v>13483.882471079389</v>
      </c>
      <c r="N161" s="168">
        <f t="shared" si="31"/>
        <v>13871.586644332232</v>
      </c>
      <c r="O161" s="168">
        <f t="shared" si="31"/>
        <v>12902.392979348528</v>
      </c>
      <c r="P161" s="168">
        <f t="shared" si="31"/>
        <v>10655.627290204737</v>
      </c>
      <c r="Q161" s="168">
        <f t="shared" si="31"/>
        <v>16651.114308326192</v>
      </c>
    </row>
    <row r="162" spans="1:17" ht="12.95" customHeight="1" x14ac:dyDescent="0.25">
      <c r="A162" s="158" t="s">
        <v>65</v>
      </c>
      <c r="B162" s="157">
        <f t="shared" ref="B162:Q162" si="32">B163</f>
        <v>8552.0916819526028</v>
      </c>
      <c r="C162" s="157">
        <f t="shared" si="32"/>
        <v>8716.557315050839</v>
      </c>
      <c r="D162" s="157">
        <f t="shared" si="32"/>
        <v>11535.896439372164</v>
      </c>
      <c r="E162" s="157">
        <f t="shared" si="32"/>
        <v>13706.157841487771</v>
      </c>
      <c r="F162" s="157">
        <f t="shared" si="32"/>
        <v>14117.210046017417</v>
      </c>
      <c r="G162" s="157">
        <f t="shared" si="32"/>
        <v>11954.267521742602</v>
      </c>
      <c r="H162" s="157">
        <f t="shared" si="32"/>
        <v>13305.93263627442</v>
      </c>
      <c r="I162" s="157">
        <f t="shared" si="32"/>
        <v>13803.419813289771</v>
      </c>
      <c r="J162" s="157">
        <f t="shared" si="32"/>
        <v>19035.382998310641</v>
      </c>
      <c r="K162" s="157">
        <f t="shared" si="32"/>
        <v>11098.110260627995</v>
      </c>
      <c r="L162" s="157">
        <f t="shared" si="32"/>
        <v>16132.761148232034</v>
      </c>
      <c r="M162" s="157">
        <f t="shared" si="32"/>
        <v>11425.725671346916</v>
      </c>
      <c r="N162" s="157">
        <f t="shared" si="32"/>
        <v>11922.367882427232</v>
      </c>
      <c r="O162" s="157">
        <f t="shared" si="32"/>
        <v>10692.940489480308</v>
      </c>
      <c r="P162" s="157">
        <f t="shared" si="32"/>
        <v>8488.6091685327483</v>
      </c>
      <c r="Q162" s="157">
        <f t="shared" si="32"/>
        <v>14119.60630332899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8552.0916819526028</v>
      </c>
      <c r="C163" s="57">
        <f>IF(RES_hhdet_fec!C163=0,0,RES_hhdet_fec!C163/0.086*1000000/RES_hhdet_num!C$161)</f>
        <v>8716.557315050839</v>
      </c>
      <c r="D163" s="57">
        <f>IF(RES_hhdet_fec!D163=0,0,RES_hhdet_fec!D163/0.086*1000000/RES_hhdet_num!D$161)</f>
        <v>11535.896439372164</v>
      </c>
      <c r="E163" s="57">
        <f>IF(RES_hhdet_fec!E163=0,0,RES_hhdet_fec!E163/0.086*1000000/RES_hhdet_num!E$161)</f>
        <v>13706.157841487771</v>
      </c>
      <c r="F163" s="57">
        <f>IF(RES_hhdet_fec!F163=0,0,RES_hhdet_fec!F163/0.086*1000000/RES_hhdet_num!F$161)</f>
        <v>14117.210046017417</v>
      </c>
      <c r="G163" s="57">
        <f>IF(RES_hhdet_fec!G163=0,0,RES_hhdet_fec!G163/0.086*1000000/RES_hhdet_num!G$161)</f>
        <v>11954.267521742602</v>
      </c>
      <c r="H163" s="57">
        <f>IF(RES_hhdet_fec!H163=0,0,RES_hhdet_fec!H163/0.086*1000000/RES_hhdet_num!H$161)</f>
        <v>13305.93263627442</v>
      </c>
      <c r="I163" s="57">
        <f>IF(RES_hhdet_fec!I163=0,0,RES_hhdet_fec!I163/0.086*1000000/RES_hhdet_num!I$161)</f>
        <v>13803.419813289771</v>
      </c>
      <c r="J163" s="57">
        <f>IF(RES_hhdet_fec!J163=0,0,RES_hhdet_fec!J163/0.086*1000000/RES_hhdet_num!J$161)</f>
        <v>19035.382998310641</v>
      </c>
      <c r="K163" s="57">
        <f>IF(RES_hhdet_fec!K163=0,0,RES_hhdet_fec!K163/0.086*1000000/RES_hhdet_num!K$161)</f>
        <v>11098.110260627995</v>
      </c>
      <c r="L163" s="57">
        <f>IF(RES_hhdet_fec!L163=0,0,RES_hhdet_fec!L163/0.086*1000000/RES_hhdet_num!L$161)</f>
        <v>16132.761148232034</v>
      </c>
      <c r="M163" s="57">
        <f>IF(RES_hhdet_fec!M163=0,0,RES_hhdet_fec!M163/0.086*1000000/RES_hhdet_num!M$161)</f>
        <v>11425.725671346916</v>
      </c>
      <c r="N163" s="57">
        <f>IF(RES_hhdet_fec!N163=0,0,RES_hhdet_fec!N163/0.086*1000000/RES_hhdet_num!N$161)</f>
        <v>11922.367882427232</v>
      </c>
      <c r="O163" s="57">
        <f>IF(RES_hhdet_fec!O163=0,0,RES_hhdet_fec!O163/0.086*1000000/RES_hhdet_num!O$161)</f>
        <v>10692.940489480308</v>
      </c>
      <c r="P163" s="57">
        <f>IF(RES_hhdet_fec!P163=0,0,RES_hhdet_fec!P163/0.086*1000000/RES_hhdet_num!P$161)</f>
        <v>8488.6091685327483</v>
      </c>
      <c r="Q163" s="57">
        <f>IF(RES_hhdet_fec!Q163=0,0,RES_hhdet_fec!Q163/0.086*1000000/RES_hhdet_num!Q$161)</f>
        <v>14119.60630332899</v>
      </c>
    </row>
    <row r="164" spans="1:17" ht="12.95" customHeight="1" x14ac:dyDescent="0.25">
      <c r="A164" s="158" t="s">
        <v>112</v>
      </c>
      <c r="B164" s="157">
        <f t="shared" ref="B164:Q164" si="33">B165</f>
        <v>39.767570827229882</v>
      </c>
      <c r="C164" s="157">
        <f t="shared" si="33"/>
        <v>40.434542777643721</v>
      </c>
      <c r="D164" s="157">
        <f t="shared" si="33"/>
        <v>43.982019434229507</v>
      </c>
      <c r="E164" s="157">
        <f t="shared" si="33"/>
        <v>47.626456868298298</v>
      </c>
      <c r="F164" s="157">
        <f t="shared" si="33"/>
        <v>46.448316497538229</v>
      </c>
      <c r="G164" s="157">
        <f t="shared" si="33"/>
        <v>45.423920417704586</v>
      </c>
      <c r="H164" s="157">
        <f t="shared" si="33"/>
        <v>46.627915240817622</v>
      </c>
      <c r="I164" s="157">
        <f t="shared" si="33"/>
        <v>49.718202473502352</v>
      </c>
      <c r="J164" s="157">
        <f t="shared" si="33"/>
        <v>52.845871130921545</v>
      </c>
      <c r="K164" s="157">
        <f t="shared" si="33"/>
        <v>55.085699494873388</v>
      </c>
      <c r="L164" s="157">
        <f t="shared" si="33"/>
        <v>57.704310357497576</v>
      </c>
      <c r="M164" s="157">
        <f t="shared" si="33"/>
        <v>59.766793960087249</v>
      </c>
      <c r="N164" s="157">
        <f t="shared" si="33"/>
        <v>63.861880169749654</v>
      </c>
      <c r="O164" s="157">
        <f t="shared" si="33"/>
        <v>64.373709565913174</v>
      </c>
      <c r="P164" s="157">
        <f t="shared" si="33"/>
        <v>49.584992084386073</v>
      </c>
      <c r="Q164" s="157">
        <f t="shared" si="33"/>
        <v>47.990918893080682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39.767570827229882</v>
      </c>
      <c r="C165" s="156">
        <f>IF(RES_hhdet_fec!C165=0,0,RES_hhdet_fec!C165/0.086*1000000/RES_hhdet_num!C$161)</f>
        <v>40.434542777643721</v>
      </c>
      <c r="D165" s="156">
        <f>IF(RES_hhdet_fec!D165=0,0,RES_hhdet_fec!D165/0.086*1000000/RES_hhdet_num!D$161)</f>
        <v>43.982019434229507</v>
      </c>
      <c r="E165" s="156">
        <f>IF(RES_hhdet_fec!E165=0,0,RES_hhdet_fec!E165/0.086*1000000/RES_hhdet_num!E$161)</f>
        <v>47.626456868298298</v>
      </c>
      <c r="F165" s="156">
        <f>IF(RES_hhdet_fec!F165=0,0,RES_hhdet_fec!F165/0.086*1000000/RES_hhdet_num!F$161)</f>
        <v>46.448316497538229</v>
      </c>
      <c r="G165" s="156">
        <f>IF(RES_hhdet_fec!G165=0,0,RES_hhdet_fec!G165/0.086*1000000/RES_hhdet_num!G$161)</f>
        <v>45.423920417704586</v>
      </c>
      <c r="H165" s="156">
        <f>IF(RES_hhdet_fec!H165=0,0,RES_hhdet_fec!H165/0.086*1000000/RES_hhdet_num!H$161)</f>
        <v>46.627915240817622</v>
      </c>
      <c r="I165" s="156">
        <f>IF(RES_hhdet_fec!I165=0,0,RES_hhdet_fec!I165/0.086*1000000/RES_hhdet_num!I$161)</f>
        <v>49.718202473502352</v>
      </c>
      <c r="J165" s="156">
        <f>IF(RES_hhdet_fec!J165=0,0,RES_hhdet_fec!J165/0.086*1000000/RES_hhdet_num!J$161)</f>
        <v>52.845871130921545</v>
      </c>
      <c r="K165" s="156">
        <f>IF(RES_hhdet_fec!K165=0,0,RES_hhdet_fec!K165/0.086*1000000/RES_hhdet_num!K$161)</f>
        <v>55.085699494873388</v>
      </c>
      <c r="L165" s="156">
        <f>IF(RES_hhdet_fec!L165=0,0,RES_hhdet_fec!L165/0.086*1000000/RES_hhdet_num!L$161)</f>
        <v>57.704310357497576</v>
      </c>
      <c r="M165" s="156">
        <f>IF(RES_hhdet_fec!M165=0,0,RES_hhdet_fec!M165/0.086*1000000/RES_hhdet_num!M$161)</f>
        <v>59.766793960087249</v>
      </c>
      <c r="N165" s="156">
        <f>IF(RES_hhdet_fec!N165=0,0,RES_hhdet_fec!N165/0.086*1000000/RES_hhdet_num!N$161)</f>
        <v>63.861880169749654</v>
      </c>
      <c r="O165" s="156">
        <f>IF(RES_hhdet_fec!O165=0,0,RES_hhdet_fec!O165/0.086*1000000/RES_hhdet_num!O$161)</f>
        <v>64.373709565913174</v>
      </c>
      <c r="P165" s="156">
        <f>IF(RES_hhdet_fec!P165=0,0,RES_hhdet_fec!P165/0.086*1000000/RES_hhdet_num!P$161)</f>
        <v>49.584992084386073</v>
      </c>
      <c r="Q165" s="156">
        <f>IF(RES_hhdet_fec!Q165=0,0,RES_hhdet_fec!Q165/0.086*1000000/RES_hhdet_num!Q$161)</f>
        <v>47.990918893080682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2046.6115744244507</v>
      </c>
      <c r="C166" s="157">
        <f>IF(RES_hhdet_fec!C166=0,0,RES_hhdet_fec!C166/0.086*1000000/RES_hhdet_num!C$161)</f>
        <v>1934.3743488274854</v>
      </c>
      <c r="D166" s="157">
        <f>IF(RES_hhdet_fec!D166=0,0,RES_hhdet_fec!D166/0.086*1000000/RES_hhdet_num!D$161)</f>
        <v>2082.8956533246392</v>
      </c>
      <c r="E166" s="157">
        <f>IF(RES_hhdet_fec!E166=0,0,RES_hhdet_fec!E166/0.086*1000000/RES_hhdet_num!E$161)</f>
        <v>2175.9289136563029</v>
      </c>
      <c r="F166" s="157">
        <f>IF(RES_hhdet_fec!F166=0,0,RES_hhdet_fec!F166/0.086*1000000/RES_hhdet_num!F$161)</f>
        <v>2200.5181392688633</v>
      </c>
      <c r="G166" s="157">
        <f>IF(RES_hhdet_fec!G166=0,0,RES_hhdet_fec!G166/0.086*1000000/RES_hhdet_num!G$161)</f>
        <v>2061.9289548542661</v>
      </c>
      <c r="H166" s="157">
        <f>IF(RES_hhdet_fec!H166=0,0,RES_hhdet_fec!H166/0.086*1000000/RES_hhdet_num!H$161)</f>
        <v>2104.1101686031679</v>
      </c>
      <c r="I166" s="157">
        <f>IF(RES_hhdet_fec!I166=0,0,RES_hhdet_fec!I166/0.086*1000000/RES_hhdet_num!I$161)</f>
        <v>1806.5008194176803</v>
      </c>
      <c r="J166" s="157">
        <f>IF(RES_hhdet_fec!J166=0,0,RES_hhdet_fec!J166/0.086*1000000/RES_hhdet_num!J$161)</f>
        <v>2155.5379921695389</v>
      </c>
      <c r="K166" s="157">
        <f>IF(RES_hhdet_fec!K166=0,0,RES_hhdet_fec!K166/0.086*1000000/RES_hhdet_num!K$161)</f>
        <v>1391.1494079551594</v>
      </c>
      <c r="L166" s="157">
        <f>IF(RES_hhdet_fec!L166=0,0,RES_hhdet_fec!L166/0.086*1000000/RES_hhdet_num!L$161)</f>
        <v>2076.2504947048819</v>
      </c>
      <c r="M166" s="157">
        <f>IF(RES_hhdet_fec!M166=0,0,RES_hhdet_fec!M166/0.086*1000000/RES_hhdet_num!M$161)</f>
        <v>1391.0458184815377</v>
      </c>
      <c r="N166" s="157">
        <f>IF(RES_hhdet_fec!N166=0,0,RES_hhdet_fec!N166/0.086*1000000/RES_hhdet_num!N$161)</f>
        <v>1282.8006617038554</v>
      </c>
      <c r="O166" s="157">
        <f>IF(RES_hhdet_fec!O166=0,0,RES_hhdet_fec!O166/0.086*1000000/RES_hhdet_num!O$161)</f>
        <v>1753.0840510290284</v>
      </c>
      <c r="P166" s="157">
        <f>IF(RES_hhdet_fec!P166=0,0,RES_hhdet_fec!P166/0.086*1000000/RES_hhdet_num!P$161)</f>
        <v>1817.7820500496298</v>
      </c>
      <c r="Q166" s="157">
        <f>IF(RES_hhdet_fec!Q166=0,0,RES_hhdet_fec!Q166/0.086*1000000/RES_hhdet_num!Q$161)</f>
        <v>1772.2933664139844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2855.4450398594618</v>
      </c>
      <c r="C167" s="132">
        <f>IF(RES_hhdet_fec!C167=0,0,RES_hhdet_fec!C167/0.086*1000000/RES_hhdet_num!C167)</f>
        <v>2812.7442987275676</v>
      </c>
      <c r="D167" s="132">
        <f>IF(RES_hhdet_fec!D167=0,0,RES_hhdet_fec!D167/0.086*1000000/RES_hhdet_num!D167)</f>
        <v>2788.3608630397148</v>
      </c>
      <c r="E167" s="132">
        <f>IF(RES_hhdet_fec!E167=0,0,RES_hhdet_fec!E167/0.086*1000000/RES_hhdet_num!E167)</f>
        <v>2773.8844101898821</v>
      </c>
      <c r="F167" s="132">
        <f>IF(RES_hhdet_fec!F167=0,0,RES_hhdet_fec!F167/0.086*1000000/RES_hhdet_num!F167)</f>
        <v>2777.9814349396311</v>
      </c>
      <c r="G167" s="132">
        <f>IF(RES_hhdet_fec!G167=0,0,RES_hhdet_fec!G167/0.086*1000000/RES_hhdet_num!G167)</f>
        <v>2764.8107805182563</v>
      </c>
      <c r="H167" s="132">
        <f>IF(RES_hhdet_fec!H167=0,0,RES_hhdet_fec!H167/0.086*1000000/RES_hhdet_num!H167)</f>
        <v>2720.6201068760038</v>
      </c>
      <c r="I167" s="132">
        <f>IF(RES_hhdet_fec!I167=0,0,RES_hhdet_fec!I167/0.086*1000000/RES_hhdet_num!I167)</f>
        <v>2713.1940917009538</v>
      </c>
      <c r="J167" s="132">
        <f>IF(RES_hhdet_fec!J167=0,0,RES_hhdet_fec!J167/0.086*1000000/RES_hhdet_num!J167)</f>
        <v>2666.6635659631506</v>
      </c>
      <c r="K167" s="132">
        <f>IF(RES_hhdet_fec!K167=0,0,RES_hhdet_fec!K167/0.086*1000000/RES_hhdet_num!K167)</f>
        <v>2674.0330712751429</v>
      </c>
      <c r="L167" s="132">
        <f>IF(RES_hhdet_fec!L167=0,0,RES_hhdet_fec!L167/0.086*1000000/RES_hhdet_num!L167)</f>
        <v>2819.3621445949084</v>
      </c>
      <c r="M167" s="132">
        <f>IF(RES_hhdet_fec!M167=0,0,RES_hhdet_fec!M167/0.086*1000000/RES_hhdet_num!M167)</f>
        <v>2745.4498591595343</v>
      </c>
      <c r="N167" s="132">
        <f>IF(RES_hhdet_fec!N167=0,0,RES_hhdet_fec!N167/0.086*1000000/RES_hhdet_num!N167)</f>
        <v>0</v>
      </c>
      <c r="O167" s="132">
        <f>IF(RES_hhdet_fec!O167=0,0,RES_hhdet_fec!O167/0.086*1000000/RES_hhdet_num!O167)</f>
        <v>0</v>
      </c>
      <c r="P167" s="132">
        <f>IF(RES_hhdet_fec!P167=0,0,RES_hhdet_fec!P167/0.086*1000000/RES_hhdet_num!P167)</f>
        <v>0</v>
      </c>
      <c r="Q167" s="132">
        <f>IF(RES_hhdet_fec!Q167=0,0,RES_hhdet_fec!Q167/0.086*1000000/RES_hhdet_num!Q167)</f>
        <v>0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2416.9688831974463</v>
      </c>
      <c r="E168" s="132">
        <f>IF(RES_hhdet_fec!E168=0,0,RES_hhdet_fec!E168/0.086*1000000/RES_hhdet_num!E168)</f>
        <v>2410.5300821184278</v>
      </c>
      <c r="F168" s="132">
        <f>IF(RES_hhdet_fec!F168=0,0,RES_hhdet_fec!F168/0.086*1000000/RES_hhdet_num!F168)</f>
        <v>2416.1160789404566</v>
      </c>
      <c r="G168" s="132">
        <f>IF(RES_hhdet_fec!G168=0,0,RES_hhdet_fec!G168/0.086*1000000/RES_hhdet_num!G168)</f>
        <v>2408.9017096640282</v>
      </c>
      <c r="H168" s="132">
        <f>IF(RES_hhdet_fec!H168=0,0,RES_hhdet_fec!H168/0.086*1000000/RES_hhdet_num!H168)</f>
        <v>2375.5810349730687</v>
      </c>
      <c r="I168" s="132">
        <f>IF(RES_hhdet_fec!I168=0,0,RES_hhdet_fec!I168/0.086*1000000/RES_hhdet_num!I168)</f>
        <v>2372.8776962372713</v>
      </c>
      <c r="J168" s="132">
        <f>IF(RES_hhdet_fec!J168=0,0,RES_hhdet_fec!J168/0.086*1000000/RES_hhdet_num!J168)</f>
        <v>2336.5928415001076</v>
      </c>
      <c r="K168" s="132">
        <f>IF(RES_hhdet_fec!K168=0,0,RES_hhdet_fec!K168/0.086*1000000/RES_hhdet_num!K168)</f>
        <v>2347.4021673463417</v>
      </c>
      <c r="L168" s="132">
        <f>IF(RES_hhdet_fec!L168=0,0,RES_hhdet_fec!L168/0.086*1000000/RES_hhdet_num!L168)</f>
        <v>2478.9725854314588</v>
      </c>
      <c r="M168" s="132">
        <f>IF(RES_hhdet_fec!M168=0,0,RES_hhdet_fec!M168/0.086*1000000/RES_hhdet_num!M168)</f>
        <v>2414.2029051264703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1951.8526041276773</v>
      </c>
      <c r="E169" s="165">
        <f>IF(RES_hhdet_fec!E169=0,0,RES_hhdet_fec!E169/0.086*1000000/RES_hhdet_num!E168)</f>
        <v>1947.2668559533211</v>
      </c>
      <c r="F169" s="165">
        <f>IF(RES_hhdet_fec!F169=0,0,RES_hhdet_fec!F169/0.086*1000000/RES_hhdet_num!F168)</f>
        <v>1944.5870044577239</v>
      </c>
      <c r="G169" s="165">
        <f>IF(RES_hhdet_fec!G169=0,0,RES_hhdet_fec!G169/0.086*1000000/RES_hhdet_num!G168)</f>
        <v>1935.3675463628128</v>
      </c>
      <c r="H169" s="165">
        <f>IF(RES_hhdet_fec!H169=0,0,RES_hhdet_fec!H169/0.086*1000000/RES_hhdet_num!H168)</f>
        <v>1904.4340748132554</v>
      </c>
      <c r="I169" s="165">
        <f>IF(RES_hhdet_fec!I169=0,0,RES_hhdet_fec!I169/0.086*1000000/RES_hhdet_num!I168)</f>
        <v>1899.2358641906651</v>
      </c>
      <c r="J169" s="165">
        <f>IF(RES_hhdet_fec!J169=0,0,RES_hhdet_fec!J169/0.086*1000000/RES_hhdet_num!J168)</f>
        <v>1866.6644961742029</v>
      </c>
      <c r="K169" s="165">
        <f>IF(RES_hhdet_fec!K169=0,0,RES_hhdet_fec!K169/0.086*1000000/RES_hhdet_num!K168)</f>
        <v>1871.8231498925916</v>
      </c>
      <c r="L169" s="165">
        <f>IF(RES_hhdet_fec!L169=0,0,RES_hhdet_fec!L169/0.086*1000000/RES_hhdet_num!L168)</f>
        <v>1973.5535012164332</v>
      </c>
      <c r="M169" s="165">
        <f>IF(RES_hhdet_fec!M169=0,0,RES_hhdet_fec!M169/0.086*1000000/RES_hhdet_num!M168)</f>
        <v>1921.8149014116682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465.11627906976901</v>
      </c>
      <c r="E170" s="164">
        <f>IF(RES_hhdet_fec!E170=0,0,RES_hhdet_fec!E170/0.086*1000000/RES_hhdet_num!E168)</f>
        <v>463.26322616510703</v>
      </c>
      <c r="F170" s="164">
        <f>IF(RES_hhdet_fec!F170=0,0,RES_hhdet_fec!F170/0.086*1000000/RES_hhdet_num!F168)</f>
        <v>471.52907448273299</v>
      </c>
      <c r="G170" s="164">
        <f>IF(RES_hhdet_fec!G170=0,0,RES_hhdet_fec!G170/0.086*1000000/RES_hhdet_num!G168)</f>
        <v>473.53416330121513</v>
      </c>
      <c r="H170" s="164">
        <f>IF(RES_hhdet_fec!H170=0,0,RES_hhdet_fec!H170/0.086*1000000/RES_hhdet_num!H168)</f>
        <v>471.1469601598132</v>
      </c>
      <c r="I170" s="164">
        <f>IF(RES_hhdet_fec!I170=0,0,RES_hhdet_fec!I170/0.086*1000000/RES_hhdet_num!I168)</f>
        <v>473.64183204660623</v>
      </c>
      <c r="J170" s="164">
        <f>IF(RES_hhdet_fec!J170=0,0,RES_hhdet_fec!J170/0.086*1000000/RES_hhdet_num!J168)</f>
        <v>469.9283453259045</v>
      </c>
      <c r="K170" s="164">
        <f>IF(RES_hhdet_fec!K170=0,0,RES_hhdet_fec!K170/0.086*1000000/RES_hhdet_num!K168)</f>
        <v>475.57901745375005</v>
      </c>
      <c r="L170" s="164">
        <f>IF(RES_hhdet_fec!L170=0,0,RES_hhdet_fec!L170/0.086*1000000/RES_hhdet_num!L168)</f>
        <v>505.41908421502569</v>
      </c>
      <c r="M170" s="164">
        <f>IF(RES_hhdet_fec!M170=0,0,RES_hhdet_fec!M170/0.086*1000000/RES_hhdet_num!M168)</f>
        <v>492.38800371480249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789.54536662508099</v>
      </c>
      <c r="C171" s="162">
        <f>IF(RES_hhdet_fec!C171=0,0,RES_hhdet_fec!C171/0.086*1000000/RES_hhdet_num!C171)</f>
        <v>665.97008904397251</v>
      </c>
      <c r="D171" s="162">
        <f>IF(RES_hhdet_fec!D171=0,0,RES_hhdet_fec!D171/0.086*1000000/RES_hhdet_num!D171)</f>
        <v>1115.41548004273</v>
      </c>
      <c r="E171" s="162">
        <f>IF(RES_hhdet_fec!E171=0,0,RES_hhdet_fec!E171/0.086*1000000/RES_hhdet_num!E171)</f>
        <v>1326.079945685806</v>
      </c>
      <c r="F171" s="162">
        <f>IF(RES_hhdet_fec!F171=0,0,RES_hhdet_fec!F171/0.086*1000000/RES_hhdet_num!F171)</f>
        <v>1284.533216275521</v>
      </c>
      <c r="G171" s="162">
        <f>IF(RES_hhdet_fec!G171=0,0,RES_hhdet_fec!G171/0.086*1000000/RES_hhdet_num!G171)</f>
        <v>1037.4055203166029</v>
      </c>
      <c r="H171" s="162">
        <f>IF(RES_hhdet_fec!H171=0,0,RES_hhdet_fec!H171/0.086*1000000/RES_hhdet_num!H171)</f>
        <v>1417.0743230788883</v>
      </c>
      <c r="I171" s="162">
        <f>IF(RES_hhdet_fec!I171=0,0,RES_hhdet_fec!I171/0.086*1000000/RES_hhdet_num!I171)</f>
        <v>1495.5663461960708</v>
      </c>
      <c r="J171" s="162">
        <f>IF(RES_hhdet_fec!J171=0,0,RES_hhdet_fec!J171/0.086*1000000/RES_hhdet_num!J171)</f>
        <v>2073.3418044809323</v>
      </c>
      <c r="K171" s="162">
        <f>IF(RES_hhdet_fec!K171=0,0,RES_hhdet_fec!K171/0.086*1000000/RES_hhdet_num!K171)</f>
        <v>1150.9542133473969</v>
      </c>
      <c r="L171" s="162">
        <f>IF(RES_hhdet_fec!L171=0,0,RES_hhdet_fec!L171/0.086*1000000/RES_hhdet_num!L171)</f>
        <v>1970.4236872332792</v>
      </c>
      <c r="M171" s="162">
        <f>IF(RES_hhdet_fec!M171=0,0,RES_hhdet_fec!M171/0.086*1000000/RES_hhdet_num!M171)</f>
        <v>1299.9243440793671</v>
      </c>
      <c r="N171" s="162">
        <f>IF(RES_hhdet_fec!N171=0,0,RES_hhdet_fec!N171/0.086*1000000/RES_hhdet_num!N171)</f>
        <v>1270.0678027111633</v>
      </c>
      <c r="O171" s="162">
        <f>IF(RES_hhdet_fec!O171=0,0,RES_hhdet_fec!O171/0.086*1000000/RES_hhdet_num!O171)</f>
        <v>1766.1667990723397</v>
      </c>
      <c r="P171" s="162">
        <f>IF(RES_hhdet_fec!P171=0,0,RES_hhdet_fec!P171/0.086*1000000/RES_hhdet_num!P171)</f>
        <v>1843.9251340765466</v>
      </c>
      <c r="Q171" s="162">
        <f>IF(RES_hhdet_fec!Q171=0,0,RES_hhdet_fec!Q171/0.086*1000000/RES_hhdet_num!Q171)</f>
        <v>1799.1102821894758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1245.9071150996303</v>
      </c>
      <c r="E172" s="160">
        <f>IF(RES_hhdet_fec!E172=0,0,RES_hhdet_fec!E172/0.086*1000000/RES_hhdet_num!E172)</f>
        <v>1394.1713480365536</v>
      </c>
      <c r="F172" s="160">
        <f>IF(RES_hhdet_fec!F172=0,0,RES_hhdet_fec!F172/0.086*1000000/RES_hhdet_num!F172)</f>
        <v>1370.7023258755844</v>
      </c>
      <c r="G172" s="160">
        <f>IF(RES_hhdet_fec!G172=0,0,RES_hhdet_fec!G172/0.086*1000000/RES_hhdet_num!G172)</f>
        <v>1199.7180275228493</v>
      </c>
      <c r="H172" s="160">
        <f>IF(RES_hhdet_fec!H172=0,0,RES_hhdet_fec!H172/0.086*1000000/RES_hhdet_num!H172)</f>
        <v>1463.098986315058</v>
      </c>
      <c r="I172" s="160">
        <f>IF(RES_hhdet_fec!I172=0,0,RES_hhdet_fec!I172/0.086*1000000/RES_hhdet_num!I172)</f>
        <v>1520.5382743838547</v>
      </c>
      <c r="J172" s="160">
        <f>IF(RES_hhdet_fec!J172=0,0,RES_hhdet_fec!J172/0.086*1000000/RES_hhdet_num!J172)</f>
        <v>1921.2676084625543</v>
      </c>
      <c r="K172" s="160">
        <f>IF(RES_hhdet_fec!K172=0,0,RES_hhdet_fec!K172/0.086*1000000/RES_hhdet_num!K172)</f>
        <v>1281.2469667969228</v>
      </c>
      <c r="L172" s="160">
        <f>IF(RES_hhdet_fec!L172=0,0,RES_hhdet_fec!L172/0.086*1000000/RES_hhdet_num!L172)</f>
        <v>1884.7156652783171</v>
      </c>
      <c r="M172" s="160">
        <f>IF(RES_hhdet_fec!M172=0,0,RES_hhdet_fec!M172/0.086*1000000/RES_hhdet_num!M172)</f>
        <v>1402.3350445703561</v>
      </c>
      <c r="N172" s="160">
        <f>IF(RES_hhdet_fec!N172=0,0,RES_hhdet_fec!N172/0.086*1000000/RES_hhdet_num!N172)</f>
        <v>1350.0131553996785</v>
      </c>
      <c r="O172" s="160">
        <f>IF(RES_hhdet_fec!O172=0,0,RES_hhdet_fec!O172/0.086*1000000/RES_hhdet_num!O172)</f>
        <v>1696.1757615123861</v>
      </c>
      <c r="P172" s="160">
        <f>IF(RES_hhdet_fec!P172=0,0,RES_hhdet_fec!P172/0.086*1000000/RES_hhdet_num!P172)</f>
        <v>1717.2750260514124</v>
      </c>
      <c r="Q172" s="160">
        <f>IF(RES_hhdet_fec!Q172=0,0,RES_hhdet_fec!Q172/0.086*1000000/RES_hhdet_num!Q172)</f>
        <v>1677.8653175318004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780.79083602986316</v>
      </c>
      <c r="E173" s="156">
        <f>IF(RES_hhdet_fec!E173=0,0,RES_hhdet_fec!E173/0.086*1000000/RES_hhdet_num!E172)</f>
        <v>930.90812187144707</v>
      </c>
      <c r="F173" s="156">
        <f>IF(RES_hhdet_fec!F173=0,0,RES_hhdet_fec!F173/0.086*1000000/RES_hhdet_num!F172)</f>
        <v>899.17325139285197</v>
      </c>
      <c r="G173" s="156">
        <f>IF(RES_hhdet_fec!G173=0,0,RES_hhdet_fec!G173/0.086*1000000/RES_hhdet_num!G172)</f>
        <v>726.18386422163394</v>
      </c>
      <c r="H173" s="156">
        <f>IF(RES_hhdet_fec!H173=0,0,RES_hhdet_fec!H173/0.086*1000000/RES_hhdet_num!H172)</f>
        <v>991.95202615524488</v>
      </c>
      <c r="I173" s="156">
        <f>IF(RES_hhdet_fec!I173=0,0,RES_hhdet_fec!I173/0.086*1000000/RES_hhdet_num!I172)</f>
        <v>1046.8964423372483</v>
      </c>
      <c r="J173" s="156">
        <f>IF(RES_hhdet_fec!J173=0,0,RES_hhdet_fec!J173/0.086*1000000/RES_hhdet_num!J172)</f>
        <v>1451.3392631366498</v>
      </c>
      <c r="K173" s="156">
        <f>IF(RES_hhdet_fec!K173=0,0,RES_hhdet_fec!K173/0.086*1000000/RES_hhdet_num!K172)</f>
        <v>805.66794934317295</v>
      </c>
      <c r="L173" s="156">
        <f>IF(RES_hhdet_fec!L173=0,0,RES_hhdet_fec!L173/0.086*1000000/RES_hhdet_num!L172)</f>
        <v>1379.2965810632916</v>
      </c>
      <c r="M173" s="156">
        <f>IF(RES_hhdet_fec!M173=0,0,RES_hhdet_fec!M173/0.086*1000000/RES_hhdet_num!M172)</f>
        <v>909.94704085555372</v>
      </c>
      <c r="N173" s="156">
        <f>IF(RES_hhdet_fec!N173=0,0,RES_hhdet_fec!N173/0.086*1000000/RES_hhdet_num!N172)</f>
        <v>889.04746189781372</v>
      </c>
      <c r="O173" s="156">
        <f>IF(RES_hhdet_fec!O173=0,0,RES_hhdet_fec!O173/0.086*1000000/RES_hhdet_num!O172)</f>
        <v>1236.3167593506366</v>
      </c>
      <c r="P173" s="156">
        <f>IF(RES_hhdet_fec!P173=0,0,RES_hhdet_fec!P173/0.086*1000000/RES_hhdet_num!P172)</f>
        <v>1290.7475938535804</v>
      </c>
      <c r="Q173" s="156">
        <f>IF(RES_hhdet_fec!Q173=0,0,RES_hhdet_fec!Q173/0.086*1000000/RES_hhdet_num!Q172)</f>
        <v>1259.3771975326301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465.11627906976724</v>
      </c>
      <c r="E174" s="57">
        <f>IF(RES_hhdet_fec!E174=0,0,RES_hhdet_fec!E174/0.086*1000000/RES_hhdet_num!E172)</f>
        <v>463.26322616510686</v>
      </c>
      <c r="F174" s="57">
        <f>IF(RES_hhdet_fec!F174=0,0,RES_hhdet_fec!F174/0.086*1000000/RES_hhdet_num!F172)</f>
        <v>471.52907448273265</v>
      </c>
      <c r="G174" s="57">
        <f>IF(RES_hhdet_fec!G174=0,0,RES_hhdet_fec!G174/0.086*1000000/RES_hhdet_num!G172)</f>
        <v>473.53416330121536</v>
      </c>
      <c r="H174" s="57">
        <f>IF(RES_hhdet_fec!H174=0,0,RES_hhdet_fec!H174/0.086*1000000/RES_hhdet_num!H172)</f>
        <v>471.14696015981309</v>
      </c>
      <c r="I174" s="57">
        <f>IF(RES_hhdet_fec!I174=0,0,RES_hhdet_fec!I174/0.086*1000000/RES_hhdet_num!I172)</f>
        <v>473.6418320466064</v>
      </c>
      <c r="J174" s="57">
        <f>IF(RES_hhdet_fec!J174=0,0,RES_hhdet_fec!J174/0.086*1000000/RES_hhdet_num!J172)</f>
        <v>469.92834532590467</v>
      </c>
      <c r="K174" s="57">
        <f>IF(RES_hhdet_fec!K174=0,0,RES_hhdet_fec!K174/0.086*1000000/RES_hhdet_num!K172)</f>
        <v>475.57901745374988</v>
      </c>
      <c r="L174" s="57">
        <f>IF(RES_hhdet_fec!L174=0,0,RES_hhdet_fec!L174/0.086*1000000/RES_hhdet_num!L172)</f>
        <v>505.41908421502598</v>
      </c>
      <c r="M174" s="57">
        <f>IF(RES_hhdet_fec!M174=0,0,RES_hhdet_fec!M174/0.086*1000000/RES_hhdet_num!M172)</f>
        <v>492.38800371480249</v>
      </c>
      <c r="N174" s="57">
        <f>IF(RES_hhdet_fec!N174=0,0,RES_hhdet_fec!N174/0.086*1000000/RES_hhdet_num!N172)</f>
        <v>460.96569350186491</v>
      </c>
      <c r="O174" s="57">
        <f>IF(RES_hhdet_fec!O174=0,0,RES_hhdet_fec!O174/0.086*1000000/RES_hhdet_num!O172)</f>
        <v>459.85900216174917</v>
      </c>
      <c r="P174" s="57">
        <f>IF(RES_hhdet_fec!P174=0,0,RES_hhdet_fec!P174/0.086*1000000/RES_hhdet_num!P172)</f>
        <v>426.52743219783156</v>
      </c>
      <c r="Q174" s="57">
        <f>IF(RES_hhdet_fec!Q174=0,0,RES_hhdet_fec!Q174/0.086*1000000/RES_hhdet_num!Q172)</f>
        <v>418.48811999917024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999.12705667375656</v>
      </c>
      <c r="C175" s="157">
        <f>IF(RES_hhdet_fec!C175=0,0,RES_hhdet_fec!C175/0.086*1000000/RES_hhdet_num!C$161)</f>
        <v>1465.464201951032</v>
      </c>
      <c r="D175" s="157">
        <f>IF(RES_hhdet_fec!D175=0,0,RES_hhdet_fec!D175/0.086*1000000/RES_hhdet_num!D$161)</f>
        <v>857.72111664017621</v>
      </c>
      <c r="E175" s="157">
        <f>IF(RES_hhdet_fec!E175=0,0,RES_hhdet_fec!E175/0.086*1000000/RES_hhdet_num!E$161)</f>
        <v>570.52212423203855</v>
      </c>
      <c r="F175" s="157">
        <f>IF(RES_hhdet_fec!F175=0,0,RES_hhdet_fec!F175/0.086*1000000/RES_hhdet_num!F$161)</f>
        <v>556.94720577471662</v>
      </c>
      <c r="G175" s="157">
        <f>IF(RES_hhdet_fec!G175=0,0,RES_hhdet_fec!G175/0.086*1000000/RES_hhdet_num!G$161)</f>
        <v>564.80282231457886</v>
      </c>
      <c r="H175" s="157">
        <f>IF(RES_hhdet_fec!H175=0,0,RES_hhdet_fec!H175/0.086*1000000/RES_hhdet_num!H$161)</f>
        <v>655.84498432808675</v>
      </c>
      <c r="I175" s="157">
        <f>IF(RES_hhdet_fec!I175=0,0,RES_hhdet_fec!I175/0.086*1000000/RES_hhdet_num!I$161)</f>
        <v>609.97087757589748</v>
      </c>
      <c r="J175" s="157">
        <f>IF(RES_hhdet_fec!J175=0,0,RES_hhdet_fec!J175/0.086*1000000/RES_hhdet_num!J$161)</f>
        <v>833.47780934917864</v>
      </c>
      <c r="K175" s="157">
        <f>IF(RES_hhdet_fec!K175=0,0,RES_hhdet_fec!K175/0.086*1000000/RES_hhdet_num!K$161)</f>
        <v>573.56659190463836</v>
      </c>
      <c r="L175" s="157">
        <f>IF(RES_hhdet_fec!L175=0,0,RES_hhdet_fec!L175/0.086*1000000/RES_hhdet_num!L$161)</f>
        <v>811.27678499860485</v>
      </c>
      <c r="M175" s="157">
        <f>IF(RES_hhdet_fec!M175=0,0,RES_hhdet_fec!M175/0.086*1000000/RES_hhdet_num!M$161)</f>
        <v>607.34418729084814</v>
      </c>
      <c r="N175" s="157">
        <f>IF(RES_hhdet_fec!N175=0,0,RES_hhdet_fec!N175/0.086*1000000/RES_hhdet_num!N$161)</f>
        <v>602.55622003139501</v>
      </c>
      <c r="O175" s="157">
        <f>IF(RES_hhdet_fec!O175=0,0,RES_hhdet_fec!O175/0.086*1000000/RES_hhdet_num!O$161)</f>
        <v>391.99472927327758</v>
      </c>
      <c r="P175" s="157">
        <f>IF(RES_hhdet_fec!P175=0,0,RES_hhdet_fec!P175/0.086*1000000/RES_hhdet_num!P$161)</f>
        <v>299.65107953797298</v>
      </c>
      <c r="Q175" s="157">
        <f>IF(RES_hhdet_fec!Q175=0,0,RES_hhdet_fec!Q175/0.086*1000000/RES_hhdet_num!Q$161)</f>
        <v>711.22371969013705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1232.6970219044356</v>
      </c>
      <c r="C176" s="156">
        <f>IF(RES_hhdet_fec!C176=0,0,RES_hhdet_fec!C176/0.086*1000000/RES_hhdet_num!C176)</f>
        <v>1504.6031148026761</v>
      </c>
      <c r="D176" s="156">
        <f>IF(RES_hhdet_fec!D176=0,0,RES_hhdet_fec!D176/0.086*1000000/RES_hhdet_num!D176)</f>
        <v>1542.1838930607541</v>
      </c>
      <c r="E176" s="156">
        <f>IF(RES_hhdet_fec!E176=0,0,RES_hhdet_fec!E176/0.086*1000000/RES_hhdet_num!E176)</f>
        <v>1516.3536963193458</v>
      </c>
      <c r="F176" s="156">
        <f>IF(RES_hhdet_fec!F176=0,0,RES_hhdet_fec!F176/0.086*1000000/RES_hhdet_num!F176)</f>
        <v>1511.3487953111271</v>
      </c>
      <c r="G176" s="156">
        <f>IF(RES_hhdet_fec!G176=0,0,RES_hhdet_fec!G176/0.086*1000000/RES_hhdet_num!G176)</f>
        <v>1438.6042576108862</v>
      </c>
      <c r="H176" s="156">
        <f>IF(RES_hhdet_fec!H176=0,0,RES_hhdet_fec!H176/0.086*1000000/RES_hhdet_num!H176)</f>
        <v>1444.9385167484681</v>
      </c>
      <c r="I176" s="156">
        <f>IF(RES_hhdet_fec!I176=0,0,RES_hhdet_fec!I176/0.086*1000000/RES_hhdet_num!I176)</f>
        <v>1504.1990699964788</v>
      </c>
      <c r="J176" s="156">
        <f>IF(RES_hhdet_fec!J176=0,0,RES_hhdet_fec!J176/0.086*1000000/RES_hhdet_num!J176)</f>
        <v>1467.5746364361489</v>
      </c>
      <c r="K176" s="156">
        <f>IF(RES_hhdet_fec!K176=0,0,RES_hhdet_fec!K176/0.086*1000000/RES_hhdet_num!K176)</f>
        <v>1439.318578520353</v>
      </c>
      <c r="L176" s="156">
        <f>IF(RES_hhdet_fec!L176=0,0,RES_hhdet_fec!L176/0.086*1000000/RES_hhdet_num!L176)</f>
        <v>1451.4041007502569</v>
      </c>
      <c r="M176" s="156">
        <f>IF(RES_hhdet_fec!M176=0,0,RES_hhdet_fec!M176/0.086*1000000/RES_hhdet_num!M176)</f>
        <v>1420.7773933270757</v>
      </c>
      <c r="N176" s="156">
        <f>IF(RES_hhdet_fec!N176=0,0,RES_hhdet_fec!N176/0.086*1000000/RES_hhdet_num!N176)</f>
        <v>0</v>
      </c>
      <c r="O176" s="156">
        <f>IF(RES_hhdet_fec!O176=0,0,RES_hhdet_fec!O176/0.086*1000000/RES_hhdet_num!O176)</f>
        <v>0</v>
      </c>
      <c r="P176" s="156">
        <f>IF(RES_hhdet_fec!P176=0,0,RES_hhdet_fec!P176/0.086*1000000/RES_hhdet_num!P176)</f>
        <v>0</v>
      </c>
      <c r="Q176" s="156">
        <f>IF(RES_hhdet_fec!Q176=0,0,RES_hhdet_fec!Q176/0.086*1000000/RES_hhdet_num!Q176)</f>
        <v>0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228.3951378622499</v>
      </c>
      <c r="C177" s="57">
        <f>IF(RES_hhdet_fec!C177=0,0,RES_hhdet_fec!C177/0.086*1000000/RES_hhdet_num!C177)</f>
        <v>236.12760413741964</v>
      </c>
      <c r="D177" s="57">
        <f>IF(RES_hhdet_fec!D177=0,0,RES_hhdet_fec!D177/0.086*1000000/RES_hhdet_num!D177)</f>
        <v>415.65237444377027</v>
      </c>
      <c r="E177" s="57">
        <f>IF(RES_hhdet_fec!E177=0,0,RES_hhdet_fec!E177/0.086*1000000/RES_hhdet_num!E177)</f>
        <v>491.8342650756183</v>
      </c>
      <c r="F177" s="57">
        <f>IF(RES_hhdet_fec!F177=0,0,RES_hhdet_fec!F177/0.086*1000000/RES_hhdet_num!F177)</f>
        <v>476.35412484011783</v>
      </c>
      <c r="G177" s="57">
        <f>IF(RES_hhdet_fec!G177=0,0,RES_hhdet_fec!G177/0.086*1000000/RES_hhdet_num!G177)</f>
        <v>380.59280036299606</v>
      </c>
      <c r="H177" s="57">
        <f>IF(RES_hhdet_fec!H177=0,0,RES_hhdet_fec!H177/0.086*1000000/RES_hhdet_num!H177)</f>
        <v>488.66415118817525</v>
      </c>
      <c r="I177" s="57">
        <f>IF(RES_hhdet_fec!I177=0,0,RES_hhdet_fec!I177/0.086*1000000/RES_hhdet_num!I177)</f>
        <v>567.14244226591086</v>
      </c>
      <c r="J177" s="57">
        <f>IF(RES_hhdet_fec!J177=0,0,RES_hhdet_fec!J177/0.086*1000000/RES_hhdet_num!J177)</f>
        <v>792.69032441195475</v>
      </c>
      <c r="K177" s="57">
        <f>IF(RES_hhdet_fec!K177=0,0,RES_hhdet_fec!K177/0.086*1000000/RES_hhdet_num!K177)</f>
        <v>432.72067873565948</v>
      </c>
      <c r="L177" s="57">
        <f>IF(RES_hhdet_fec!L177=0,0,RES_hhdet_fec!L177/0.086*1000000/RES_hhdet_num!L177)</f>
        <v>689.04870131168548</v>
      </c>
      <c r="M177" s="57">
        <f>IF(RES_hhdet_fec!M177=0,0,RES_hhdet_fec!M177/0.086*1000000/RES_hhdet_num!M177)</f>
        <v>532.03736586501066</v>
      </c>
      <c r="N177" s="57">
        <f>IF(RES_hhdet_fec!N177=0,0,RES_hhdet_fec!N177/0.086*1000000/RES_hhdet_num!N177)</f>
        <v>602.55622003139479</v>
      </c>
      <c r="O177" s="57">
        <f>IF(RES_hhdet_fec!O177=0,0,RES_hhdet_fec!O177/0.086*1000000/RES_hhdet_num!O177)</f>
        <v>391.99472927327747</v>
      </c>
      <c r="P177" s="57">
        <f>IF(RES_hhdet_fec!P177=0,0,RES_hhdet_fec!P177/0.086*1000000/RES_hhdet_num!P177)</f>
        <v>299.65107953797298</v>
      </c>
      <c r="Q177" s="57">
        <f>IF(RES_hhdet_fec!Q177=0,0,RES_hhdet_fec!Q177/0.086*1000000/RES_hhdet_num!Q177)</f>
        <v>711.22371969013682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17627.419808099228</v>
      </c>
      <c r="C3" s="168">
        <f t="shared" ref="C3:Q3" si="0">SUM(C4,C7,C9,C19)</f>
        <v>18404.542347026771</v>
      </c>
      <c r="D3" s="168">
        <f t="shared" si="0"/>
        <v>18112.317526053903</v>
      </c>
      <c r="E3" s="168">
        <f t="shared" si="0"/>
        <v>18143.724620112251</v>
      </c>
      <c r="F3" s="168">
        <f t="shared" si="0"/>
        <v>19151.399541486331</v>
      </c>
      <c r="G3" s="168">
        <f t="shared" si="0"/>
        <v>18611.324090121201</v>
      </c>
      <c r="H3" s="168">
        <f t="shared" si="0"/>
        <v>18026.530138719336</v>
      </c>
      <c r="I3" s="168">
        <f t="shared" si="0"/>
        <v>17652.860189570794</v>
      </c>
      <c r="J3" s="168">
        <f t="shared" si="0"/>
        <v>17567.875385484109</v>
      </c>
      <c r="K3" s="168">
        <f t="shared" si="0"/>
        <v>17271.317403835888</v>
      </c>
      <c r="L3" s="168">
        <f t="shared" si="0"/>
        <v>16798.998669997585</v>
      </c>
      <c r="M3" s="168">
        <f t="shared" si="0"/>
        <v>14763.590653563037</v>
      </c>
      <c r="N3" s="168">
        <f t="shared" si="0"/>
        <v>15026.660856937036</v>
      </c>
      <c r="O3" s="168">
        <f t="shared" si="0"/>
        <v>15591.693370219098</v>
      </c>
      <c r="P3" s="168">
        <f t="shared" si="0"/>
        <v>0</v>
      </c>
      <c r="Q3" s="168">
        <f t="shared" si="0"/>
        <v>15622.55923178129</v>
      </c>
    </row>
    <row r="4" spans="1:17" ht="12.95" customHeight="1" x14ac:dyDescent="0.25">
      <c r="A4" s="158" t="s">
        <v>65</v>
      </c>
      <c r="B4" s="157">
        <f t="shared" ref="B4:Q4" si="1">SUM(B5:B6)</f>
        <v>15955.465106695523</v>
      </c>
      <c r="C4" s="157">
        <f t="shared" si="1"/>
        <v>16592.156232292702</v>
      </c>
      <c r="D4" s="157">
        <f t="shared" si="1"/>
        <v>16319.580538811035</v>
      </c>
      <c r="E4" s="157">
        <f t="shared" si="1"/>
        <v>16329.188470264782</v>
      </c>
      <c r="F4" s="157">
        <f t="shared" si="1"/>
        <v>17346.348474274502</v>
      </c>
      <c r="G4" s="157">
        <f t="shared" si="1"/>
        <v>16910.284574238634</v>
      </c>
      <c r="H4" s="157">
        <f t="shared" si="1"/>
        <v>16135.025997369632</v>
      </c>
      <c r="I4" s="157">
        <f t="shared" si="1"/>
        <v>15672.402377347757</v>
      </c>
      <c r="J4" s="157">
        <f t="shared" si="1"/>
        <v>15220.83333833436</v>
      </c>
      <c r="K4" s="157">
        <f t="shared" si="1"/>
        <v>15453.77757894915</v>
      </c>
      <c r="L4" s="157">
        <f t="shared" si="1"/>
        <v>14463.818536247823</v>
      </c>
      <c r="M4" s="157">
        <f t="shared" si="1"/>
        <v>12767.002272650972</v>
      </c>
      <c r="N4" s="157">
        <f t="shared" si="1"/>
        <v>13353.582134608472</v>
      </c>
      <c r="O4" s="157">
        <f t="shared" si="1"/>
        <v>13721.046560292083</v>
      </c>
      <c r="P4" s="157">
        <f t="shared" si="1"/>
        <v>0</v>
      </c>
      <c r="Q4" s="157">
        <f t="shared" si="1"/>
        <v>13475.649053961271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15232.253414454462</v>
      </c>
      <c r="C5" s="156">
        <f>IF(RES_hhdet_tes!C5=0,0,RES_hhdet_tes!C5/0.086*1000000/RES_hhdet_num!C$3)</f>
        <v>15904.127299301748</v>
      </c>
      <c r="D5" s="156">
        <f>IF(RES_hhdet_tes!D5=0,0,RES_hhdet_tes!D5/0.086*1000000/RES_hhdet_num!D$3)</f>
        <v>15739.353175673308</v>
      </c>
      <c r="E5" s="156">
        <f>IF(RES_hhdet_tes!E5=0,0,RES_hhdet_tes!E5/0.086*1000000/RES_hhdet_num!E$3)</f>
        <v>15848.705513411953</v>
      </c>
      <c r="F5" s="156">
        <f>IF(RES_hhdet_tes!F5=0,0,RES_hhdet_tes!F5/0.086*1000000/RES_hhdet_num!F$3)</f>
        <v>16853.572363385178</v>
      </c>
      <c r="G5" s="156">
        <f>IF(RES_hhdet_tes!G5=0,0,RES_hhdet_tes!G5/0.086*1000000/RES_hhdet_num!G$3)</f>
        <v>16373.545461712489</v>
      </c>
      <c r="H5" s="156">
        <f>IF(RES_hhdet_tes!H5=0,0,RES_hhdet_tes!H5/0.086*1000000/RES_hhdet_num!H$3)</f>
        <v>15743.732314968709</v>
      </c>
      <c r="I5" s="156">
        <f>IF(RES_hhdet_tes!I5=0,0,RES_hhdet_tes!I5/0.086*1000000/RES_hhdet_num!I$3)</f>
        <v>15337.339961198475</v>
      </c>
      <c r="J5" s="156">
        <f>IF(RES_hhdet_tes!J5=0,0,RES_hhdet_tes!J5/0.086*1000000/RES_hhdet_num!J$3)</f>
        <v>15204.586471368892</v>
      </c>
      <c r="K5" s="156">
        <f>IF(RES_hhdet_tes!K5=0,0,RES_hhdet_tes!K5/0.086*1000000/RES_hhdet_num!K$3)</f>
        <v>15020.030658493954</v>
      </c>
      <c r="L5" s="156">
        <f>IF(RES_hhdet_tes!L5=0,0,RES_hhdet_tes!L5/0.086*1000000/RES_hhdet_num!L$3)</f>
        <v>14350.453750973522</v>
      </c>
      <c r="M5" s="156">
        <f>IF(RES_hhdet_tes!M5=0,0,RES_hhdet_tes!M5/0.086*1000000/RES_hhdet_num!M$3)</f>
        <v>12525.43331471561</v>
      </c>
      <c r="N5" s="156">
        <f>IF(RES_hhdet_tes!N5=0,0,RES_hhdet_tes!N5/0.086*1000000/RES_hhdet_num!N$3)</f>
        <v>13073.026343076546</v>
      </c>
      <c r="O5" s="156">
        <f>IF(RES_hhdet_tes!O5=0,0,RES_hhdet_tes!O5/0.086*1000000/RES_hhdet_num!O$3)</f>
        <v>13306.816626441701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13332.910034560095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723.2116922410604</v>
      </c>
      <c r="C6" s="156">
        <f>IF(RES_hhdet_tes!C6=0,0,RES_hhdet_tes!C6/0.086*1000000/RES_hhdet_num!C$3)</f>
        <v>688.02893299095365</v>
      </c>
      <c r="D6" s="156">
        <f>IF(RES_hhdet_tes!D6=0,0,RES_hhdet_tes!D6/0.086*1000000/RES_hhdet_num!D$3)</f>
        <v>580.22736313772737</v>
      </c>
      <c r="E6" s="156">
        <f>IF(RES_hhdet_tes!E6=0,0,RES_hhdet_tes!E6/0.086*1000000/RES_hhdet_num!E$3)</f>
        <v>480.48295685282852</v>
      </c>
      <c r="F6" s="156">
        <f>IF(RES_hhdet_tes!F6=0,0,RES_hhdet_tes!F6/0.086*1000000/RES_hhdet_num!F$3)</f>
        <v>492.77611088932417</v>
      </c>
      <c r="G6" s="156">
        <f>IF(RES_hhdet_tes!G6=0,0,RES_hhdet_tes!G6/0.086*1000000/RES_hhdet_num!G$3)</f>
        <v>536.73911252614403</v>
      </c>
      <c r="H6" s="156">
        <f>IF(RES_hhdet_tes!H6=0,0,RES_hhdet_tes!H6/0.086*1000000/RES_hhdet_num!H$3)</f>
        <v>391.29368240092373</v>
      </c>
      <c r="I6" s="156">
        <f>IF(RES_hhdet_tes!I6=0,0,RES_hhdet_tes!I6/0.086*1000000/RES_hhdet_num!I$3)</f>
        <v>335.06241614928155</v>
      </c>
      <c r="J6" s="156">
        <f>IF(RES_hhdet_tes!J6=0,0,RES_hhdet_tes!J6/0.086*1000000/RES_hhdet_num!J$3)</f>
        <v>16.24686696546771</v>
      </c>
      <c r="K6" s="156">
        <f>IF(RES_hhdet_tes!K6=0,0,RES_hhdet_tes!K6/0.086*1000000/RES_hhdet_num!K$3)</f>
        <v>433.74692045519646</v>
      </c>
      <c r="L6" s="156">
        <f>IF(RES_hhdet_tes!L6=0,0,RES_hhdet_tes!L6/0.086*1000000/RES_hhdet_num!L$3)</f>
        <v>113.36478527430158</v>
      </c>
      <c r="M6" s="156">
        <f>IF(RES_hhdet_tes!M6=0,0,RES_hhdet_tes!M6/0.086*1000000/RES_hhdet_num!M$3)</f>
        <v>241.56895793536145</v>
      </c>
      <c r="N6" s="156">
        <f>IF(RES_hhdet_tes!N6=0,0,RES_hhdet_tes!N6/0.086*1000000/RES_hhdet_num!N$3)</f>
        <v>280.55579153192605</v>
      </c>
      <c r="O6" s="156">
        <f>IF(RES_hhdet_tes!O6=0,0,RES_hhdet_tes!O6/0.086*1000000/RES_hhdet_num!O$3)</f>
        <v>414.22993385038257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142.73901940117705</v>
      </c>
    </row>
    <row r="7" spans="1:17" ht="12.95" customHeight="1" x14ac:dyDescent="0.25">
      <c r="A7" s="158" t="s">
        <v>112</v>
      </c>
      <c r="B7" s="157">
        <f t="shared" ref="B7:Q7" si="2">B8</f>
        <v>64.031719339784175</v>
      </c>
      <c r="C7" s="157">
        <f t="shared" si="2"/>
        <v>69.673803921718431</v>
      </c>
      <c r="D7" s="157">
        <f t="shared" si="2"/>
        <v>76.341091610691123</v>
      </c>
      <c r="E7" s="157">
        <f t="shared" si="2"/>
        <v>86.048359139821642</v>
      </c>
      <c r="F7" s="157">
        <f t="shared" si="2"/>
        <v>91.267022849867644</v>
      </c>
      <c r="G7" s="157">
        <f t="shared" si="2"/>
        <v>92.848663211113745</v>
      </c>
      <c r="H7" s="157">
        <f t="shared" si="2"/>
        <v>88.000155429808274</v>
      </c>
      <c r="I7" s="157">
        <f t="shared" si="2"/>
        <v>107.04713962558374</v>
      </c>
      <c r="J7" s="157">
        <f t="shared" si="2"/>
        <v>117.33574842330945</v>
      </c>
      <c r="K7" s="157">
        <f t="shared" si="2"/>
        <v>123.98068267390842</v>
      </c>
      <c r="L7" s="157">
        <f t="shared" si="2"/>
        <v>136.66757346672335</v>
      </c>
      <c r="M7" s="157">
        <f t="shared" si="2"/>
        <v>149.35071001088437</v>
      </c>
      <c r="N7" s="157">
        <f t="shared" si="2"/>
        <v>165.52546399052019</v>
      </c>
      <c r="O7" s="157">
        <f t="shared" si="2"/>
        <v>177.90287696385482</v>
      </c>
      <c r="P7" s="157">
        <f t="shared" si="2"/>
        <v>0</v>
      </c>
      <c r="Q7" s="157">
        <f t="shared" si="2"/>
        <v>139.67696788347411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64.031719339784175</v>
      </c>
      <c r="C8" s="156">
        <f>IF(RES_hhdet_tes!C8=0,0,RES_hhdet_tes!C8/0.086*1000000/RES_hhdet_num!C$3)</f>
        <v>69.673803921718431</v>
      </c>
      <c r="D8" s="156">
        <f>IF(RES_hhdet_tes!D8=0,0,RES_hhdet_tes!D8/0.086*1000000/RES_hhdet_num!D$3)</f>
        <v>76.341091610691123</v>
      </c>
      <c r="E8" s="156">
        <f>IF(RES_hhdet_tes!E8=0,0,RES_hhdet_tes!E8/0.086*1000000/RES_hhdet_num!E$3)</f>
        <v>86.048359139821642</v>
      </c>
      <c r="F8" s="156">
        <f>IF(RES_hhdet_tes!F8=0,0,RES_hhdet_tes!F8/0.086*1000000/RES_hhdet_num!F$3)</f>
        <v>91.267022849867644</v>
      </c>
      <c r="G8" s="156">
        <f>IF(RES_hhdet_tes!G8=0,0,RES_hhdet_tes!G8/0.086*1000000/RES_hhdet_num!G$3)</f>
        <v>92.848663211113745</v>
      </c>
      <c r="H8" s="156">
        <f>IF(RES_hhdet_tes!H8=0,0,RES_hhdet_tes!H8/0.086*1000000/RES_hhdet_num!H$3)</f>
        <v>88.000155429808274</v>
      </c>
      <c r="I8" s="156">
        <f>IF(RES_hhdet_tes!I8=0,0,RES_hhdet_tes!I8/0.086*1000000/RES_hhdet_num!I$3)</f>
        <v>107.04713962558374</v>
      </c>
      <c r="J8" s="156">
        <f>IF(RES_hhdet_tes!J8=0,0,RES_hhdet_tes!J8/0.086*1000000/RES_hhdet_num!J$3)</f>
        <v>117.33574842330945</v>
      </c>
      <c r="K8" s="156">
        <f>IF(RES_hhdet_tes!K8=0,0,RES_hhdet_tes!K8/0.086*1000000/RES_hhdet_num!K$3)</f>
        <v>123.98068267390842</v>
      </c>
      <c r="L8" s="156">
        <f>IF(RES_hhdet_tes!L8=0,0,RES_hhdet_tes!L8/0.086*1000000/RES_hhdet_num!L$3)</f>
        <v>136.66757346672335</v>
      </c>
      <c r="M8" s="156">
        <f>IF(RES_hhdet_tes!M8=0,0,RES_hhdet_tes!M8/0.086*1000000/RES_hhdet_num!M$3)</f>
        <v>149.35071001088437</v>
      </c>
      <c r="N8" s="156">
        <f>IF(RES_hhdet_tes!N8=0,0,RES_hhdet_tes!N8/0.086*1000000/RES_hhdet_num!N$3)</f>
        <v>165.52546399052019</v>
      </c>
      <c r="O8" s="156">
        <f>IF(RES_hhdet_tes!O8=0,0,RES_hhdet_tes!O8/0.086*1000000/RES_hhdet_num!O$3)</f>
        <v>177.90287696385482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139.67696788347411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1164.4379108913574</v>
      </c>
      <c r="C9" s="157">
        <f>IF(RES_hhdet_tes!C9=0,0,RES_hhdet_tes!C9/0.086*1000000/RES_hhdet_num!C$3)</f>
        <v>1114.3243484503523</v>
      </c>
      <c r="D9" s="157">
        <f>IF(RES_hhdet_tes!D9=0,0,RES_hhdet_tes!D9/0.086*1000000/RES_hhdet_num!D$3)</f>
        <v>1237.2549930832236</v>
      </c>
      <c r="E9" s="157">
        <f>IF(RES_hhdet_tes!E9=0,0,RES_hhdet_tes!E9/0.086*1000000/RES_hhdet_num!E$3)</f>
        <v>1296.9209522262868</v>
      </c>
      <c r="F9" s="157">
        <f>IF(RES_hhdet_tes!F9=0,0,RES_hhdet_tes!F9/0.086*1000000/RES_hhdet_num!F$3)</f>
        <v>1294.4955956234298</v>
      </c>
      <c r="G9" s="157">
        <f>IF(RES_hhdet_tes!G9=0,0,RES_hhdet_tes!G9/0.086*1000000/RES_hhdet_num!G$3)</f>
        <v>1232.2789542929258</v>
      </c>
      <c r="H9" s="157">
        <f>IF(RES_hhdet_tes!H9=0,0,RES_hhdet_tes!H9/0.086*1000000/RES_hhdet_num!H$3)</f>
        <v>1351.2550027761624</v>
      </c>
      <c r="I9" s="157">
        <f>IF(RES_hhdet_tes!I9=0,0,RES_hhdet_tes!I9/0.086*1000000/RES_hhdet_num!I$3)</f>
        <v>1389.2327179765959</v>
      </c>
      <c r="J9" s="157">
        <f>IF(RES_hhdet_tes!J9=0,0,RES_hhdet_tes!J9/0.086*1000000/RES_hhdet_num!J$3)</f>
        <v>1565.2279771029023</v>
      </c>
      <c r="K9" s="157">
        <f>IF(RES_hhdet_tes!K9=0,0,RES_hhdet_tes!K9/0.086*1000000/RES_hhdet_num!K$3)</f>
        <v>1286.838770522706</v>
      </c>
      <c r="L9" s="157">
        <f>IF(RES_hhdet_tes!L9=0,0,RES_hhdet_tes!L9/0.086*1000000/RES_hhdet_num!L$3)</f>
        <v>1601.0328709270561</v>
      </c>
      <c r="M9" s="157">
        <f>IF(RES_hhdet_tes!M9=0,0,RES_hhdet_tes!M9/0.086*1000000/RES_hhdet_num!M$3)</f>
        <v>1374.4157797657856</v>
      </c>
      <c r="N9" s="157">
        <f>IF(RES_hhdet_tes!N9=0,0,RES_hhdet_tes!N9/0.086*1000000/RES_hhdet_num!N$3)</f>
        <v>993.13365244182</v>
      </c>
      <c r="O9" s="157">
        <f>IF(RES_hhdet_tes!O9=0,0,RES_hhdet_tes!O9/0.086*1000000/RES_hhdet_num!O$3)</f>
        <v>1357.7622073788527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1398.2587656022256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1560.1722912747655</v>
      </c>
      <c r="C11" s="132">
        <f>IF(RES_hhdet_tes!C11=0,0,RES_hhdet_tes!C11/0.086*1000000/RES_hhdet_num!C11)</f>
        <v>1536.8412475317009</v>
      </c>
      <c r="D11" s="132">
        <f>IF(RES_hhdet_tes!D11=0,0,RES_hhdet_tes!D11/0.086*1000000/RES_hhdet_num!D11)</f>
        <v>1535.1068451475915</v>
      </c>
      <c r="E11" s="132">
        <f>IF(RES_hhdet_tes!E11=0,0,RES_hhdet_tes!E11/0.086*1000000/RES_hhdet_num!E11)</f>
        <v>1538.4592817422174</v>
      </c>
      <c r="F11" s="132">
        <f>IF(RES_hhdet_tes!F11=0,0,RES_hhdet_tes!F11/0.086*1000000/RES_hhdet_num!F11)</f>
        <v>1552.6265207214879</v>
      </c>
      <c r="G11" s="132">
        <f>IF(RES_hhdet_tes!G11=0,0,RES_hhdet_tes!G11/0.086*1000000/RES_hhdet_num!G11)</f>
        <v>1565.1372618580517</v>
      </c>
      <c r="H11" s="132">
        <f>IF(RES_hhdet_tes!H11=0,0,RES_hhdet_tes!H11/0.086*1000000/RES_hhdet_num!H11)</f>
        <v>1565.7083207789292</v>
      </c>
      <c r="I11" s="132">
        <f>IF(RES_hhdet_tes!I11=0,0,RES_hhdet_tes!I11/0.086*1000000/RES_hhdet_num!I11)</f>
        <v>1584.2629875262571</v>
      </c>
      <c r="J11" s="132">
        <f>IF(RES_hhdet_tes!J11=0,0,RES_hhdet_tes!J11/0.086*1000000/RES_hhdet_num!J11)</f>
        <v>1579.7295531725438</v>
      </c>
      <c r="K11" s="132">
        <f>IF(RES_hhdet_tes!K11=0,0,RES_hhdet_tes!K11/0.086*1000000/RES_hhdet_num!K11)</f>
        <v>1584.4936678949077</v>
      </c>
      <c r="L11" s="132">
        <f>IF(RES_hhdet_tes!L11=0,0,RES_hhdet_tes!L11/0.086*1000000/RES_hhdet_num!L11)</f>
        <v>1693.3471990863118</v>
      </c>
      <c r="M11" s="132">
        <f>IF(RES_hhdet_tes!M11=0,0,RES_hhdet_tes!M11/0.086*1000000/RES_hhdet_num!M11)</f>
        <v>1653.1331463994343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1601.611437943252</v>
      </c>
      <c r="E12" s="132">
        <f>IF(RES_hhdet_tes!E12=0,0,RES_hhdet_tes!E12/0.086*1000000/RES_hhdet_num!E12)</f>
        <v>1597.0882650772069</v>
      </c>
      <c r="F12" s="132">
        <f>IF(RES_hhdet_tes!F12=0,0,RES_hhdet_tes!F12/0.086*1000000/RES_hhdet_num!F12)</f>
        <v>1609.6616722377248</v>
      </c>
      <c r="G12" s="132">
        <f>IF(RES_hhdet_tes!G12=0,0,RES_hhdet_tes!G12/0.086*1000000/RES_hhdet_num!G12)</f>
        <v>1609.4267944953417</v>
      </c>
      <c r="H12" s="132">
        <f>IF(RES_hhdet_tes!H12=0,0,RES_hhdet_tes!H12/0.086*1000000/RES_hhdet_num!H12)</f>
        <v>1600.0987400200499</v>
      </c>
      <c r="I12" s="132">
        <f>IF(RES_hhdet_tes!I12=0,0,RES_hhdet_tes!I12/0.086*1000000/RES_hhdet_num!I12)</f>
        <v>1609.5974674248157</v>
      </c>
      <c r="J12" s="132">
        <f>IF(RES_hhdet_tes!J12=0,0,RES_hhdet_tes!J12/0.086*1000000/RES_hhdet_num!J12)</f>
        <v>1592.2386452361147</v>
      </c>
      <c r="K12" s="132">
        <f>IF(RES_hhdet_tes!K12=0,0,RES_hhdet_tes!K12/0.086*1000000/RES_hhdet_num!K12)</f>
        <v>1606.5775558228172</v>
      </c>
      <c r="L12" s="132">
        <f>IF(RES_hhdet_tes!L12=0,0,RES_hhdet_tes!L12/0.086*1000000/RES_hhdet_num!L12)</f>
        <v>1705.9008249691431</v>
      </c>
      <c r="M12" s="132">
        <f>IF(RES_hhdet_tes!M12=0,0,RES_hhdet_tes!M12/0.086*1000000/RES_hhdet_num!M12)</f>
        <v>1667.3615767564795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1136.4951588734843</v>
      </c>
      <c r="E13" s="165">
        <f>IF(RES_hhdet_tes!E13=0,0,RES_hhdet_tes!E13/0.086*1000000/RES_hhdet_num!E12)</f>
        <v>1133.8250389120999</v>
      </c>
      <c r="F13" s="165">
        <f>IF(RES_hhdet_tes!F13=0,0,RES_hhdet_tes!F13/0.086*1000000/RES_hhdet_num!F12)</f>
        <v>1138.132597754992</v>
      </c>
      <c r="G13" s="165">
        <f>IF(RES_hhdet_tes!G13=0,0,RES_hhdet_tes!G13/0.086*1000000/RES_hhdet_num!G12)</f>
        <v>1135.8926311941266</v>
      </c>
      <c r="H13" s="165">
        <f>IF(RES_hhdet_tes!H13=0,0,RES_hhdet_tes!H13/0.086*1000000/RES_hhdet_num!H12)</f>
        <v>1128.9517798602369</v>
      </c>
      <c r="I13" s="165">
        <f>IF(RES_hhdet_tes!I13=0,0,RES_hhdet_tes!I13/0.086*1000000/RES_hhdet_num!I12)</f>
        <v>1135.9556353782093</v>
      </c>
      <c r="J13" s="165">
        <f>IF(RES_hhdet_tes!J13=0,0,RES_hhdet_tes!J13/0.086*1000000/RES_hhdet_num!J12)</f>
        <v>1122.3102999102102</v>
      </c>
      <c r="K13" s="165">
        <f>IF(RES_hhdet_tes!K13=0,0,RES_hhdet_tes!K13/0.086*1000000/RES_hhdet_num!K12)</f>
        <v>1130.9985383690678</v>
      </c>
      <c r="L13" s="165">
        <f>IF(RES_hhdet_tes!L13=0,0,RES_hhdet_tes!L13/0.086*1000000/RES_hhdet_num!L12)</f>
        <v>1200.4817407541177</v>
      </c>
      <c r="M13" s="165">
        <f>IF(RES_hhdet_tes!M13=0,0,RES_hhdet_tes!M13/0.086*1000000/RES_hhdet_num!M12)</f>
        <v>1174.9735730416771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465.11627906976747</v>
      </c>
      <c r="E14" s="164">
        <f>IF(RES_hhdet_tes!E14=0,0,RES_hhdet_tes!E14/0.086*1000000/RES_hhdet_num!E12)</f>
        <v>463.26322616510697</v>
      </c>
      <c r="F14" s="164">
        <f>IF(RES_hhdet_tes!F14=0,0,RES_hhdet_tes!F14/0.086*1000000/RES_hhdet_num!F12)</f>
        <v>471.52907448273254</v>
      </c>
      <c r="G14" s="164">
        <f>IF(RES_hhdet_tes!G14=0,0,RES_hhdet_tes!G14/0.086*1000000/RES_hhdet_num!G12)</f>
        <v>473.5341633012153</v>
      </c>
      <c r="H14" s="164">
        <f>IF(RES_hhdet_tes!H14=0,0,RES_hhdet_tes!H14/0.086*1000000/RES_hhdet_num!H12)</f>
        <v>471.14696015981326</v>
      </c>
      <c r="I14" s="164">
        <f>IF(RES_hhdet_tes!I14=0,0,RES_hhdet_tes!I14/0.086*1000000/RES_hhdet_num!I12)</f>
        <v>473.6418320466064</v>
      </c>
      <c r="J14" s="164">
        <f>IF(RES_hhdet_tes!J14=0,0,RES_hhdet_tes!J14/0.086*1000000/RES_hhdet_num!J12)</f>
        <v>469.92834532590444</v>
      </c>
      <c r="K14" s="164">
        <f>IF(RES_hhdet_tes!K14=0,0,RES_hhdet_tes!K14/0.086*1000000/RES_hhdet_num!K12)</f>
        <v>475.57901745374966</v>
      </c>
      <c r="L14" s="164">
        <f>IF(RES_hhdet_tes!L14=0,0,RES_hhdet_tes!L14/0.086*1000000/RES_hhdet_num!L12)</f>
        <v>505.41908421502546</v>
      </c>
      <c r="M14" s="164">
        <f>IF(RES_hhdet_tes!M14=0,0,RES_hhdet_tes!M14/0.086*1000000/RES_hhdet_num!M12)</f>
        <v>492.38800371480284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551.22788002697746</v>
      </c>
      <c r="C15" s="162">
        <f>IF(RES_hhdet_tes!C15=0,0,RES_hhdet_tes!C15/0.086*1000000/RES_hhdet_num!C15)</f>
        <v>464.9527384528443</v>
      </c>
      <c r="D15" s="162">
        <f>IF(RES_hhdet_tes!D15=0,0,RES_hhdet_tes!D15/0.086*1000000/RES_hhdet_num!D15)</f>
        <v>782.79614043070615</v>
      </c>
      <c r="E15" s="162">
        <f>IF(RES_hhdet_tes!E15=0,0,RES_hhdet_tes!E15/0.086*1000000/RES_hhdet_num!E15)</f>
        <v>935.1484034154505</v>
      </c>
      <c r="F15" s="162">
        <f>IF(RES_hhdet_tes!F15=0,0,RES_hhdet_tes!F15/0.086*1000000/RES_hhdet_num!F15)</f>
        <v>913.09279848877168</v>
      </c>
      <c r="G15" s="162">
        <f>IF(RES_hhdet_tes!G15=0,0,RES_hhdet_tes!G15/0.086*1000000/RES_hhdet_num!G15)</f>
        <v>746.65056721696715</v>
      </c>
      <c r="H15" s="162">
        <f>IF(RES_hhdet_tes!H15=0,0,RES_hhdet_tes!H15/0.086*1000000/RES_hhdet_num!H15)</f>
        <v>1040.3467036840182</v>
      </c>
      <c r="I15" s="162">
        <f>IF(RES_hhdet_tes!I15=0,0,RES_hhdet_tes!I15/0.086*1000000/RES_hhdet_num!I15)</f>
        <v>1108.767094617657</v>
      </c>
      <c r="J15" s="162">
        <f>IF(RES_hhdet_tes!J15=0,0,RES_hhdet_tes!J15/0.086*1000000/RES_hhdet_num!J15)</f>
        <v>1543.4601673431455</v>
      </c>
      <c r="K15" s="162">
        <f>IF(RES_hhdet_tes!K15=0,0,RES_hhdet_tes!K15/0.086*1000000/RES_hhdet_num!K15)</f>
        <v>857.3036582361633</v>
      </c>
      <c r="L15" s="162">
        <f>IF(RES_hhdet_tes!L15=0,0,RES_hhdet_tes!L15/0.086*1000000/RES_hhdet_num!L15)</f>
        <v>1467.6964693732834</v>
      </c>
      <c r="M15" s="162">
        <f>IF(RES_hhdet_tes!M15=0,0,RES_hhdet_tes!M15/0.086*1000000/RES_hhdet_num!M15)</f>
        <v>971.92045027629729</v>
      </c>
      <c r="N15" s="162">
        <f>IF(RES_hhdet_tes!N15=0,0,RES_hhdet_tes!N15/0.086*1000000/RES_hhdet_num!N15)</f>
        <v>964.70684236661464</v>
      </c>
      <c r="O15" s="162">
        <f>IF(RES_hhdet_tes!O15=0,0,RES_hhdet_tes!O15/0.086*1000000/RES_hhdet_num!O15)</f>
        <v>1345.3538627483135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1398.4926231340421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1031.8904166083453</v>
      </c>
      <c r="E16" s="160">
        <f>IF(RES_hhdet_tes!E16=0,0,RES_hhdet_tes!E16/0.086*1000000/RES_hhdet_num!E16)</f>
        <v>1139.0071303637551</v>
      </c>
      <c r="F16" s="160">
        <f>IF(RES_hhdet_tes!F16=0,0,RES_hhdet_tes!F16/0.086*1000000/RES_hhdet_num!F16)</f>
        <v>1129.4390724506566</v>
      </c>
      <c r="G16" s="160">
        <f>IF(RES_hhdet_tes!G16=0,0,RES_hhdet_tes!G16/0.086*1000000/RES_hhdet_num!G16)</f>
        <v>1006.976289119817</v>
      </c>
      <c r="H16" s="160">
        <f>IF(RES_hhdet_tes!H16=0,0,RES_hhdet_tes!H16/0.086*1000000/RES_hhdet_num!H16)</f>
        <v>1207.6391423821658</v>
      </c>
      <c r="I16" s="160">
        <f>IF(RES_hhdet_tes!I16=0,0,RES_hhdet_tes!I16/0.086*1000000/RES_hhdet_num!I16)</f>
        <v>1255.9080809799625</v>
      </c>
      <c r="J16" s="160">
        <f>IF(RES_hhdet_tes!J16=0,0,RES_hhdet_tes!J16/0.086*1000000/RES_hhdet_num!J16)</f>
        <v>1558.1165710784144</v>
      </c>
      <c r="K16" s="160">
        <f>IF(RES_hhdet_tes!K16=0,0,RES_hhdet_tes!K16/0.086*1000000/RES_hhdet_num!K16)</f>
        <v>1082.7642784612908</v>
      </c>
      <c r="L16" s="160">
        <f>IF(RES_hhdet_tes!L16=0,0,RES_hhdet_tes!L16/0.086*1000000/RES_hhdet_num!L16)</f>
        <v>1546.3706215385375</v>
      </c>
      <c r="M16" s="160">
        <f>IF(RES_hhdet_tes!M16=0,0,RES_hhdet_tes!M16/0.086*1000000/RES_hhdet_num!M16)</f>
        <v>1185.1680589376249</v>
      </c>
      <c r="N16" s="160">
        <f>IF(RES_hhdet_tes!N16=0,0,RES_hhdet_tes!N16/0.086*1000000/RES_hhdet_num!N16)</f>
        <v>1145.2555009523785</v>
      </c>
      <c r="O16" s="160">
        <f>IF(RES_hhdet_tes!O16=0,0,RES_hhdet_tes!O16/0.086*1000000/RES_hhdet_num!O16)</f>
        <v>1412.0126443681872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1397.4329561929985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566.77413753857775</v>
      </c>
      <c r="E17" s="156">
        <f>IF(RES_hhdet_tes!E17=0,0,RES_hhdet_tes!E17/0.086*1000000/RES_hhdet_num!E16)</f>
        <v>675.74390419864835</v>
      </c>
      <c r="F17" s="156">
        <f>IF(RES_hhdet_tes!F17=0,0,RES_hhdet_tes!F17/0.086*1000000/RES_hhdet_num!F16)</f>
        <v>657.90999796792391</v>
      </c>
      <c r="G17" s="156">
        <f>IF(RES_hhdet_tes!G17=0,0,RES_hhdet_tes!G17/0.086*1000000/RES_hhdet_num!G16)</f>
        <v>533.44212581860165</v>
      </c>
      <c r="H17" s="156">
        <f>IF(RES_hhdet_tes!H17=0,0,RES_hhdet_tes!H17/0.086*1000000/RES_hhdet_num!H16)</f>
        <v>736.49218222235265</v>
      </c>
      <c r="I17" s="156">
        <f>IF(RES_hhdet_tes!I17=0,0,RES_hhdet_tes!I17/0.086*1000000/RES_hhdet_num!I16)</f>
        <v>782.26624893335611</v>
      </c>
      <c r="J17" s="156">
        <f>IF(RES_hhdet_tes!J17=0,0,RES_hhdet_tes!J17/0.086*1000000/RES_hhdet_num!J16)</f>
        <v>1088.1882257525097</v>
      </c>
      <c r="K17" s="156">
        <f>IF(RES_hhdet_tes!K17=0,0,RES_hhdet_tes!K17/0.086*1000000/RES_hhdet_num!K16)</f>
        <v>607.18526100754104</v>
      </c>
      <c r="L17" s="156">
        <f>IF(RES_hhdet_tes!L17=0,0,RES_hhdet_tes!L17/0.086*1000000/RES_hhdet_num!L16)</f>
        <v>1040.9515373235122</v>
      </c>
      <c r="M17" s="156">
        <f>IF(RES_hhdet_tes!M17=0,0,RES_hhdet_tes!M17/0.086*1000000/RES_hhdet_num!M16)</f>
        <v>692.78005522282251</v>
      </c>
      <c r="N17" s="156">
        <f>IF(RES_hhdet_tes!N17=0,0,RES_hhdet_tes!N17/0.086*1000000/RES_hhdet_num!N16)</f>
        <v>684.28980745051376</v>
      </c>
      <c r="O17" s="156">
        <f>IF(RES_hhdet_tes!O17=0,0,RES_hhdet_tes!O17/0.086*1000000/RES_hhdet_num!O16)</f>
        <v>952.15364220643789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978.94483619382822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465.11627906976742</v>
      </c>
      <c r="E18" s="156">
        <f>IF(RES_hhdet_tes!E18=0,0,RES_hhdet_tes!E18/0.086*1000000/RES_hhdet_num!E16)</f>
        <v>463.26322616510691</v>
      </c>
      <c r="F18" s="156">
        <f>IF(RES_hhdet_tes!F18=0,0,RES_hhdet_tes!F18/0.086*1000000/RES_hhdet_num!F16)</f>
        <v>471.52907448273248</v>
      </c>
      <c r="G18" s="156">
        <f>IF(RES_hhdet_tes!G18=0,0,RES_hhdet_tes!G18/0.086*1000000/RES_hhdet_num!G16)</f>
        <v>473.53416330121541</v>
      </c>
      <c r="H18" s="156">
        <f>IF(RES_hhdet_tes!H18=0,0,RES_hhdet_tes!H18/0.086*1000000/RES_hhdet_num!H16)</f>
        <v>471.14696015981309</v>
      </c>
      <c r="I18" s="156">
        <f>IF(RES_hhdet_tes!I18=0,0,RES_hhdet_tes!I18/0.086*1000000/RES_hhdet_num!I16)</f>
        <v>473.64183204660657</v>
      </c>
      <c r="J18" s="156">
        <f>IF(RES_hhdet_tes!J18=0,0,RES_hhdet_tes!J18/0.086*1000000/RES_hhdet_num!J16)</f>
        <v>469.92834532590479</v>
      </c>
      <c r="K18" s="156">
        <f>IF(RES_hhdet_tes!K18=0,0,RES_hhdet_tes!K18/0.086*1000000/RES_hhdet_num!K16)</f>
        <v>475.57901745374977</v>
      </c>
      <c r="L18" s="156">
        <f>IF(RES_hhdet_tes!L18=0,0,RES_hhdet_tes!L18/0.086*1000000/RES_hhdet_num!L16)</f>
        <v>505.41908421502558</v>
      </c>
      <c r="M18" s="156">
        <f>IF(RES_hhdet_tes!M18=0,0,RES_hhdet_tes!M18/0.086*1000000/RES_hhdet_num!M16)</f>
        <v>492.38800371480238</v>
      </c>
      <c r="N18" s="156">
        <f>IF(RES_hhdet_tes!N18=0,0,RES_hhdet_tes!N18/0.086*1000000/RES_hhdet_num!N16)</f>
        <v>460.96569350186473</v>
      </c>
      <c r="O18" s="156">
        <f>IF(RES_hhdet_tes!O18=0,0,RES_hhdet_tes!O18/0.086*1000000/RES_hhdet_num!O16)</f>
        <v>459.85900216174923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418.48811999917035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443.48507117256281</v>
      </c>
      <c r="C19" s="157">
        <f>IF(RES_hhdet_tes!C19=0,0,RES_hhdet_tes!C19/0.086*1000000/RES_hhdet_num!C$3)</f>
        <v>628.38796236199812</v>
      </c>
      <c r="D19" s="157">
        <f>IF(RES_hhdet_tes!D19=0,0,RES_hhdet_tes!D19/0.086*1000000/RES_hhdet_num!D$3)</f>
        <v>479.14090254895166</v>
      </c>
      <c r="E19" s="157">
        <f>IF(RES_hhdet_tes!E19=0,0,RES_hhdet_tes!E19/0.086*1000000/RES_hhdet_num!E$3)</f>
        <v>431.56683848136259</v>
      </c>
      <c r="F19" s="157">
        <f>IF(RES_hhdet_tes!F19=0,0,RES_hhdet_tes!F19/0.086*1000000/RES_hhdet_num!F$3)</f>
        <v>419.28844873852967</v>
      </c>
      <c r="G19" s="157">
        <f>IF(RES_hhdet_tes!G19=0,0,RES_hhdet_tes!G19/0.086*1000000/RES_hhdet_num!G$3)</f>
        <v>375.9118983785267</v>
      </c>
      <c r="H19" s="157">
        <f>IF(RES_hhdet_tes!H19=0,0,RES_hhdet_tes!H19/0.086*1000000/RES_hhdet_num!H$3)</f>
        <v>452.24898314373291</v>
      </c>
      <c r="I19" s="157">
        <f>IF(RES_hhdet_tes!I19=0,0,RES_hhdet_tes!I19/0.086*1000000/RES_hhdet_num!I$3)</f>
        <v>484.17795462086013</v>
      </c>
      <c r="J19" s="157">
        <f>IF(RES_hhdet_tes!J19=0,0,RES_hhdet_tes!J19/0.086*1000000/RES_hhdet_num!J$3)</f>
        <v>664.47832162353586</v>
      </c>
      <c r="K19" s="157">
        <f>IF(RES_hhdet_tes!K19=0,0,RES_hhdet_tes!K19/0.086*1000000/RES_hhdet_num!K$3)</f>
        <v>406.72037169012492</v>
      </c>
      <c r="L19" s="157">
        <f>IF(RES_hhdet_tes!L19=0,0,RES_hhdet_tes!L19/0.086*1000000/RES_hhdet_num!L$3)</f>
        <v>597.47968935598124</v>
      </c>
      <c r="M19" s="157">
        <f>IF(RES_hhdet_tes!M19=0,0,RES_hhdet_tes!M19/0.086*1000000/RES_hhdet_num!M$3)</f>
        <v>472.82189113539363</v>
      </c>
      <c r="N19" s="157">
        <f>IF(RES_hhdet_tes!N19=0,0,RES_hhdet_tes!N19/0.086*1000000/RES_hhdet_num!N$3)</f>
        <v>514.41960589622374</v>
      </c>
      <c r="O19" s="157">
        <f>IF(RES_hhdet_tes!O19=0,0,RES_hhdet_tes!O19/0.086*1000000/RES_hhdet_num!O$3)</f>
        <v>334.98172558430679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608.97444433431804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521.54823026155577</v>
      </c>
      <c r="C21" s="156">
        <f>IF(RES_hhdet_tes!C21=0,0,RES_hhdet_tes!C21/0.086*1000000/RES_hhdet_num!C21)</f>
        <v>648.80049510913307</v>
      </c>
      <c r="D21" s="156">
        <f>IF(RES_hhdet_tes!D21=0,0,RES_hhdet_tes!D21/0.086*1000000/RES_hhdet_num!D21)</f>
        <v>684.37221777479306</v>
      </c>
      <c r="E21" s="156">
        <f>IF(RES_hhdet_tes!E21=0,0,RES_hhdet_tes!E21/0.086*1000000/RES_hhdet_num!E21)</f>
        <v>682.53970825375711</v>
      </c>
      <c r="F21" s="156">
        <f>IF(RES_hhdet_tes!F21=0,0,RES_hhdet_tes!F21/0.086*1000000/RES_hhdet_num!F21)</f>
        <v>680.28690689067128</v>
      </c>
      <c r="G21" s="156">
        <f>IF(RES_hhdet_tes!G21=0,0,RES_hhdet_tes!G21/0.086*1000000/RES_hhdet_num!G21)</f>
        <v>656.07682817930754</v>
      </c>
      <c r="H21" s="156">
        <f>IF(RES_hhdet_tes!H21=0,0,RES_hhdet_tes!H21/0.086*1000000/RES_hhdet_num!H21)</f>
        <v>659.19413832894213</v>
      </c>
      <c r="I21" s="156">
        <f>IF(RES_hhdet_tes!I21=0,0,RES_hhdet_tes!I21/0.086*1000000/RES_hhdet_num!I21)</f>
        <v>693.79200153367083</v>
      </c>
      <c r="J21" s="156">
        <f>IF(RES_hhdet_tes!J21=0,0,RES_hhdet_tes!J21/0.086*1000000/RES_hhdet_num!J21)</f>
        <v>680.09508788458754</v>
      </c>
      <c r="K21" s="156">
        <f>IF(RES_hhdet_tes!K21=0,0,RES_hhdet_tes!K21/0.086*1000000/RES_hhdet_num!K21)</f>
        <v>675.3273760551707</v>
      </c>
      <c r="L21" s="156">
        <f>IF(RES_hhdet_tes!L21=0,0,RES_hhdet_tes!L21/0.086*1000000/RES_hhdet_num!L21)</f>
        <v>681.93460439236389</v>
      </c>
      <c r="M21" s="156">
        <f>IF(RES_hhdet_tes!M21=0,0,RES_hhdet_tes!M21/0.086*1000000/RES_hhdet_num!M21)</f>
        <v>673.69179084750022</v>
      </c>
      <c r="N21" s="156">
        <f>IF(RES_hhdet_tes!N21=0,0,RES_hhdet_tes!N21/0.086*1000000/RES_hhdet_num!N21)</f>
        <v>0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184.26771083888346</v>
      </c>
      <c r="C22" s="57">
        <f>IF(RES_hhdet_tes!C22=0,0,RES_hhdet_tes!C22/0.086*1000000/RES_hhdet_num!C22)</f>
        <v>194.92182579048588</v>
      </c>
      <c r="D22" s="57">
        <f>IF(RES_hhdet_tes!D22=0,0,RES_hhdet_tes!D22/0.086*1000000/RES_hhdet_num!D22)</f>
        <v>346.23780414279008</v>
      </c>
      <c r="E22" s="57">
        <f>IF(RES_hhdet_tes!E22=0,0,RES_hhdet_tes!E22/0.086*1000000/RES_hhdet_num!E22)</f>
        <v>410.17710526212431</v>
      </c>
      <c r="F22" s="57">
        <f>IF(RES_hhdet_tes!F22=0,0,RES_hhdet_tes!F22/0.086*1000000/RES_hhdet_num!F22)</f>
        <v>397.40833847427848</v>
      </c>
      <c r="G22" s="57">
        <f>IF(RES_hhdet_tes!G22=0,0,RES_hhdet_tes!G22/0.086*1000000/RES_hhdet_num!G22)</f>
        <v>317.62255056762604</v>
      </c>
      <c r="H22" s="57">
        <f>IF(RES_hhdet_tes!H22=0,0,RES_hhdet_tes!H22/0.086*1000000/RES_hhdet_num!H22)</f>
        <v>407.99656002236742</v>
      </c>
      <c r="I22" s="57">
        <f>IF(RES_hhdet_tes!I22=0,0,RES_hhdet_tes!I22/0.086*1000000/RES_hhdet_num!I22)</f>
        <v>474.35229617182199</v>
      </c>
      <c r="J22" s="57">
        <f>IF(RES_hhdet_tes!J22=0,0,RES_hhdet_tes!J22/0.086*1000000/RES_hhdet_num!J22)</f>
        <v>663.50227373222015</v>
      </c>
      <c r="K22" s="57">
        <f>IF(RES_hhdet_tes!K22=0,0,RES_hhdet_tes!K22/0.086*1000000/RES_hhdet_num!K22)</f>
        <v>362.68643654831419</v>
      </c>
      <c r="L22" s="57">
        <f>IF(RES_hhdet_tes!L22=0,0,RES_hhdet_tes!L22/0.086*1000000/RES_hhdet_num!L22)</f>
        <v>581.4379736507467</v>
      </c>
      <c r="M22" s="57">
        <f>IF(RES_hhdet_tes!M22=0,0,RES_hhdet_tes!M22/0.086*1000000/RES_hhdet_num!M22)</f>
        <v>453.99033803738365</v>
      </c>
      <c r="N22" s="57">
        <f>IF(RES_hhdet_tes!N22=0,0,RES_hhdet_tes!N22/0.086*1000000/RES_hhdet_num!N22)</f>
        <v>514.41960589622374</v>
      </c>
      <c r="O22" s="57">
        <f>IF(RES_hhdet_tes!O22=0,0,RES_hhdet_tes!O22/0.086*1000000/RES_hhdet_num!O22)</f>
        <v>334.98172558430679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608.97444433431804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18935.604408064544</v>
      </c>
      <c r="C43" s="168">
        <f t="shared" ref="C43:Q43" si="6">SUM(C44,C47,C49,C58)</f>
        <v>20321.461200814629</v>
      </c>
      <c r="D43" s="168">
        <f t="shared" si="6"/>
        <v>18885.693859162737</v>
      </c>
      <c r="E43" s="168">
        <f t="shared" si="6"/>
        <v>19233.917826533889</v>
      </c>
      <c r="F43" s="168">
        <f t="shared" si="6"/>
        <v>20292.709812656834</v>
      </c>
      <c r="G43" s="168">
        <f t="shared" si="6"/>
        <v>19579.071905746896</v>
      </c>
      <c r="H43" s="168">
        <f t="shared" si="6"/>
        <v>19022.370171152277</v>
      </c>
      <c r="I43" s="168">
        <f t="shared" si="6"/>
        <v>18096.887625738753</v>
      </c>
      <c r="J43" s="168">
        <f t="shared" si="6"/>
        <v>17884.119321433773</v>
      </c>
      <c r="K43" s="168">
        <f t="shared" si="6"/>
        <v>18286.20668820677</v>
      </c>
      <c r="L43" s="168">
        <f t="shared" si="6"/>
        <v>17670.726930341556</v>
      </c>
      <c r="M43" s="168">
        <f t="shared" si="6"/>
        <v>15100.137319593265</v>
      </c>
      <c r="N43" s="168">
        <f t="shared" si="6"/>
        <v>17999.218491078933</v>
      </c>
      <c r="O43" s="168">
        <f t="shared" si="6"/>
        <v>17344.330522505064</v>
      </c>
      <c r="P43" s="168">
        <f t="shared" si="6"/>
        <v>15218.001801330194</v>
      </c>
      <c r="Q43" s="168">
        <f t="shared" si="6"/>
        <v>15851.469558851803</v>
      </c>
    </row>
    <row r="44" spans="1:17" ht="12.95" customHeight="1" x14ac:dyDescent="0.25">
      <c r="A44" s="158" t="s">
        <v>65</v>
      </c>
      <c r="B44" s="157">
        <f t="shared" ref="B44:Q44" si="7">SUM(B45:B46)</f>
        <v>17031.409339018242</v>
      </c>
      <c r="C44" s="157">
        <f t="shared" si="7"/>
        <v>18239.063094525958</v>
      </c>
      <c r="D44" s="157">
        <f t="shared" si="7"/>
        <v>16881.066665834329</v>
      </c>
      <c r="E44" s="157">
        <f t="shared" si="7"/>
        <v>17243.500972003647</v>
      </c>
      <c r="F44" s="157">
        <f t="shared" si="7"/>
        <v>18304.02739362375</v>
      </c>
      <c r="G44" s="157">
        <f t="shared" si="7"/>
        <v>17659.473773866859</v>
      </c>
      <c r="H44" s="157">
        <f t="shared" si="7"/>
        <v>16984.285369318404</v>
      </c>
      <c r="I44" s="157">
        <f t="shared" si="7"/>
        <v>16008.301959203329</v>
      </c>
      <c r="J44" s="157">
        <f t="shared" si="7"/>
        <v>15595.201984151356</v>
      </c>
      <c r="K44" s="157">
        <f t="shared" si="7"/>
        <v>16251.159602319816</v>
      </c>
      <c r="L44" s="157">
        <f t="shared" si="7"/>
        <v>15321.66035475446</v>
      </c>
      <c r="M44" s="157">
        <f t="shared" si="7"/>
        <v>12977.822643881778</v>
      </c>
      <c r="N44" s="157">
        <f t="shared" si="7"/>
        <v>15710.733845997569</v>
      </c>
      <c r="O44" s="157">
        <f t="shared" si="7"/>
        <v>15315.44627247569</v>
      </c>
      <c r="P44" s="157">
        <f t="shared" si="7"/>
        <v>13441.154546795367</v>
      </c>
      <c r="Q44" s="157">
        <f t="shared" si="7"/>
        <v>13748.543633958112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15224.321594952202</v>
      </c>
      <c r="C45" s="156">
        <f>IF(RES_hhdet_tes!C45=0,0,RES_hhdet_tes!C45/0.086*1000000/RES_hhdet_num!C$43)</f>
        <v>16458.981816813124</v>
      </c>
      <c r="D45" s="156">
        <f>IF(RES_hhdet_tes!D45=0,0,RES_hhdet_tes!D45/0.086*1000000/RES_hhdet_num!D$43)</f>
        <v>15456.560924071531</v>
      </c>
      <c r="E45" s="156">
        <f>IF(RES_hhdet_tes!E45=0,0,RES_hhdet_tes!E45/0.086*1000000/RES_hhdet_num!E$43)</f>
        <v>16028.65483475023</v>
      </c>
      <c r="F45" s="156">
        <f>IF(RES_hhdet_tes!F45=0,0,RES_hhdet_tes!F45/0.086*1000000/RES_hhdet_num!F$43)</f>
        <v>17057.202433242353</v>
      </c>
      <c r="G45" s="156">
        <f>IF(RES_hhdet_tes!G45=0,0,RES_hhdet_tes!G45/0.086*1000000/RES_hhdet_num!G$43)</f>
        <v>16321.861597970845</v>
      </c>
      <c r="H45" s="156">
        <f>IF(RES_hhdet_tes!H45=0,0,RES_hhdet_tes!H45/0.086*1000000/RES_hhdet_num!H$43)</f>
        <v>15990.705523793929</v>
      </c>
      <c r="I45" s="156">
        <f>IF(RES_hhdet_tes!I45=0,0,RES_hhdet_tes!I45/0.086*1000000/RES_hhdet_num!I$43)</f>
        <v>15179.278518892004</v>
      </c>
      <c r="J45" s="156">
        <f>IF(RES_hhdet_tes!J45=0,0,RES_hhdet_tes!J45/0.086*1000000/RES_hhdet_num!J$43)</f>
        <v>15553.652330578421</v>
      </c>
      <c r="K45" s="156">
        <f>IF(RES_hhdet_tes!K45=0,0,RES_hhdet_tes!K45/0.086*1000000/RES_hhdet_num!K$43)</f>
        <v>15156.910309517751</v>
      </c>
      <c r="L45" s="156">
        <f>IF(RES_hhdet_tes!L45=0,0,RES_hhdet_tes!L45/0.086*1000000/RES_hhdet_num!L$43)</f>
        <v>15024.927972127443</v>
      </c>
      <c r="M45" s="156">
        <f>IF(RES_hhdet_tes!M45=0,0,RES_hhdet_tes!M45/0.086*1000000/RES_hhdet_num!M$43)</f>
        <v>12380.870447272629</v>
      </c>
      <c r="N45" s="156">
        <f>IF(RES_hhdet_tes!N45=0,0,RES_hhdet_tes!N45/0.086*1000000/RES_hhdet_num!N$43)</f>
        <v>14910.747584020972</v>
      </c>
      <c r="O45" s="156">
        <f>IF(RES_hhdet_tes!O45=0,0,RES_hhdet_tes!O45/0.086*1000000/RES_hhdet_num!O$43)</f>
        <v>14209.613205243186</v>
      </c>
      <c r="P45" s="156">
        <f>IF(RES_hhdet_tes!P45=0,0,RES_hhdet_tes!P45/0.086*1000000/RES_hhdet_num!P$43)</f>
        <v>12170.890197914619</v>
      </c>
      <c r="Q45" s="156">
        <f>IF(RES_hhdet_tes!Q45=0,0,RES_hhdet_tes!Q45/0.086*1000000/RES_hhdet_num!Q$43)</f>
        <v>13390.163723905245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1807.0877440660408</v>
      </c>
      <c r="C46" s="156">
        <f>IF(RES_hhdet_tes!C46=0,0,RES_hhdet_tes!C46/0.086*1000000/RES_hhdet_num!C$43)</f>
        <v>1780.0812777128326</v>
      </c>
      <c r="D46" s="156">
        <f>IF(RES_hhdet_tes!D46=0,0,RES_hhdet_tes!D46/0.086*1000000/RES_hhdet_num!D$43)</f>
        <v>1424.5057417627972</v>
      </c>
      <c r="E46" s="156">
        <f>IF(RES_hhdet_tes!E46=0,0,RES_hhdet_tes!E46/0.086*1000000/RES_hhdet_num!E$43)</f>
        <v>1214.8461372534168</v>
      </c>
      <c r="F46" s="156">
        <f>IF(RES_hhdet_tes!F46=0,0,RES_hhdet_tes!F46/0.086*1000000/RES_hhdet_num!F$43)</f>
        <v>1246.8249603813958</v>
      </c>
      <c r="G46" s="156">
        <f>IF(RES_hhdet_tes!G46=0,0,RES_hhdet_tes!G46/0.086*1000000/RES_hhdet_num!G$43)</f>
        <v>1337.6121758960139</v>
      </c>
      <c r="H46" s="156">
        <f>IF(RES_hhdet_tes!H46=0,0,RES_hhdet_tes!H46/0.086*1000000/RES_hhdet_num!H$43)</f>
        <v>993.57984552447533</v>
      </c>
      <c r="I46" s="156">
        <f>IF(RES_hhdet_tes!I46=0,0,RES_hhdet_tes!I46/0.086*1000000/RES_hhdet_num!I$43)</f>
        <v>829.02344031132407</v>
      </c>
      <c r="J46" s="156">
        <f>IF(RES_hhdet_tes!J46=0,0,RES_hhdet_tes!J46/0.086*1000000/RES_hhdet_num!J$43)</f>
        <v>41.549653572934972</v>
      </c>
      <c r="K46" s="156">
        <f>IF(RES_hhdet_tes!K46=0,0,RES_hhdet_tes!K46/0.086*1000000/RES_hhdet_num!K$43)</f>
        <v>1094.2492928020658</v>
      </c>
      <c r="L46" s="156">
        <f>IF(RES_hhdet_tes!L46=0,0,RES_hhdet_tes!L46/0.086*1000000/RES_hhdet_num!L$43)</f>
        <v>296.73238262701699</v>
      </c>
      <c r="M46" s="156">
        <f>IF(RES_hhdet_tes!M46=0,0,RES_hhdet_tes!M46/0.086*1000000/RES_hhdet_num!M$43)</f>
        <v>596.95219660914961</v>
      </c>
      <c r="N46" s="156">
        <f>IF(RES_hhdet_tes!N46=0,0,RES_hhdet_tes!N46/0.086*1000000/RES_hhdet_num!N$43)</f>
        <v>799.98626197659758</v>
      </c>
      <c r="O46" s="156">
        <f>IF(RES_hhdet_tes!O46=0,0,RES_hhdet_tes!O46/0.086*1000000/RES_hhdet_num!O$43)</f>
        <v>1105.8330672325051</v>
      </c>
      <c r="P46" s="156">
        <f>IF(RES_hhdet_tes!P46=0,0,RES_hhdet_tes!P46/0.086*1000000/RES_hhdet_num!P$43)</f>
        <v>1270.2643488807485</v>
      </c>
      <c r="Q46" s="156">
        <f>IF(RES_hhdet_tes!Q46=0,0,RES_hhdet_tes!Q46/0.086*1000000/RES_hhdet_num!Q$43)</f>
        <v>358.3799100528675</v>
      </c>
    </row>
    <row r="47" spans="1:17" ht="12.95" customHeight="1" x14ac:dyDescent="0.25">
      <c r="A47" s="158" t="s">
        <v>112</v>
      </c>
      <c r="B47" s="157">
        <f t="shared" ref="B47:Q47" si="8">B48</f>
        <v>64.65320781441234</v>
      </c>
      <c r="C47" s="157">
        <f t="shared" si="8"/>
        <v>67.688457669205818</v>
      </c>
      <c r="D47" s="157">
        <f t="shared" si="8"/>
        <v>76.594468541691157</v>
      </c>
      <c r="E47" s="157">
        <f t="shared" si="8"/>
        <v>86.181964268170333</v>
      </c>
      <c r="F47" s="157">
        <f t="shared" si="8"/>
        <v>86.481018918335849</v>
      </c>
      <c r="G47" s="157">
        <f t="shared" si="8"/>
        <v>87.233625263141391</v>
      </c>
      <c r="H47" s="157">
        <f t="shared" si="8"/>
        <v>92.391426593711785</v>
      </c>
      <c r="I47" s="157">
        <f t="shared" si="8"/>
        <v>102.37499400203893</v>
      </c>
      <c r="J47" s="157">
        <f t="shared" si="8"/>
        <v>114.29198737498589</v>
      </c>
      <c r="K47" s="157">
        <f t="shared" si="8"/>
        <v>124.28374628543904</v>
      </c>
      <c r="L47" s="157">
        <f t="shared" si="8"/>
        <v>138.3969509781009</v>
      </c>
      <c r="M47" s="157">
        <f t="shared" si="8"/>
        <v>152.44334203587178</v>
      </c>
      <c r="N47" s="157">
        <f t="shared" si="8"/>
        <v>169.71225514024297</v>
      </c>
      <c r="O47" s="157">
        <f t="shared" si="8"/>
        <v>175.6833637899891</v>
      </c>
      <c r="P47" s="157">
        <f t="shared" si="8"/>
        <v>138.50211876130405</v>
      </c>
      <c r="Q47" s="157">
        <f t="shared" si="8"/>
        <v>137.92976111403536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64.65320781441234</v>
      </c>
      <c r="C48" s="156">
        <f>IF(RES_hhdet_tes!C48=0,0,RES_hhdet_tes!C48/0.086*1000000/RES_hhdet_num!C$43)</f>
        <v>67.688457669205818</v>
      </c>
      <c r="D48" s="156">
        <f>IF(RES_hhdet_tes!D48=0,0,RES_hhdet_tes!D48/0.086*1000000/RES_hhdet_num!D$43)</f>
        <v>76.594468541691157</v>
      </c>
      <c r="E48" s="156">
        <f>IF(RES_hhdet_tes!E48=0,0,RES_hhdet_tes!E48/0.086*1000000/RES_hhdet_num!E$43)</f>
        <v>86.181964268170333</v>
      </c>
      <c r="F48" s="156">
        <f>IF(RES_hhdet_tes!F48=0,0,RES_hhdet_tes!F48/0.086*1000000/RES_hhdet_num!F$43)</f>
        <v>86.481018918335849</v>
      </c>
      <c r="G48" s="156">
        <f>IF(RES_hhdet_tes!G48=0,0,RES_hhdet_tes!G48/0.086*1000000/RES_hhdet_num!G$43)</f>
        <v>87.233625263141391</v>
      </c>
      <c r="H48" s="156">
        <f>IF(RES_hhdet_tes!H48=0,0,RES_hhdet_tes!H48/0.086*1000000/RES_hhdet_num!H$43)</f>
        <v>92.391426593711785</v>
      </c>
      <c r="I48" s="156">
        <f>IF(RES_hhdet_tes!I48=0,0,RES_hhdet_tes!I48/0.086*1000000/RES_hhdet_num!I$43)</f>
        <v>102.37499400203893</v>
      </c>
      <c r="J48" s="156">
        <f>IF(RES_hhdet_tes!J48=0,0,RES_hhdet_tes!J48/0.086*1000000/RES_hhdet_num!J$43)</f>
        <v>114.29198737498589</v>
      </c>
      <c r="K48" s="156">
        <f>IF(RES_hhdet_tes!K48=0,0,RES_hhdet_tes!K48/0.086*1000000/RES_hhdet_num!K$43)</f>
        <v>124.28374628543904</v>
      </c>
      <c r="L48" s="156">
        <f>IF(RES_hhdet_tes!L48=0,0,RES_hhdet_tes!L48/0.086*1000000/RES_hhdet_num!L$43)</f>
        <v>138.3969509781009</v>
      </c>
      <c r="M48" s="156">
        <f>IF(RES_hhdet_tes!M48=0,0,RES_hhdet_tes!M48/0.086*1000000/RES_hhdet_num!M$43)</f>
        <v>152.44334203587178</v>
      </c>
      <c r="N48" s="156">
        <f>IF(RES_hhdet_tes!N48=0,0,RES_hhdet_tes!N48/0.086*1000000/RES_hhdet_num!N$43)</f>
        <v>169.71225514024297</v>
      </c>
      <c r="O48" s="156">
        <f>IF(RES_hhdet_tes!O48=0,0,RES_hhdet_tes!O48/0.086*1000000/RES_hhdet_num!O$43)</f>
        <v>175.6833637899891</v>
      </c>
      <c r="P48" s="156">
        <f>IF(RES_hhdet_tes!P48=0,0,RES_hhdet_tes!P48/0.086*1000000/RES_hhdet_num!P$43)</f>
        <v>138.50211876130405</v>
      </c>
      <c r="Q48" s="156">
        <f>IF(RES_hhdet_tes!Q48=0,0,RES_hhdet_tes!Q48/0.086*1000000/RES_hhdet_num!Q$43)</f>
        <v>137.92976111403536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1396.3504722980431</v>
      </c>
      <c r="C49" s="157">
        <f>IF(RES_hhdet_tes!C49=0,0,RES_hhdet_tes!C49/0.086*1000000/RES_hhdet_num!C$43)</f>
        <v>1385.8471403081357</v>
      </c>
      <c r="D49" s="157">
        <f>IF(RES_hhdet_tes!D49=0,0,RES_hhdet_tes!D49/0.086*1000000/RES_hhdet_num!D$43)</f>
        <v>1449.1025881902326</v>
      </c>
      <c r="E49" s="157">
        <f>IF(RES_hhdet_tes!E49=0,0,RES_hhdet_tes!E49/0.086*1000000/RES_hhdet_num!E$43)</f>
        <v>1473.1570576720501</v>
      </c>
      <c r="F49" s="157">
        <f>IF(RES_hhdet_tes!F49=0,0,RES_hhdet_tes!F49/0.086*1000000/RES_hhdet_num!F$43)</f>
        <v>1482.7914298492303</v>
      </c>
      <c r="G49" s="157">
        <f>IF(RES_hhdet_tes!G49=0,0,RES_hhdet_tes!G49/0.086*1000000/RES_hhdet_num!G$43)</f>
        <v>1455.855622651507</v>
      </c>
      <c r="H49" s="157">
        <f>IF(RES_hhdet_tes!H49=0,0,RES_hhdet_tes!H49/0.086*1000000/RES_hhdet_num!H$43)</f>
        <v>1493.7711762944359</v>
      </c>
      <c r="I49" s="157">
        <f>IF(RES_hhdet_tes!I49=0,0,RES_hhdet_tes!I49/0.086*1000000/RES_hhdet_num!I$43)</f>
        <v>1501.8102925370833</v>
      </c>
      <c r="J49" s="157">
        <f>IF(RES_hhdet_tes!J49=0,0,RES_hhdet_tes!J49/0.086*1000000/RES_hhdet_num!J$43)</f>
        <v>1510.1190409222468</v>
      </c>
      <c r="K49" s="157">
        <f>IF(RES_hhdet_tes!K49=0,0,RES_hhdet_tes!K49/0.086*1000000/RES_hhdet_num!K$43)</f>
        <v>1504.3380579393661</v>
      </c>
      <c r="L49" s="157">
        <f>IF(RES_hhdet_tes!L49=0,0,RES_hhdet_tes!L49/0.086*1000000/RES_hhdet_num!L$43)</f>
        <v>1613.1216955980526</v>
      </c>
      <c r="M49" s="157">
        <f>IF(RES_hhdet_tes!M49=0,0,RES_hhdet_tes!M49/0.086*1000000/RES_hhdet_num!M$43)</f>
        <v>1497.2720762417857</v>
      </c>
      <c r="N49" s="157">
        <f>IF(RES_hhdet_tes!N49=0,0,RES_hhdet_tes!N49/0.086*1000000/RES_hhdet_num!N$43)</f>
        <v>1604.3527840449005</v>
      </c>
      <c r="O49" s="157">
        <f>IF(RES_hhdet_tes!O49=0,0,RES_hhdet_tes!O49/0.086*1000000/RES_hhdet_num!O$43)</f>
        <v>1518.2191606550787</v>
      </c>
      <c r="P49" s="157">
        <f>IF(RES_hhdet_tes!P49=0,0,RES_hhdet_tes!P49/0.086*1000000/RES_hhdet_num!P$43)</f>
        <v>1382.0203015719862</v>
      </c>
      <c r="Q49" s="157">
        <f>IF(RES_hhdet_tes!Q49=0,0,RES_hhdet_tes!Q49/0.086*1000000/RES_hhdet_num!Q$43)</f>
        <v>1356.0217194453364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1560.1589157842566</v>
      </c>
      <c r="C50" s="132">
        <f>IF(RES_hhdet_tes!C50=0,0,RES_hhdet_tes!C50/0.086*1000000/RES_hhdet_num!C50)</f>
        <v>1542.2404706889779</v>
      </c>
      <c r="D50" s="132">
        <f>IF(RES_hhdet_tes!D50=0,0,RES_hhdet_tes!D50/0.086*1000000/RES_hhdet_num!D50)</f>
        <v>1533.0454798031683</v>
      </c>
      <c r="E50" s="132">
        <f>IF(RES_hhdet_tes!E50=0,0,RES_hhdet_tes!E50/0.086*1000000/RES_hhdet_num!E50)</f>
        <v>1530.4810132105674</v>
      </c>
      <c r="F50" s="132">
        <f>IF(RES_hhdet_tes!F50=0,0,RES_hhdet_tes!F50/0.086*1000000/RES_hhdet_num!F50)</f>
        <v>1537.6365596779747</v>
      </c>
      <c r="G50" s="132">
        <f>IF(RES_hhdet_tes!G50=0,0,RES_hhdet_tes!G50/0.086*1000000/RES_hhdet_num!G50)</f>
        <v>1530.3073913288038</v>
      </c>
      <c r="H50" s="132">
        <f>IF(RES_hhdet_tes!H50=0,0,RES_hhdet_tes!H50/0.086*1000000/RES_hhdet_num!H50)</f>
        <v>1523.8687996873807</v>
      </c>
      <c r="I50" s="132">
        <f>IF(RES_hhdet_tes!I50=0,0,RES_hhdet_tes!I50/0.086*1000000/RES_hhdet_num!I50)</f>
        <v>1525.2178198913814</v>
      </c>
      <c r="J50" s="132">
        <f>IF(RES_hhdet_tes!J50=0,0,RES_hhdet_tes!J50/0.086*1000000/RES_hhdet_num!J50)</f>
        <v>1505.2559452602893</v>
      </c>
      <c r="K50" s="132">
        <f>IF(RES_hhdet_tes!K50=0,0,RES_hhdet_tes!K50/0.086*1000000/RES_hhdet_num!K50)</f>
        <v>1516.5291596836125</v>
      </c>
      <c r="L50" s="132">
        <f>IF(RES_hhdet_tes!L50=0,0,RES_hhdet_tes!L50/0.086*1000000/RES_hhdet_num!L50)</f>
        <v>1613.0523698748011</v>
      </c>
      <c r="M50" s="132">
        <f>IF(RES_hhdet_tes!M50=0,0,RES_hhdet_tes!M50/0.086*1000000/RES_hhdet_num!M50)</f>
        <v>1495.2946994568226</v>
      </c>
      <c r="N50" s="132">
        <f>IF(RES_hhdet_tes!N50=0,0,RES_hhdet_tes!N50/0.086*1000000/RES_hhdet_num!N50)</f>
        <v>1615.3739258318406</v>
      </c>
      <c r="O50" s="132">
        <f>IF(RES_hhdet_tes!O50=0,0,RES_hhdet_tes!O50/0.086*1000000/RES_hhdet_num!O50)</f>
        <v>1511.2386697375791</v>
      </c>
      <c r="P50" s="132">
        <f>IF(RES_hhdet_tes!P50=0,0,RES_hhdet_tes!P50/0.086*1000000/RES_hhdet_num!P50)</f>
        <v>1371.2536177659081</v>
      </c>
      <c r="Q50" s="132">
        <f>IF(RES_hhdet_tes!Q50=0,0,RES_hhdet_tes!Q50/0.086*1000000/RES_hhdet_num!Q50)</f>
        <v>1345.0295363819916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1579.3391538781295</v>
      </c>
      <c r="E51" s="132">
        <f>IF(RES_hhdet_tes!E51=0,0,RES_hhdet_tes!E51/0.086*1000000/RES_hhdet_num!E51)</f>
        <v>1575.3731803042829</v>
      </c>
      <c r="F51" s="132">
        <f>IF(RES_hhdet_tes!F51=0,0,RES_hhdet_tes!F51/0.086*1000000/RES_hhdet_num!F51)</f>
        <v>1589.3623120246425</v>
      </c>
      <c r="G51" s="132">
        <f>IF(RES_hhdet_tes!G51=0,0,RES_hhdet_tes!G51/0.086*1000000/RES_hhdet_num!G51)</f>
        <v>1585.1319098438132</v>
      </c>
      <c r="H51" s="132">
        <f>IF(RES_hhdet_tes!H51=0,0,RES_hhdet_tes!H51/0.086*1000000/RES_hhdet_num!H51)</f>
        <v>1577.6349895492167</v>
      </c>
      <c r="I51" s="132">
        <f>IF(RES_hhdet_tes!I51=0,0,RES_hhdet_tes!I51/0.086*1000000/RES_hhdet_num!I51)</f>
        <v>1582.5109836691258</v>
      </c>
      <c r="J51" s="132">
        <f>IF(RES_hhdet_tes!J51=0,0,RES_hhdet_tes!J51/0.086*1000000/RES_hhdet_num!J51)</f>
        <v>1564.8973913564903</v>
      </c>
      <c r="K51" s="132">
        <f>IF(RES_hhdet_tes!K51=0,0,RES_hhdet_tes!K51/0.086*1000000/RES_hhdet_num!K51)</f>
        <v>1581.0411045973447</v>
      </c>
      <c r="L51" s="132">
        <f>IF(RES_hhdet_tes!L51=0,0,RES_hhdet_tes!L51/0.086*1000000/RES_hhdet_num!L51)</f>
        <v>1672.1874687831414</v>
      </c>
      <c r="M51" s="132">
        <f>IF(RES_hhdet_tes!M51=0,0,RES_hhdet_tes!M51/0.086*1000000/RES_hhdet_num!M51)</f>
        <v>1575.9634591735287</v>
      </c>
      <c r="N51" s="132">
        <f>IF(RES_hhdet_tes!N51=0,0,RES_hhdet_tes!N51/0.086*1000000/RES_hhdet_num!N51)</f>
        <v>1635.1157612095571</v>
      </c>
      <c r="O51" s="132">
        <f>IF(RES_hhdet_tes!O51=0,0,RES_hhdet_tes!O51/0.086*1000000/RES_hhdet_num!O51)</f>
        <v>1558.3189280911306</v>
      </c>
      <c r="P51" s="132">
        <f>IF(RES_hhdet_tes!P51=0,0,RES_hhdet_tes!P51/0.086*1000000/RES_hhdet_num!P51)</f>
        <v>1421.4563083665576</v>
      </c>
      <c r="Q51" s="132">
        <f>IF(RES_hhdet_tes!Q51=0,0,RES_hhdet_tes!Q51/0.086*1000000/RES_hhdet_num!Q51)</f>
        <v>1393.9605064327952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1114.2228748083623</v>
      </c>
      <c r="E52" s="165">
        <f>IF(RES_hhdet_tes!E52=0,0,RES_hhdet_tes!E52/0.086*1000000/RES_hhdet_num!E51)</f>
        <v>1112.1099541391761</v>
      </c>
      <c r="F52" s="165">
        <f>IF(RES_hhdet_tes!F52=0,0,RES_hhdet_tes!F52/0.086*1000000/RES_hhdet_num!F51)</f>
        <v>1117.8332375419102</v>
      </c>
      <c r="G52" s="165">
        <f>IF(RES_hhdet_tes!G52=0,0,RES_hhdet_tes!G52/0.086*1000000/RES_hhdet_num!G51)</f>
        <v>1111.5977465425979</v>
      </c>
      <c r="H52" s="165">
        <f>IF(RES_hhdet_tes!H52=0,0,RES_hhdet_tes!H52/0.086*1000000/RES_hhdet_num!H51)</f>
        <v>1106.4880293894037</v>
      </c>
      <c r="I52" s="165">
        <f>IF(RES_hhdet_tes!I52=0,0,RES_hhdet_tes!I52/0.086*1000000/RES_hhdet_num!I51)</f>
        <v>1108.8691516225194</v>
      </c>
      <c r="J52" s="165">
        <f>IF(RES_hhdet_tes!J52=0,0,RES_hhdet_tes!J52/0.086*1000000/RES_hhdet_num!J51)</f>
        <v>1094.9690460305856</v>
      </c>
      <c r="K52" s="165">
        <f>IF(RES_hhdet_tes!K52=0,0,RES_hhdet_tes!K52/0.086*1000000/RES_hhdet_num!K51)</f>
        <v>1105.4620871435948</v>
      </c>
      <c r="L52" s="165">
        <f>IF(RES_hhdet_tes!L52=0,0,RES_hhdet_tes!L52/0.086*1000000/RES_hhdet_num!L51)</f>
        <v>1166.7683845681158</v>
      </c>
      <c r="M52" s="165">
        <f>IF(RES_hhdet_tes!M52=0,0,RES_hhdet_tes!M52/0.086*1000000/RES_hhdet_num!M51)</f>
        <v>1083.5754554587261</v>
      </c>
      <c r="N52" s="165">
        <f>IF(RES_hhdet_tes!N52=0,0,RES_hhdet_tes!N52/0.086*1000000/RES_hhdet_num!N51)</f>
        <v>1174.150067707692</v>
      </c>
      <c r="O52" s="165">
        <f>IF(RES_hhdet_tes!O52=0,0,RES_hhdet_tes!O52/0.086*1000000/RES_hhdet_num!O51)</f>
        <v>1098.4599259293814</v>
      </c>
      <c r="P52" s="165">
        <f>IF(RES_hhdet_tes!P52=0,0,RES_hhdet_tes!P52/0.086*1000000/RES_hhdet_num!P51)</f>
        <v>994.92887616872599</v>
      </c>
      <c r="Q52" s="165">
        <f>IF(RES_hhdet_tes!Q52=0,0,RES_hhdet_tes!Q52/0.086*1000000/RES_hhdet_num!Q51)</f>
        <v>975.47238643362471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465.11627906976747</v>
      </c>
      <c r="E53" s="164">
        <f>IF(RES_hhdet_tes!E53=0,0,RES_hhdet_tes!E53/0.086*1000000/RES_hhdet_num!E51)</f>
        <v>463.26322616510691</v>
      </c>
      <c r="F53" s="164">
        <f>IF(RES_hhdet_tes!F53=0,0,RES_hhdet_tes!F53/0.086*1000000/RES_hhdet_num!F51)</f>
        <v>471.52907448273254</v>
      </c>
      <c r="G53" s="164">
        <f>IF(RES_hhdet_tes!G53=0,0,RES_hhdet_tes!G53/0.086*1000000/RES_hhdet_num!G51)</f>
        <v>473.5341633012153</v>
      </c>
      <c r="H53" s="164">
        <f>IF(RES_hhdet_tes!H53=0,0,RES_hhdet_tes!H53/0.086*1000000/RES_hhdet_num!H51)</f>
        <v>471.14696015981298</v>
      </c>
      <c r="I53" s="164">
        <f>IF(RES_hhdet_tes!I53=0,0,RES_hhdet_tes!I53/0.086*1000000/RES_hhdet_num!I51)</f>
        <v>473.64183204660634</v>
      </c>
      <c r="J53" s="164">
        <f>IF(RES_hhdet_tes!J53=0,0,RES_hhdet_tes!J53/0.086*1000000/RES_hhdet_num!J51)</f>
        <v>469.92834532590467</v>
      </c>
      <c r="K53" s="164">
        <f>IF(RES_hhdet_tes!K53=0,0,RES_hhdet_tes!K53/0.086*1000000/RES_hhdet_num!K51)</f>
        <v>475.57901745374988</v>
      </c>
      <c r="L53" s="164">
        <f>IF(RES_hhdet_tes!L53=0,0,RES_hhdet_tes!L53/0.086*1000000/RES_hhdet_num!L51)</f>
        <v>505.41908421502569</v>
      </c>
      <c r="M53" s="164">
        <f>IF(RES_hhdet_tes!M53=0,0,RES_hhdet_tes!M53/0.086*1000000/RES_hhdet_num!M51)</f>
        <v>492.38800371480266</v>
      </c>
      <c r="N53" s="164">
        <f>IF(RES_hhdet_tes!N53=0,0,RES_hhdet_tes!N53/0.086*1000000/RES_hhdet_num!N51)</f>
        <v>460.96569350186513</v>
      </c>
      <c r="O53" s="164">
        <f>IF(RES_hhdet_tes!O53=0,0,RES_hhdet_tes!O53/0.086*1000000/RES_hhdet_num!O51)</f>
        <v>459.85900216174923</v>
      </c>
      <c r="P53" s="164">
        <f>IF(RES_hhdet_tes!P53=0,0,RES_hhdet_tes!P53/0.086*1000000/RES_hhdet_num!P51)</f>
        <v>426.52743219783167</v>
      </c>
      <c r="Q53" s="164">
        <f>IF(RES_hhdet_tes!Q53=0,0,RES_hhdet_tes!Q53/0.086*1000000/RES_hhdet_num!Q51)</f>
        <v>418.48811999917052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551.22788002697723</v>
      </c>
      <c r="C54" s="162">
        <f>IF(RES_hhdet_tes!C54=0,0,RES_hhdet_tes!C54/0.086*1000000/RES_hhdet_num!C54)</f>
        <v>465.44115407732892</v>
      </c>
      <c r="D54" s="162">
        <f>IF(RES_hhdet_tes!D54=0,0,RES_hhdet_tes!D54/0.086*1000000/RES_hhdet_num!D54)</f>
        <v>779.8276921711622</v>
      </c>
      <c r="E54" s="162">
        <f>IF(RES_hhdet_tes!E54=0,0,RES_hhdet_tes!E54/0.086*1000000/RES_hhdet_num!E54)</f>
        <v>927.88170298478872</v>
      </c>
      <c r="F54" s="162">
        <f>IF(RES_hhdet_tes!F54=0,0,RES_hhdet_tes!F54/0.086*1000000/RES_hhdet_num!F54)</f>
        <v>904.36869840620875</v>
      </c>
      <c r="G54" s="162">
        <f>IF(RES_hhdet_tes!G54=0,0,RES_hhdet_tes!G54/0.086*1000000/RES_hhdet_num!G54)</f>
        <v>741.26285249239299</v>
      </c>
      <c r="H54" s="162">
        <f>IF(RES_hhdet_tes!H54=0,0,RES_hhdet_tes!H54/0.086*1000000/RES_hhdet_num!H54)</f>
        <v>1022.3075311794914</v>
      </c>
      <c r="I54" s="162">
        <f>IF(RES_hhdet_tes!I54=0,0,RES_hhdet_tes!I54/0.086*1000000/RES_hhdet_num!I54)</f>
        <v>1091.3559967358535</v>
      </c>
      <c r="J54" s="162">
        <f>IF(RES_hhdet_tes!J54=0,0,RES_hhdet_tes!J54/0.086*1000000/RES_hhdet_num!J54)</f>
        <v>1536.0333184968313</v>
      </c>
      <c r="K54" s="162">
        <f>IF(RES_hhdet_tes!K54=0,0,RES_hhdet_tes!K54/0.086*1000000/RES_hhdet_num!K54)</f>
        <v>854.59048139376432</v>
      </c>
      <c r="L54" s="162">
        <f>IF(RES_hhdet_tes!L54=0,0,RES_hhdet_tes!L54/0.086*1000000/RES_hhdet_num!L54)</f>
        <v>1473.7873772040837</v>
      </c>
      <c r="M54" s="162">
        <f>IF(RES_hhdet_tes!M54=0,0,RES_hhdet_tes!M54/0.086*1000000/RES_hhdet_num!M54)</f>
        <v>987.29262337928856</v>
      </c>
      <c r="N54" s="162">
        <f>IF(RES_hhdet_tes!N54=0,0,RES_hhdet_tes!N54/0.086*1000000/RES_hhdet_num!N54)</f>
        <v>968.42832925068456</v>
      </c>
      <c r="O54" s="162">
        <f>IF(RES_hhdet_tes!O54=0,0,RES_hhdet_tes!O54/0.086*1000000/RES_hhdet_num!O54)</f>
        <v>1354.698649932476</v>
      </c>
      <c r="P54" s="162">
        <f>IF(RES_hhdet_tes!P54=0,0,RES_hhdet_tes!P54/0.086*1000000/RES_hhdet_num!P54)</f>
        <v>1422.3728944872803</v>
      </c>
      <c r="Q54" s="162">
        <f>IF(RES_hhdet_tes!Q54=0,0,RES_hhdet_tes!Q54/0.086*1000000/RES_hhdet_num!Q54)</f>
        <v>1391.0340450091592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1031.890416608341</v>
      </c>
      <c r="E55" s="160">
        <f>IF(RES_hhdet_tes!E55=0,0,RES_hhdet_tes!E55/0.086*1000000/RES_hhdet_num!E55)</f>
        <v>1139.0581148887891</v>
      </c>
      <c r="F55" s="160">
        <f>IF(RES_hhdet_tes!F55=0,0,RES_hhdet_tes!F55/0.086*1000000/RES_hhdet_num!F55)</f>
        <v>1128.7910423038236</v>
      </c>
      <c r="G55" s="160">
        <f>IF(RES_hhdet_tes!G55=0,0,RES_hhdet_tes!G55/0.086*1000000/RES_hhdet_num!G55)</f>
        <v>1008.3189698685501</v>
      </c>
      <c r="H55" s="160">
        <f>IF(RES_hhdet_tes!H55=0,0,RES_hhdet_tes!H55/0.086*1000000/RES_hhdet_num!H55)</f>
        <v>1202.623718976896</v>
      </c>
      <c r="I55" s="160">
        <f>IF(RES_hhdet_tes!I55=0,0,RES_hhdet_tes!I55/0.086*1000000/RES_hhdet_num!I55)</f>
        <v>1250.2173887306085</v>
      </c>
      <c r="J55" s="160">
        <f>IF(RES_hhdet_tes!J55=0,0,RES_hhdet_tes!J55/0.086*1000000/RES_hhdet_num!J55)</f>
        <v>1549.200924731686</v>
      </c>
      <c r="K55" s="160">
        <f>IF(RES_hhdet_tes!K55=0,0,RES_hhdet_tes!K55/0.086*1000000/RES_hhdet_num!K55)</f>
        <v>1074.8891015804634</v>
      </c>
      <c r="L55" s="160">
        <f>IF(RES_hhdet_tes!L55=0,0,RES_hhdet_tes!L55/0.086*1000000/RES_hhdet_num!L55)</f>
        <v>1558.0154770876702</v>
      </c>
      <c r="M55" s="160">
        <f>IF(RES_hhdet_tes!M55=0,0,RES_hhdet_tes!M55/0.086*1000000/RES_hhdet_num!M55)</f>
        <v>1186.8049884733089</v>
      </c>
      <c r="N55" s="160">
        <f>IF(RES_hhdet_tes!N55=0,0,RES_hhdet_tes!N55/0.086*1000000/RES_hhdet_num!N55)</f>
        <v>1143.4808973836689</v>
      </c>
      <c r="O55" s="160">
        <f>IF(RES_hhdet_tes!O55=0,0,RES_hhdet_tes!O55/0.086*1000000/RES_hhdet_num!O55)</f>
        <v>1411.4380724151747</v>
      </c>
      <c r="P55" s="160">
        <f>IF(RES_hhdet_tes!P55=0,0,RES_hhdet_tes!P55/0.086*1000000/RES_hhdet_num!P55)</f>
        <v>1422.1884583389185</v>
      </c>
      <c r="Q55" s="160">
        <f>IF(RES_hhdet_tes!Q55=0,0,RES_hhdet_tes!Q55/0.086*1000000/RES_hhdet_num!Q55)</f>
        <v>1391.8599170212558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566.77413753857547</v>
      </c>
      <c r="E56" s="156">
        <f>IF(RES_hhdet_tes!E56=0,0,RES_hhdet_tes!E56/0.086*1000000/RES_hhdet_num!E55)</f>
        <v>675.79488872368199</v>
      </c>
      <c r="F56" s="156">
        <f>IF(RES_hhdet_tes!F56=0,0,RES_hhdet_tes!F56/0.086*1000000/RES_hhdet_num!F55)</f>
        <v>657.26196782109093</v>
      </c>
      <c r="G56" s="156">
        <f>IF(RES_hhdet_tes!G56=0,0,RES_hhdet_tes!G56/0.086*1000000/RES_hhdet_num!G55)</f>
        <v>534.78480656733484</v>
      </c>
      <c r="H56" s="156">
        <f>IF(RES_hhdet_tes!H56=0,0,RES_hhdet_tes!H56/0.086*1000000/RES_hhdet_num!H55)</f>
        <v>731.47675881708267</v>
      </c>
      <c r="I56" s="156">
        <f>IF(RES_hhdet_tes!I56=0,0,RES_hhdet_tes!I56/0.086*1000000/RES_hhdet_num!I55)</f>
        <v>776.57555668400209</v>
      </c>
      <c r="J56" s="156">
        <f>IF(RES_hhdet_tes!J56=0,0,RES_hhdet_tes!J56/0.086*1000000/RES_hhdet_num!J55)</f>
        <v>1079.2725794057812</v>
      </c>
      <c r="K56" s="156">
        <f>IF(RES_hhdet_tes!K56=0,0,RES_hhdet_tes!K56/0.086*1000000/RES_hhdet_num!K55)</f>
        <v>599.3100841267136</v>
      </c>
      <c r="L56" s="156">
        <f>IF(RES_hhdet_tes!L56=0,0,RES_hhdet_tes!L56/0.086*1000000/RES_hhdet_num!L55)</f>
        <v>1052.5963928726428</v>
      </c>
      <c r="M56" s="156">
        <f>IF(RES_hhdet_tes!M56=0,0,RES_hhdet_tes!M56/0.086*1000000/RES_hhdet_num!M55)</f>
        <v>694.41698475850649</v>
      </c>
      <c r="N56" s="156">
        <f>IF(RES_hhdet_tes!N56=0,0,RES_hhdet_tes!N56/0.086*1000000/RES_hhdet_num!N55)</f>
        <v>682.51520388180427</v>
      </c>
      <c r="O56" s="156">
        <f>IF(RES_hhdet_tes!O56=0,0,RES_hhdet_tes!O56/0.086*1000000/RES_hhdet_num!O55)</f>
        <v>951.57907025342536</v>
      </c>
      <c r="P56" s="156">
        <f>IF(RES_hhdet_tes!P56=0,0,RES_hhdet_tes!P56/0.086*1000000/RES_hhdet_num!P55)</f>
        <v>995.66102614108695</v>
      </c>
      <c r="Q56" s="156">
        <f>IF(RES_hhdet_tes!Q56=0,0,RES_hhdet_tes!Q56/0.086*1000000/RES_hhdet_num!Q55)</f>
        <v>973.37179702208527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465.11627906976548</v>
      </c>
      <c r="E57" s="156">
        <f>IF(RES_hhdet_tes!E57=0,0,RES_hhdet_tes!E57/0.086*1000000/RES_hhdet_num!E55)</f>
        <v>463.26322616510703</v>
      </c>
      <c r="F57" s="156">
        <f>IF(RES_hhdet_tes!F57=0,0,RES_hhdet_tes!F57/0.086*1000000/RES_hhdet_num!F55)</f>
        <v>471.52907448273265</v>
      </c>
      <c r="G57" s="156">
        <f>IF(RES_hhdet_tes!G57=0,0,RES_hhdet_tes!G57/0.086*1000000/RES_hhdet_num!G55)</f>
        <v>473.53416330121524</v>
      </c>
      <c r="H57" s="156">
        <f>IF(RES_hhdet_tes!H57=0,0,RES_hhdet_tes!H57/0.086*1000000/RES_hhdet_num!H55)</f>
        <v>471.14696015981315</v>
      </c>
      <c r="I57" s="156">
        <f>IF(RES_hhdet_tes!I57=0,0,RES_hhdet_tes!I57/0.086*1000000/RES_hhdet_num!I55)</f>
        <v>473.64183204660628</v>
      </c>
      <c r="J57" s="156">
        <f>IF(RES_hhdet_tes!J57=0,0,RES_hhdet_tes!J57/0.086*1000000/RES_hhdet_num!J55)</f>
        <v>469.92834532590479</v>
      </c>
      <c r="K57" s="156">
        <f>IF(RES_hhdet_tes!K57=0,0,RES_hhdet_tes!K57/0.086*1000000/RES_hhdet_num!K55)</f>
        <v>475.57901745374977</v>
      </c>
      <c r="L57" s="156">
        <f>IF(RES_hhdet_tes!L57=0,0,RES_hhdet_tes!L57/0.086*1000000/RES_hhdet_num!L55)</f>
        <v>505.41908421502694</v>
      </c>
      <c r="M57" s="156">
        <f>IF(RES_hhdet_tes!M57=0,0,RES_hhdet_tes!M57/0.086*1000000/RES_hhdet_num!M55)</f>
        <v>492.38800371480244</v>
      </c>
      <c r="N57" s="156">
        <f>IF(RES_hhdet_tes!N57=0,0,RES_hhdet_tes!N57/0.086*1000000/RES_hhdet_num!N55)</f>
        <v>460.96569350186473</v>
      </c>
      <c r="O57" s="156">
        <f>IF(RES_hhdet_tes!O57=0,0,RES_hhdet_tes!O57/0.086*1000000/RES_hhdet_num!O55)</f>
        <v>459.85900216174906</v>
      </c>
      <c r="P57" s="156">
        <f>IF(RES_hhdet_tes!P57=0,0,RES_hhdet_tes!P57/0.086*1000000/RES_hhdet_num!P55)</f>
        <v>426.5274321978315</v>
      </c>
      <c r="Q57" s="156">
        <f>IF(RES_hhdet_tes!Q57=0,0,RES_hhdet_tes!Q57/0.086*1000000/RES_hhdet_num!Q55)</f>
        <v>418.48811999917046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443.19138893384576</v>
      </c>
      <c r="C58" s="157">
        <f>IF(RES_hhdet_tes!C58=0,0,RES_hhdet_tes!C58/0.086*1000000/RES_hhdet_num!C$43)</f>
        <v>628.86250831133088</v>
      </c>
      <c r="D58" s="157">
        <f>IF(RES_hhdet_tes!D58=0,0,RES_hhdet_tes!D58/0.086*1000000/RES_hhdet_num!D$43)</f>
        <v>478.93013659648517</v>
      </c>
      <c r="E58" s="157">
        <f>IF(RES_hhdet_tes!E58=0,0,RES_hhdet_tes!E58/0.086*1000000/RES_hhdet_num!E$43)</f>
        <v>431.07783259001945</v>
      </c>
      <c r="F58" s="157">
        <f>IF(RES_hhdet_tes!F58=0,0,RES_hhdet_tes!F58/0.086*1000000/RES_hhdet_num!F$43)</f>
        <v>419.4099702655169</v>
      </c>
      <c r="G58" s="157">
        <f>IF(RES_hhdet_tes!G58=0,0,RES_hhdet_tes!G58/0.086*1000000/RES_hhdet_num!G$43)</f>
        <v>376.50888396538664</v>
      </c>
      <c r="H58" s="157">
        <f>IF(RES_hhdet_tes!H58=0,0,RES_hhdet_tes!H58/0.086*1000000/RES_hhdet_num!H$43)</f>
        <v>451.92219894572611</v>
      </c>
      <c r="I58" s="157">
        <f>IF(RES_hhdet_tes!I58=0,0,RES_hhdet_tes!I58/0.086*1000000/RES_hhdet_num!I$43)</f>
        <v>484.40037999630198</v>
      </c>
      <c r="J58" s="157">
        <f>IF(RES_hhdet_tes!J58=0,0,RES_hhdet_tes!J58/0.086*1000000/RES_hhdet_num!J$43)</f>
        <v>664.50630898518591</v>
      </c>
      <c r="K58" s="157">
        <f>IF(RES_hhdet_tes!K58=0,0,RES_hhdet_tes!K58/0.086*1000000/RES_hhdet_num!K$43)</f>
        <v>406.42528166214896</v>
      </c>
      <c r="L58" s="157">
        <f>IF(RES_hhdet_tes!L58=0,0,RES_hhdet_tes!L58/0.086*1000000/RES_hhdet_num!L$43)</f>
        <v>597.54792901094174</v>
      </c>
      <c r="M58" s="157">
        <f>IF(RES_hhdet_tes!M58=0,0,RES_hhdet_tes!M58/0.086*1000000/RES_hhdet_num!M$43)</f>
        <v>472.59925743383121</v>
      </c>
      <c r="N58" s="157">
        <f>IF(RES_hhdet_tes!N58=0,0,RES_hhdet_tes!N58/0.086*1000000/RES_hhdet_num!N$43)</f>
        <v>514.41960589622374</v>
      </c>
      <c r="O58" s="157">
        <f>IF(RES_hhdet_tes!O58=0,0,RES_hhdet_tes!O58/0.086*1000000/RES_hhdet_num!O$43)</f>
        <v>334.98172558430662</v>
      </c>
      <c r="P58" s="157">
        <f>IF(RES_hhdet_tes!P58=0,0,RES_hhdet_tes!P58/0.086*1000000/RES_hhdet_num!P$43)</f>
        <v>256.32483420153824</v>
      </c>
      <c r="Q58" s="157">
        <f>IF(RES_hhdet_tes!Q58=0,0,RES_hhdet_tes!Q58/0.086*1000000/RES_hhdet_num!Q$43)</f>
        <v>608.97444433431826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521.54823026155577</v>
      </c>
      <c r="C59" s="156">
        <f>IF(RES_hhdet_tes!C59=0,0,RES_hhdet_tes!C59/0.086*1000000/RES_hhdet_num!C59)</f>
        <v>648.80049510913295</v>
      </c>
      <c r="D59" s="156">
        <f>IF(RES_hhdet_tes!D59=0,0,RES_hhdet_tes!D59/0.086*1000000/RES_hhdet_num!D59)</f>
        <v>684.37221777479306</v>
      </c>
      <c r="E59" s="156">
        <f>IF(RES_hhdet_tes!E59=0,0,RES_hhdet_tes!E59/0.086*1000000/RES_hhdet_num!E59)</f>
        <v>682.53970825375711</v>
      </c>
      <c r="F59" s="156">
        <f>IF(RES_hhdet_tes!F59=0,0,RES_hhdet_tes!F59/0.086*1000000/RES_hhdet_num!F59)</f>
        <v>680.28690689067014</v>
      </c>
      <c r="G59" s="156">
        <f>IF(RES_hhdet_tes!G59=0,0,RES_hhdet_tes!G59/0.086*1000000/RES_hhdet_num!G59)</f>
        <v>656.0768281793072</v>
      </c>
      <c r="H59" s="156">
        <f>IF(RES_hhdet_tes!H59=0,0,RES_hhdet_tes!H59/0.086*1000000/RES_hhdet_num!H59)</f>
        <v>659.1941383289419</v>
      </c>
      <c r="I59" s="156">
        <f>IF(RES_hhdet_tes!I59=0,0,RES_hhdet_tes!I59/0.086*1000000/RES_hhdet_num!I59)</f>
        <v>693.79200153366958</v>
      </c>
      <c r="J59" s="156">
        <f>IF(RES_hhdet_tes!J59=0,0,RES_hhdet_tes!J59/0.086*1000000/RES_hhdet_num!J59)</f>
        <v>680.09508788458629</v>
      </c>
      <c r="K59" s="156">
        <f>IF(RES_hhdet_tes!K59=0,0,RES_hhdet_tes!K59/0.086*1000000/RES_hhdet_num!K59)</f>
        <v>675.3273760551707</v>
      </c>
      <c r="L59" s="156">
        <f>IF(RES_hhdet_tes!L59=0,0,RES_hhdet_tes!L59/0.086*1000000/RES_hhdet_num!L59)</f>
        <v>681.93460439236276</v>
      </c>
      <c r="M59" s="156">
        <f>IF(RES_hhdet_tes!M59=0,0,RES_hhdet_tes!M59/0.086*1000000/RES_hhdet_num!M59)</f>
        <v>673.69179084749942</v>
      </c>
      <c r="N59" s="156">
        <f>IF(RES_hhdet_tes!N59=0,0,RES_hhdet_tes!N59/0.086*1000000/RES_hhdet_num!N59)</f>
        <v>0</v>
      </c>
      <c r="O59" s="156">
        <f>IF(RES_hhdet_tes!O59=0,0,RES_hhdet_tes!O59/0.086*1000000/RES_hhdet_num!O59)</f>
        <v>0</v>
      </c>
      <c r="P59" s="156">
        <f>IF(RES_hhdet_tes!P59=0,0,RES_hhdet_tes!P59/0.086*1000000/RES_hhdet_num!P59)</f>
        <v>0</v>
      </c>
      <c r="Q59" s="156">
        <f>IF(RES_hhdet_tes!Q59=0,0,RES_hhdet_tes!Q59/0.086*1000000/RES_hhdet_num!Q59)</f>
        <v>0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184.2677108388834</v>
      </c>
      <c r="C60" s="57">
        <f>IF(RES_hhdet_tes!C60=0,0,RES_hhdet_tes!C60/0.086*1000000/RES_hhdet_num!C60)</f>
        <v>194.92182579048588</v>
      </c>
      <c r="D60" s="57">
        <f>IF(RES_hhdet_tes!D60=0,0,RES_hhdet_tes!D60/0.086*1000000/RES_hhdet_num!D60)</f>
        <v>346.23780414279014</v>
      </c>
      <c r="E60" s="57">
        <f>IF(RES_hhdet_tes!E60=0,0,RES_hhdet_tes!E60/0.086*1000000/RES_hhdet_num!E60)</f>
        <v>410.17710526212437</v>
      </c>
      <c r="F60" s="57">
        <f>IF(RES_hhdet_tes!F60=0,0,RES_hhdet_tes!F60/0.086*1000000/RES_hhdet_num!F60)</f>
        <v>397.40833847427814</v>
      </c>
      <c r="G60" s="57">
        <f>IF(RES_hhdet_tes!G60=0,0,RES_hhdet_tes!G60/0.086*1000000/RES_hhdet_num!G60)</f>
        <v>317.62255056762609</v>
      </c>
      <c r="H60" s="57">
        <f>IF(RES_hhdet_tes!H60=0,0,RES_hhdet_tes!H60/0.086*1000000/RES_hhdet_num!H60)</f>
        <v>407.99656002236742</v>
      </c>
      <c r="I60" s="57">
        <f>IF(RES_hhdet_tes!I60=0,0,RES_hhdet_tes!I60/0.086*1000000/RES_hhdet_num!I60)</f>
        <v>474.35229617182205</v>
      </c>
      <c r="J60" s="57">
        <f>IF(RES_hhdet_tes!J60=0,0,RES_hhdet_tes!J60/0.086*1000000/RES_hhdet_num!J60)</f>
        <v>663.50227373222003</v>
      </c>
      <c r="K60" s="57">
        <f>IF(RES_hhdet_tes!K60=0,0,RES_hhdet_tes!K60/0.086*1000000/RES_hhdet_num!K60)</f>
        <v>362.68643654831436</v>
      </c>
      <c r="L60" s="57">
        <f>IF(RES_hhdet_tes!L60=0,0,RES_hhdet_tes!L60/0.086*1000000/RES_hhdet_num!L60)</f>
        <v>581.43797365074693</v>
      </c>
      <c r="M60" s="57">
        <f>IF(RES_hhdet_tes!M60=0,0,RES_hhdet_tes!M60/0.086*1000000/RES_hhdet_num!M60)</f>
        <v>453.99033803738376</v>
      </c>
      <c r="N60" s="57">
        <f>IF(RES_hhdet_tes!N60=0,0,RES_hhdet_tes!N60/0.086*1000000/RES_hhdet_num!N60)</f>
        <v>514.41960589622374</v>
      </c>
      <c r="O60" s="57">
        <f>IF(RES_hhdet_tes!O60=0,0,RES_hhdet_tes!O60/0.086*1000000/RES_hhdet_num!O60)</f>
        <v>334.98172558430667</v>
      </c>
      <c r="P60" s="57">
        <f>IF(RES_hhdet_tes!P60=0,0,RES_hhdet_tes!P60/0.086*1000000/RES_hhdet_num!P60)</f>
        <v>256.32483420153824</v>
      </c>
      <c r="Q60" s="57">
        <f>IF(RES_hhdet_tes!Q60=0,0,RES_hhdet_tes!Q60/0.086*1000000/RES_hhdet_num!Q60)</f>
        <v>608.97444433431826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18992.272724178412</v>
      </c>
      <c r="C62" s="168">
        <f t="shared" ref="C62:Q62" si="9">SUM(C63,C66,C68,C77)</f>
        <v>20305.614743204133</v>
      </c>
      <c r="D62" s="168">
        <f t="shared" si="9"/>
        <v>19127.520311492306</v>
      </c>
      <c r="E62" s="168">
        <f t="shared" si="9"/>
        <v>19556.637570509873</v>
      </c>
      <c r="F62" s="168">
        <f t="shared" si="9"/>
        <v>20626.611884576396</v>
      </c>
      <c r="G62" s="168">
        <f t="shared" si="9"/>
        <v>20440.485010148441</v>
      </c>
      <c r="H62" s="168">
        <f t="shared" si="9"/>
        <v>18691.470285749183</v>
      </c>
      <c r="I62" s="168">
        <f t="shared" si="9"/>
        <v>18182.365960608167</v>
      </c>
      <c r="J62" s="168">
        <f t="shared" si="9"/>
        <v>17814.896849596837</v>
      </c>
      <c r="K62" s="168">
        <f t="shared" si="9"/>
        <v>18397.394550398836</v>
      </c>
      <c r="L62" s="168">
        <f t="shared" si="9"/>
        <v>17713.24459863528</v>
      </c>
      <c r="M62" s="168">
        <f t="shared" si="9"/>
        <v>16246.96502079661</v>
      </c>
      <c r="N62" s="168">
        <f t="shared" si="9"/>
        <v>15247.045561285311</v>
      </c>
      <c r="O62" s="168">
        <f t="shared" si="9"/>
        <v>16470.468994172403</v>
      </c>
      <c r="P62" s="168">
        <f t="shared" si="9"/>
        <v>15344.489376956595</v>
      </c>
      <c r="Q62" s="168">
        <f t="shared" si="9"/>
        <v>15615.264408811336</v>
      </c>
    </row>
    <row r="63" spans="1:17" ht="12.95" customHeight="1" x14ac:dyDescent="0.25">
      <c r="A63" s="158" t="s">
        <v>65</v>
      </c>
      <c r="B63" s="157">
        <f t="shared" ref="B63:Q63" si="10">SUM(B64:B65)</f>
        <v>17026.125662390263</v>
      </c>
      <c r="C63" s="157">
        <f t="shared" si="10"/>
        <v>18233.18164390458</v>
      </c>
      <c r="D63" s="157">
        <f t="shared" si="10"/>
        <v>16948.355202445211</v>
      </c>
      <c r="E63" s="157">
        <f t="shared" si="10"/>
        <v>17320.796929447832</v>
      </c>
      <c r="F63" s="157">
        <f t="shared" si="10"/>
        <v>18378.133015175546</v>
      </c>
      <c r="G63" s="157">
        <f t="shared" si="10"/>
        <v>18192.409034209708</v>
      </c>
      <c r="H63" s="157">
        <f t="shared" si="10"/>
        <v>16477.59873769866</v>
      </c>
      <c r="I63" s="157">
        <f t="shared" si="10"/>
        <v>15888.366211418141</v>
      </c>
      <c r="J63" s="157">
        <f t="shared" si="10"/>
        <v>15510.060690323899</v>
      </c>
      <c r="K63" s="157">
        <f t="shared" si="10"/>
        <v>16103.684484039552</v>
      </c>
      <c r="L63" s="157">
        <f t="shared" si="10"/>
        <v>15255.661077447479</v>
      </c>
      <c r="M63" s="157">
        <f t="shared" si="10"/>
        <v>13729.425300638159</v>
      </c>
      <c r="N63" s="157">
        <f t="shared" si="10"/>
        <v>13031.585857665379</v>
      </c>
      <c r="O63" s="157">
        <f t="shared" si="10"/>
        <v>14145.669243348028</v>
      </c>
      <c r="P63" s="157">
        <f t="shared" si="10"/>
        <v>13189.092112371922</v>
      </c>
      <c r="Q63" s="157">
        <f t="shared" si="10"/>
        <v>13537.421137173606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15219.598533543314</v>
      </c>
      <c r="C64" s="156">
        <f>IF(RES_hhdet_tes!C64=0,0,RES_hhdet_tes!C64/0.086*1000000/RES_hhdet_num!C$62)</f>
        <v>16453.674379236312</v>
      </c>
      <c r="D64" s="156">
        <f>IF(RES_hhdet_tes!D64=0,0,RES_hhdet_tes!D64/0.086*1000000/RES_hhdet_num!D$62)</f>
        <v>15518.171329752984</v>
      </c>
      <c r="E64" s="156">
        <f>IF(RES_hhdet_tes!E64=0,0,RES_hhdet_tes!E64/0.086*1000000/RES_hhdet_num!E$62)</f>
        <v>16100.505105991895</v>
      </c>
      <c r="F64" s="156">
        <f>IF(RES_hhdet_tes!F64=0,0,RES_hhdet_tes!F64/0.086*1000000/RES_hhdet_num!F$62)</f>
        <v>17126.260163602317</v>
      </c>
      <c r="G64" s="156">
        <f>IF(RES_hhdet_tes!G64=0,0,RES_hhdet_tes!G64/0.086*1000000/RES_hhdet_num!G$62)</f>
        <v>16814.429817804601</v>
      </c>
      <c r="H64" s="156">
        <f>IF(RES_hhdet_tes!H64=0,0,RES_hhdet_tes!H64/0.086*1000000/RES_hhdet_num!H$62)</f>
        <v>15513.66003480851</v>
      </c>
      <c r="I64" s="156">
        <f>IF(RES_hhdet_tes!I64=0,0,RES_hhdet_tes!I64/0.086*1000000/RES_hhdet_num!I$62)</f>
        <v>15065.553894966086</v>
      </c>
      <c r="J64" s="156">
        <f>IF(RES_hhdet_tes!J64=0,0,RES_hhdet_tes!J64/0.086*1000000/RES_hhdet_num!J$62)</f>
        <v>15468.737875189277</v>
      </c>
      <c r="K64" s="156">
        <f>IF(RES_hhdet_tes!K64=0,0,RES_hhdet_tes!K64/0.086*1000000/RES_hhdet_num!K$62)</f>
        <v>15019.365223791043</v>
      </c>
      <c r="L64" s="156">
        <f>IF(RES_hhdet_tes!L64=0,0,RES_hhdet_tes!L64/0.086*1000000/RES_hhdet_num!L$62)</f>
        <v>14960.206893289394</v>
      </c>
      <c r="M64" s="156">
        <f>IF(RES_hhdet_tes!M64=0,0,RES_hhdet_tes!M64/0.086*1000000/RES_hhdet_num!M$62)</f>
        <v>13097.900982862018</v>
      </c>
      <c r="N64" s="156">
        <f>IF(RES_hhdet_tes!N64=0,0,RES_hhdet_tes!N64/0.086*1000000/RES_hhdet_num!N$62)</f>
        <v>12368.021077045238</v>
      </c>
      <c r="O64" s="156">
        <f>IF(RES_hhdet_tes!O64=0,0,RES_hhdet_tes!O64/0.086*1000000/RES_hhdet_num!O$62)</f>
        <v>13124.298495860206</v>
      </c>
      <c r="P64" s="156">
        <f>IF(RES_hhdet_tes!P64=0,0,RES_hhdet_tes!P64/0.086*1000000/RES_hhdet_num!P$62)</f>
        <v>11942.649074601426</v>
      </c>
      <c r="Q64" s="156">
        <f>IF(RES_hhdet_tes!Q64=0,0,RES_hhdet_tes!Q64/0.086*1000000/RES_hhdet_num!Q$62)</f>
        <v>13184.544505389491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1806.5271288469496</v>
      </c>
      <c r="C65" s="156">
        <f>IF(RES_hhdet_tes!C65=0,0,RES_hhdet_tes!C65/0.086*1000000/RES_hhdet_num!C$62)</f>
        <v>1779.5072646682677</v>
      </c>
      <c r="D65" s="156">
        <f>IF(RES_hhdet_tes!D65=0,0,RES_hhdet_tes!D65/0.086*1000000/RES_hhdet_num!D$62)</f>
        <v>1430.183872692226</v>
      </c>
      <c r="E65" s="156">
        <f>IF(RES_hhdet_tes!E65=0,0,RES_hhdet_tes!E65/0.086*1000000/RES_hhdet_num!E$62)</f>
        <v>1220.2918234559361</v>
      </c>
      <c r="F65" s="156">
        <f>IF(RES_hhdet_tes!F65=0,0,RES_hhdet_tes!F65/0.086*1000000/RES_hhdet_num!F$62)</f>
        <v>1251.8728515732287</v>
      </c>
      <c r="G65" s="156">
        <f>IF(RES_hhdet_tes!G65=0,0,RES_hhdet_tes!G65/0.086*1000000/RES_hhdet_num!G$62)</f>
        <v>1377.9792164051053</v>
      </c>
      <c r="H65" s="156">
        <f>IF(RES_hhdet_tes!H65=0,0,RES_hhdet_tes!H65/0.086*1000000/RES_hhdet_num!H$62)</f>
        <v>963.93870289014944</v>
      </c>
      <c r="I65" s="156">
        <f>IF(RES_hhdet_tes!I65=0,0,RES_hhdet_tes!I65/0.086*1000000/RES_hhdet_num!I$62)</f>
        <v>822.81231645205548</v>
      </c>
      <c r="J65" s="156">
        <f>IF(RES_hhdet_tes!J65=0,0,RES_hhdet_tes!J65/0.086*1000000/RES_hhdet_num!J$62)</f>
        <v>41.322815134620576</v>
      </c>
      <c r="K65" s="156">
        <f>IF(RES_hhdet_tes!K65=0,0,RES_hhdet_tes!K65/0.086*1000000/RES_hhdet_num!K$62)</f>
        <v>1084.319260248509</v>
      </c>
      <c r="L65" s="156">
        <f>IF(RES_hhdet_tes!L65=0,0,RES_hhdet_tes!L65/0.086*1000000/RES_hhdet_num!L$62)</f>
        <v>295.45418415808399</v>
      </c>
      <c r="M65" s="156">
        <f>IF(RES_hhdet_tes!M65=0,0,RES_hhdet_tes!M65/0.086*1000000/RES_hhdet_num!M$62)</f>
        <v>631.52431777613981</v>
      </c>
      <c r="N65" s="156">
        <f>IF(RES_hhdet_tes!N65=0,0,RES_hhdet_tes!N65/0.086*1000000/RES_hhdet_num!N$62)</f>
        <v>663.56478062014207</v>
      </c>
      <c r="O65" s="156">
        <f>IF(RES_hhdet_tes!O65=0,0,RES_hhdet_tes!O65/0.086*1000000/RES_hhdet_num!O$62)</f>
        <v>1021.3707474878214</v>
      </c>
      <c r="P65" s="156">
        <f>IF(RES_hhdet_tes!P65=0,0,RES_hhdet_tes!P65/0.086*1000000/RES_hhdet_num!P$62)</f>
        <v>1246.4430377704962</v>
      </c>
      <c r="Q65" s="156">
        <f>IF(RES_hhdet_tes!Q65=0,0,RES_hhdet_tes!Q65/0.086*1000000/RES_hhdet_num!Q$62)</f>
        <v>352.87663178411395</v>
      </c>
    </row>
    <row r="66" spans="1:17" ht="12.95" customHeight="1" x14ac:dyDescent="0.25">
      <c r="A66" s="158" t="s">
        <v>112</v>
      </c>
      <c r="B66" s="157">
        <f t="shared" ref="B66:Q66" si="11">B67</f>
        <v>64.664098272563351</v>
      </c>
      <c r="C66" s="157">
        <f t="shared" si="11"/>
        <v>67.682950390372184</v>
      </c>
      <c r="D66" s="157">
        <f t="shared" si="11"/>
        <v>76.590721022653511</v>
      </c>
      <c r="E66" s="157">
        <f t="shared" si="11"/>
        <v>86.19298506785934</v>
      </c>
      <c r="F66" s="157">
        <f t="shared" si="11"/>
        <v>86.469661829490022</v>
      </c>
      <c r="G66" s="157">
        <f t="shared" si="11"/>
        <v>87.240220003303364</v>
      </c>
      <c r="H66" s="157">
        <f t="shared" si="11"/>
        <v>92.389953736565928</v>
      </c>
      <c r="I66" s="157">
        <f t="shared" si="11"/>
        <v>102.38027342642906</v>
      </c>
      <c r="J66" s="157">
        <f t="shared" si="11"/>
        <v>114.29695028903797</v>
      </c>
      <c r="K66" s="157">
        <f t="shared" si="11"/>
        <v>124.27205005623158</v>
      </c>
      <c r="L66" s="157">
        <f t="shared" si="11"/>
        <v>138.40421461336874</v>
      </c>
      <c r="M66" s="157">
        <f t="shared" si="11"/>
        <v>152.43861694243117</v>
      </c>
      <c r="N66" s="157">
        <f t="shared" si="11"/>
        <v>169.69629019237959</v>
      </c>
      <c r="O66" s="157">
        <f t="shared" si="11"/>
        <v>175.67925862470645</v>
      </c>
      <c r="P66" s="157">
        <f t="shared" si="11"/>
        <v>138.48534660404778</v>
      </c>
      <c r="Q66" s="157">
        <f t="shared" si="11"/>
        <v>137.93980992546244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64.664098272563351</v>
      </c>
      <c r="C67" s="156">
        <f>IF(RES_hhdet_tes!C67=0,0,RES_hhdet_tes!C67/0.086*1000000/RES_hhdet_num!C$62)</f>
        <v>67.682950390372184</v>
      </c>
      <c r="D67" s="156">
        <f>IF(RES_hhdet_tes!D67=0,0,RES_hhdet_tes!D67/0.086*1000000/RES_hhdet_num!D$62)</f>
        <v>76.590721022653511</v>
      </c>
      <c r="E67" s="156">
        <f>IF(RES_hhdet_tes!E67=0,0,RES_hhdet_tes!E67/0.086*1000000/RES_hhdet_num!E$62)</f>
        <v>86.19298506785934</v>
      </c>
      <c r="F67" s="156">
        <f>IF(RES_hhdet_tes!F67=0,0,RES_hhdet_tes!F67/0.086*1000000/RES_hhdet_num!F$62)</f>
        <v>86.469661829490022</v>
      </c>
      <c r="G67" s="156">
        <f>IF(RES_hhdet_tes!G67=0,0,RES_hhdet_tes!G67/0.086*1000000/RES_hhdet_num!G$62)</f>
        <v>87.240220003303364</v>
      </c>
      <c r="H67" s="156">
        <f>IF(RES_hhdet_tes!H67=0,0,RES_hhdet_tes!H67/0.086*1000000/RES_hhdet_num!H$62)</f>
        <v>92.389953736565928</v>
      </c>
      <c r="I67" s="156">
        <f>IF(RES_hhdet_tes!I67=0,0,RES_hhdet_tes!I67/0.086*1000000/RES_hhdet_num!I$62)</f>
        <v>102.38027342642906</v>
      </c>
      <c r="J67" s="156">
        <f>IF(RES_hhdet_tes!J67=0,0,RES_hhdet_tes!J67/0.086*1000000/RES_hhdet_num!J$62)</f>
        <v>114.29695028903797</v>
      </c>
      <c r="K67" s="156">
        <f>IF(RES_hhdet_tes!K67=0,0,RES_hhdet_tes!K67/0.086*1000000/RES_hhdet_num!K$62)</f>
        <v>124.27205005623158</v>
      </c>
      <c r="L67" s="156">
        <f>IF(RES_hhdet_tes!L67=0,0,RES_hhdet_tes!L67/0.086*1000000/RES_hhdet_num!L$62)</f>
        <v>138.40421461336874</v>
      </c>
      <c r="M67" s="156">
        <f>IF(RES_hhdet_tes!M67=0,0,RES_hhdet_tes!M67/0.086*1000000/RES_hhdet_num!M$62)</f>
        <v>152.43861694243117</v>
      </c>
      <c r="N67" s="156">
        <f>IF(RES_hhdet_tes!N67=0,0,RES_hhdet_tes!N67/0.086*1000000/RES_hhdet_num!N$62)</f>
        <v>169.69629019237959</v>
      </c>
      <c r="O67" s="156">
        <f>IF(RES_hhdet_tes!O67=0,0,RES_hhdet_tes!O67/0.086*1000000/RES_hhdet_num!O$62)</f>
        <v>175.67925862470645</v>
      </c>
      <c r="P67" s="156">
        <f>IF(RES_hhdet_tes!P67=0,0,RES_hhdet_tes!P67/0.086*1000000/RES_hhdet_num!P$62)</f>
        <v>138.48534660404778</v>
      </c>
      <c r="Q67" s="156">
        <f>IF(RES_hhdet_tes!Q67=0,0,RES_hhdet_tes!Q67/0.086*1000000/RES_hhdet_num!Q$62)</f>
        <v>137.93980992546244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1458.4139439380658</v>
      </c>
      <c r="C68" s="157">
        <f>IF(RES_hhdet_tes!C68=0,0,RES_hhdet_tes!C68/0.086*1000000/RES_hhdet_num!C$62)</f>
        <v>1437.6117902951069</v>
      </c>
      <c r="D68" s="157">
        <f>IF(RES_hhdet_tes!D68=0,0,RES_hhdet_tes!D68/0.086*1000000/RES_hhdet_num!D$62)</f>
        <v>1491.3608253583122</v>
      </c>
      <c r="E68" s="157">
        <f>IF(RES_hhdet_tes!E68=0,0,RES_hhdet_tes!E68/0.086*1000000/RES_hhdet_num!E$62)</f>
        <v>1503.5114165495233</v>
      </c>
      <c r="F68" s="157">
        <f>IF(RES_hhdet_tes!F68=0,0,RES_hhdet_tes!F68/0.086*1000000/RES_hhdet_num!F$62)</f>
        <v>1511.8561758487876</v>
      </c>
      <c r="G68" s="157">
        <f>IF(RES_hhdet_tes!G68=0,0,RES_hhdet_tes!G68/0.086*1000000/RES_hhdet_num!G$62)</f>
        <v>1522.4796060210367</v>
      </c>
      <c r="H68" s="157">
        <f>IF(RES_hhdet_tes!H68=0,0,RES_hhdet_tes!H68/0.086*1000000/RES_hhdet_num!H$62)</f>
        <v>1484.7990563051774</v>
      </c>
      <c r="I68" s="157">
        <f>IF(RES_hhdet_tes!I68=0,0,RES_hhdet_tes!I68/0.086*1000000/RES_hhdet_num!I$62)</f>
        <v>1514.1729729981853</v>
      </c>
      <c r="J68" s="157">
        <f>IF(RES_hhdet_tes!J68=0,0,RES_hhdet_tes!J68/0.086*1000000/RES_hhdet_num!J$62)</f>
        <v>1509.4741305240429</v>
      </c>
      <c r="K68" s="157">
        <f>IF(RES_hhdet_tes!K68=0,0,RES_hhdet_tes!K68/0.086*1000000/RES_hhdet_num!K$62)</f>
        <v>1506.7506992770611</v>
      </c>
      <c r="L68" s="157">
        <f>IF(RES_hhdet_tes!L68=0,0,RES_hhdet_tes!L68/0.086*1000000/RES_hhdet_num!L$62)</f>
        <v>1618.4835270529461</v>
      </c>
      <c r="M68" s="157">
        <f>IF(RES_hhdet_tes!M68=0,0,RES_hhdet_tes!M68/0.086*1000000/RES_hhdet_num!M$62)</f>
        <v>1648.893254992219</v>
      </c>
      <c r="N68" s="157">
        <f>IF(RES_hhdet_tes!N68=0,0,RES_hhdet_tes!N68/0.086*1000000/RES_hhdet_num!N$62)</f>
        <v>1389.4448745607745</v>
      </c>
      <c r="O68" s="157">
        <f>IF(RES_hhdet_tes!O68=0,0,RES_hhdet_tes!O68/0.086*1000000/RES_hhdet_num!O$62)</f>
        <v>1481.4970642993758</v>
      </c>
      <c r="P68" s="157">
        <f>IF(RES_hhdet_tes!P68=0,0,RES_hhdet_tes!P68/0.086*1000000/RES_hhdet_num!P$62)</f>
        <v>1382.8039811200138</v>
      </c>
      <c r="Q68" s="157">
        <f>IF(RES_hhdet_tes!Q68=0,0,RES_hhdet_tes!Q68/0.086*1000000/RES_hhdet_num!Q$62)</f>
        <v>1358.7177209273364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1560.1497825144199</v>
      </c>
      <c r="C69" s="132">
        <f>IF(RES_hhdet_tes!C69=0,0,RES_hhdet_tes!C69/0.086*1000000/RES_hhdet_num!C69)</f>
        <v>1541.7321654750069</v>
      </c>
      <c r="D69" s="132">
        <f>IF(RES_hhdet_tes!D69=0,0,RES_hhdet_tes!D69/0.086*1000000/RES_hhdet_num!D69)</f>
        <v>1536.4186934775589</v>
      </c>
      <c r="E69" s="132">
        <f>IF(RES_hhdet_tes!E69=0,0,RES_hhdet_tes!E69/0.086*1000000/RES_hhdet_num!E69)</f>
        <v>1534.7562644899965</v>
      </c>
      <c r="F69" s="132">
        <f>IF(RES_hhdet_tes!F69=0,0,RES_hhdet_tes!F69/0.086*1000000/RES_hhdet_num!F69)</f>
        <v>1542.2333413721819</v>
      </c>
      <c r="G69" s="132">
        <f>IF(RES_hhdet_tes!G69=0,0,RES_hhdet_tes!G69/0.086*1000000/RES_hhdet_num!G69)</f>
        <v>1560.6065284681945</v>
      </c>
      <c r="H69" s="132">
        <f>IF(RES_hhdet_tes!H69=0,0,RES_hhdet_tes!H69/0.086*1000000/RES_hhdet_num!H69)</f>
        <v>1501.3962443151597</v>
      </c>
      <c r="I69" s="132">
        <f>IF(RES_hhdet_tes!I69=0,0,RES_hhdet_tes!I69/0.086*1000000/RES_hhdet_num!I69)</f>
        <v>1523.0002511910177</v>
      </c>
      <c r="J69" s="132">
        <f>IF(RES_hhdet_tes!J69=0,0,RES_hhdet_tes!J69/0.086*1000000/RES_hhdet_num!J69)</f>
        <v>1505.2967109341669</v>
      </c>
      <c r="K69" s="132">
        <f>IF(RES_hhdet_tes!K69=0,0,RES_hhdet_tes!K69/0.086*1000000/RES_hhdet_num!K69)</f>
        <v>1513.9979489901157</v>
      </c>
      <c r="L69" s="132">
        <f>IF(RES_hhdet_tes!L69=0,0,RES_hhdet_tes!L69/0.086*1000000/RES_hhdet_num!L69)</f>
        <v>1612.9806463779037</v>
      </c>
      <c r="M69" s="132">
        <f>IF(RES_hhdet_tes!M69=0,0,RES_hhdet_tes!M69/0.086*1000000/RES_hhdet_num!M69)</f>
        <v>1673.435040027322</v>
      </c>
      <c r="N69" s="132">
        <f>IF(RES_hhdet_tes!N69=0,0,RES_hhdet_tes!N69/0.086*1000000/RES_hhdet_num!N69)</f>
        <v>1392.7499148422971</v>
      </c>
      <c r="O69" s="132">
        <f>IF(RES_hhdet_tes!O69=0,0,RES_hhdet_tes!O69/0.086*1000000/RES_hhdet_num!O69)</f>
        <v>1474.882809436526</v>
      </c>
      <c r="P69" s="132">
        <f>IF(RES_hhdet_tes!P69=0,0,RES_hhdet_tes!P69/0.086*1000000/RES_hhdet_num!P69)</f>
        <v>1371.854744303195</v>
      </c>
      <c r="Q69" s="132">
        <f>IF(RES_hhdet_tes!Q69=0,0,RES_hhdet_tes!Q69/0.086*1000000/RES_hhdet_num!Q69)</f>
        <v>1347.220002561917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1573.8991602470378</v>
      </c>
      <c r="E70" s="132">
        <f>IF(RES_hhdet_tes!E70=0,0,RES_hhdet_tes!E70/0.086*1000000/RES_hhdet_num!E70)</f>
        <v>1570.367755208069</v>
      </c>
      <c r="F70" s="132">
        <f>IF(RES_hhdet_tes!F70=0,0,RES_hhdet_tes!F70/0.086*1000000/RES_hhdet_num!F70)</f>
        <v>1584.4770873170062</v>
      </c>
      <c r="G70" s="132">
        <f>IF(RES_hhdet_tes!G70=0,0,RES_hhdet_tes!G70/0.086*1000000/RES_hhdet_num!G70)</f>
        <v>1599.1312819578047</v>
      </c>
      <c r="H70" s="132">
        <f>IF(RES_hhdet_tes!H70=0,0,RES_hhdet_tes!H70/0.086*1000000/RES_hhdet_num!H70)</f>
        <v>1555.1727520452939</v>
      </c>
      <c r="I70" s="132">
        <f>IF(RES_hhdet_tes!I70=0,0,RES_hhdet_tes!I70/0.086*1000000/RES_hhdet_num!I70)</f>
        <v>1575.8510488360712</v>
      </c>
      <c r="J70" s="132">
        <f>IF(RES_hhdet_tes!J70=0,0,RES_hhdet_tes!J70/0.086*1000000/RES_hhdet_num!J70)</f>
        <v>1560.681299463701</v>
      </c>
      <c r="K70" s="132">
        <f>IF(RES_hhdet_tes!K70=0,0,RES_hhdet_tes!K70/0.086*1000000/RES_hhdet_num!K70)</f>
        <v>1575.365981649396</v>
      </c>
      <c r="L70" s="132">
        <f>IF(RES_hhdet_tes!L70=0,0,RES_hhdet_tes!L70/0.086*1000000/RES_hhdet_num!L70)</f>
        <v>1677.7429762012546</v>
      </c>
      <c r="M70" s="132">
        <f>IF(RES_hhdet_tes!M70=0,0,RES_hhdet_tes!M70/0.086*1000000/RES_hhdet_num!M70)</f>
        <v>1708.7291108304466</v>
      </c>
      <c r="N70" s="132">
        <f>IF(RES_hhdet_tes!N70=0,0,RES_hhdet_tes!N70/0.086*1000000/RES_hhdet_num!N70)</f>
        <v>1473.6714245903615</v>
      </c>
      <c r="O70" s="132">
        <f>IF(RES_hhdet_tes!O70=0,0,RES_hhdet_tes!O70/0.086*1000000/RES_hhdet_num!O70)</f>
        <v>1532.4216063758929</v>
      </c>
      <c r="P70" s="132">
        <f>IF(RES_hhdet_tes!P70=0,0,RES_hhdet_tes!P70/0.086*1000000/RES_hhdet_num!P70)</f>
        <v>1424.3747150963923</v>
      </c>
      <c r="Q70" s="132">
        <f>IF(RES_hhdet_tes!Q70=0,0,RES_hhdet_tes!Q70/0.086*1000000/RES_hhdet_num!Q70)</f>
        <v>1397.5312133950108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1108.7828811772708</v>
      </c>
      <c r="E71" s="165">
        <f>IF(RES_hhdet_tes!E71=0,0,RES_hhdet_tes!E71/0.086*1000000/RES_hhdet_num!E70)</f>
        <v>1107.104529042962</v>
      </c>
      <c r="F71" s="165">
        <f>IF(RES_hhdet_tes!F71=0,0,RES_hhdet_tes!F71/0.086*1000000/RES_hhdet_num!F70)</f>
        <v>1112.9480128342736</v>
      </c>
      <c r="G71" s="165">
        <f>IF(RES_hhdet_tes!G71=0,0,RES_hhdet_tes!G71/0.086*1000000/RES_hhdet_num!G70)</f>
        <v>1125.5971186565898</v>
      </c>
      <c r="H71" s="165">
        <f>IF(RES_hhdet_tes!H71=0,0,RES_hhdet_tes!H71/0.086*1000000/RES_hhdet_num!H70)</f>
        <v>1084.0257918854809</v>
      </c>
      <c r="I71" s="165">
        <f>IF(RES_hhdet_tes!I71=0,0,RES_hhdet_tes!I71/0.086*1000000/RES_hhdet_num!I70)</f>
        <v>1102.2092167894646</v>
      </c>
      <c r="J71" s="165">
        <f>IF(RES_hhdet_tes!J71=0,0,RES_hhdet_tes!J71/0.086*1000000/RES_hhdet_num!J70)</f>
        <v>1090.7529541377965</v>
      </c>
      <c r="K71" s="165">
        <f>IF(RES_hhdet_tes!K71=0,0,RES_hhdet_tes!K71/0.086*1000000/RES_hhdet_num!K70)</f>
        <v>1099.7869641956461</v>
      </c>
      <c r="L71" s="165">
        <f>IF(RES_hhdet_tes!L71=0,0,RES_hhdet_tes!L71/0.086*1000000/RES_hhdet_num!L70)</f>
        <v>1172.3238919862288</v>
      </c>
      <c r="M71" s="165">
        <f>IF(RES_hhdet_tes!M71=0,0,RES_hhdet_tes!M71/0.086*1000000/RES_hhdet_num!M70)</f>
        <v>1216.3411071156443</v>
      </c>
      <c r="N71" s="165">
        <f>IF(RES_hhdet_tes!N71=0,0,RES_hhdet_tes!N71/0.086*1000000/RES_hhdet_num!N70)</f>
        <v>1012.7057310884966</v>
      </c>
      <c r="O71" s="165">
        <f>IF(RES_hhdet_tes!O71=0,0,RES_hhdet_tes!O71/0.086*1000000/RES_hhdet_num!O70)</f>
        <v>1072.5626042141439</v>
      </c>
      <c r="P71" s="165">
        <f>IF(RES_hhdet_tes!P71=0,0,RES_hhdet_tes!P71/0.086*1000000/RES_hhdet_num!P70)</f>
        <v>997.84728289856059</v>
      </c>
      <c r="Q71" s="165">
        <f>IF(RES_hhdet_tes!Q71=0,0,RES_hhdet_tes!Q71/0.086*1000000/RES_hhdet_num!Q70)</f>
        <v>979.04309339584029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465.11627906976742</v>
      </c>
      <c r="E72" s="164">
        <f>IF(RES_hhdet_tes!E72=0,0,RES_hhdet_tes!E72/0.086*1000000/RES_hhdet_num!E70)</f>
        <v>463.26322616510714</v>
      </c>
      <c r="F72" s="164">
        <f>IF(RES_hhdet_tes!F72=0,0,RES_hhdet_tes!F72/0.086*1000000/RES_hhdet_num!F70)</f>
        <v>471.52907448273254</v>
      </c>
      <c r="G72" s="164">
        <f>IF(RES_hhdet_tes!G72=0,0,RES_hhdet_tes!G72/0.086*1000000/RES_hhdet_num!G70)</f>
        <v>473.53416330121507</v>
      </c>
      <c r="H72" s="164">
        <f>IF(RES_hhdet_tes!H72=0,0,RES_hhdet_tes!H72/0.086*1000000/RES_hhdet_num!H70)</f>
        <v>471.14696015981303</v>
      </c>
      <c r="I72" s="164">
        <f>IF(RES_hhdet_tes!I72=0,0,RES_hhdet_tes!I72/0.086*1000000/RES_hhdet_num!I70)</f>
        <v>473.64183204660645</v>
      </c>
      <c r="J72" s="164">
        <f>IF(RES_hhdet_tes!J72=0,0,RES_hhdet_tes!J72/0.086*1000000/RES_hhdet_num!J70)</f>
        <v>469.9283453259045</v>
      </c>
      <c r="K72" s="164">
        <f>IF(RES_hhdet_tes!K72=0,0,RES_hhdet_tes!K72/0.086*1000000/RES_hhdet_num!K70)</f>
        <v>475.57901745374994</v>
      </c>
      <c r="L72" s="164">
        <f>IF(RES_hhdet_tes!L72=0,0,RES_hhdet_tes!L72/0.086*1000000/RES_hhdet_num!L70)</f>
        <v>505.41908421502575</v>
      </c>
      <c r="M72" s="164">
        <f>IF(RES_hhdet_tes!M72=0,0,RES_hhdet_tes!M72/0.086*1000000/RES_hhdet_num!M70)</f>
        <v>492.38800371480255</v>
      </c>
      <c r="N72" s="164">
        <f>IF(RES_hhdet_tes!N72=0,0,RES_hhdet_tes!N72/0.086*1000000/RES_hhdet_num!N70)</f>
        <v>460.96569350186496</v>
      </c>
      <c r="O72" s="164">
        <f>IF(RES_hhdet_tes!O72=0,0,RES_hhdet_tes!O72/0.086*1000000/RES_hhdet_num!O70)</f>
        <v>459.85900216174912</v>
      </c>
      <c r="P72" s="164">
        <f>IF(RES_hhdet_tes!P72=0,0,RES_hhdet_tes!P72/0.086*1000000/RES_hhdet_num!P70)</f>
        <v>426.52743219783139</v>
      </c>
      <c r="Q72" s="164">
        <f>IF(RES_hhdet_tes!Q72=0,0,RES_hhdet_tes!Q72/0.086*1000000/RES_hhdet_num!Q70)</f>
        <v>418.48811999917041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551.22788002697723</v>
      </c>
      <c r="C73" s="162">
        <f>IF(RES_hhdet_tes!C73=0,0,RES_hhdet_tes!C73/0.086*1000000/RES_hhdet_num!C73)</f>
        <v>466.7528939804161</v>
      </c>
      <c r="D73" s="162">
        <f>IF(RES_hhdet_tes!D73=0,0,RES_hhdet_tes!D73/0.086*1000000/RES_hhdet_num!D73)</f>
        <v>783.29980293188203</v>
      </c>
      <c r="E73" s="162">
        <f>IF(RES_hhdet_tes!E73=0,0,RES_hhdet_tes!E73/0.086*1000000/RES_hhdet_num!E73)</f>
        <v>935.84832957760204</v>
      </c>
      <c r="F73" s="162">
        <f>IF(RES_hhdet_tes!F73=0,0,RES_hhdet_tes!F73/0.086*1000000/RES_hhdet_num!F73)</f>
        <v>912.4102184208532</v>
      </c>
      <c r="G73" s="162">
        <f>IF(RES_hhdet_tes!G73=0,0,RES_hhdet_tes!G73/0.086*1000000/RES_hhdet_num!G73)</f>
        <v>742.5262169030475</v>
      </c>
      <c r="H73" s="162">
        <f>IF(RES_hhdet_tes!H73=0,0,RES_hhdet_tes!H73/0.086*1000000/RES_hhdet_num!H73)</f>
        <v>1020.3779834871586</v>
      </c>
      <c r="I73" s="162">
        <f>IF(RES_hhdet_tes!I73=0,0,RES_hhdet_tes!I73/0.086*1000000/RES_hhdet_num!I73)</f>
        <v>1098.443186646487</v>
      </c>
      <c r="J73" s="162">
        <f>IF(RES_hhdet_tes!J73=0,0,RES_hhdet_tes!J73/0.086*1000000/RES_hhdet_num!J73)</f>
        <v>1537.8521443295569</v>
      </c>
      <c r="K73" s="162">
        <f>IF(RES_hhdet_tes!K73=0,0,RES_hhdet_tes!K73/0.086*1000000/RES_hhdet_num!K73)</f>
        <v>856.24358118399459</v>
      </c>
      <c r="L73" s="162">
        <f>IF(RES_hhdet_tes!L73=0,0,RES_hhdet_tes!L73/0.086*1000000/RES_hhdet_num!L73)</f>
        <v>1477.6516907653856</v>
      </c>
      <c r="M73" s="162">
        <f>IF(RES_hhdet_tes!M73=0,0,RES_hhdet_tes!M73/0.086*1000000/RES_hhdet_num!M73)</f>
        <v>992.17454289016723</v>
      </c>
      <c r="N73" s="162">
        <f>IF(RES_hhdet_tes!N73=0,0,RES_hhdet_tes!N73/0.086*1000000/RES_hhdet_num!N73)</f>
        <v>972.30191082786678</v>
      </c>
      <c r="O73" s="162">
        <f>IF(RES_hhdet_tes!O73=0,0,RES_hhdet_tes!O73/0.086*1000000/RES_hhdet_num!O73)</f>
        <v>1353.9076532377808</v>
      </c>
      <c r="P73" s="162">
        <f>IF(RES_hhdet_tes!P73=0,0,RES_hhdet_tes!P73/0.086*1000000/RES_hhdet_num!P73)</f>
        <v>1413.5156160420445</v>
      </c>
      <c r="Q73" s="162">
        <f>IF(RES_hhdet_tes!Q73=0,0,RES_hhdet_tes!Q73/0.086*1000000/RES_hhdet_num!Q73)</f>
        <v>1392.4065251535469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1031.8904166083487</v>
      </c>
      <c r="E74" s="160">
        <f>IF(RES_hhdet_tes!E74=0,0,RES_hhdet_tes!E74/0.086*1000000/RES_hhdet_num!E74)</f>
        <v>1139.3903355660068</v>
      </c>
      <c r="F74" s="160">
        <f>IF(RES_hhdet_tes!F74=0,0,RES_hhdet_tes!F74/0.086*1000000/RES_hhdet_num!F74)</f>
        <v>1129.2027948811417</v>
      </c>
      <c r="G74" s="160">
        <f>IF(RES_hhdet_tes!G74=0,0,RES_hhdet_tes!G74/0.086*1000000/RES_hhdet_num!G74)</f>
        <v>1006.6894229364008</v>
      </c>
      <c r="H74" s="160">
        <f>IF(RES_hhdet_tes!H74=0,0,RES_hhdet_tes!H74/0.086*1000000/RES_hhdet_num!H74)</f>
        <v>1199.4922529757971</v>
      </c>
      <c r="I74" s="160">
        <f>IF(RES_hhdet_tes!I74=0,0,RES_hhdet_tes!I74/0.086*1000000/RES_hhdet_num!I74)</f>
        <v>1246.8188903226892</v>
      </c>
      <c r="J74" s="160">
        <f>IF(RES_hhdet_tes!J74=0,0,RES_hhdet_tes!J74/0.086*1000000/RES_hhdet_num!J74)</f>
        <v>1549.0457137374299</v>
      </c>
      <c r="K74" s="160">
        <f>IF(RES_hhdet_tes!K74=0,0,RES_hhdet_tes!K74/0.086*1000000/RES_hhdet_num!K74)</f>
        <v>1076.2760323729638</v>
      </c>
      <c r="L74" s="160">
        <f>IF(RES_hhdet_tes!L74=0,0,RES_hhdet_tes!L74/0.086*1000000/RES_hhdet_num!L74)</f>
        <v>1554.5841728210116</v>
      </c>
      <c r="M74" s="160">
        <f>IF(RES_hhdet_tes!M74=0,0,RES_hhdet_tes!M74/0.086*1000000/RES_hhdet_num!M74)</f>
        <v>1189.9349530190775</v>
      </c>
      <c r="N74" s="160">
        <f>IF(RES_hhdet_tes!N74=0,0,RES_hhdet_tes!N74/0.086*1000000/RES_hhdet_num!N74)</f>
        <v>1142.7801128542233</v>
      </c>
      <c r="O74" s="160">
        <f>IF(RES_hhdet_tes!O74=0,0,RES_hhdet_tes!O74/0.086*1000000/RES_hhdet_num!O74)</f>
        <v>1408.035122690655</v>
      </c>
      <c r="P74" s="160">
        <f>IF(RES_hhdet_tes!P74=0,0,RES_hhdet_tes!P74/0.086*1000000/RES_hhdet_num!P74)</f>
        <v>1419.982172164317</v>
      </c>
      <c r="Q74" s="160">
        <f>IF(RES_hhdet_tes!Q74=0,0,RES_hhdet_tes!Q74/0.086*1000000/RES_hhdet_num!Q74)</f>
        <v>1397.4329561929983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566.77413753857957</v>
      </c>
      <c r="E75" s="156">
        <f>IF(RES_hhdet_tes!E75=0,0,RES_hhdet_tes!E75/0.086*1000000/RES_hhdet_num!E74)</f>
        <v>676.12710940089971</v>
      </c>
      <c r="F75" s="156">
        <f>IF(RES_hhdet_tes!F75=0,0,RES_hhdet_tes!F75/0.086*1000000/RES_hhdet_num!F74)</f>
        <v>657.67372039840916</v>
      </c>
      <c r="G75" s="156">
        <f>IF(RES_hhdet_tes!G75=0,0,RES_hhdet_tes!G75/0.086*1000000/RES_hhdet_num!G74)</f>
        <v>533.1552596351853</v>
      </c>
      <c r="H75" s="156">
        <f>IF(RES_hhdet_tes!H75=0,0,RES_hhdet_tes!H75/0.086*1000000/RES_hhdet_num!H74)</f>
        <v>728.34529281598407</v>
      </c>
      <c r="I75" s="156">
        <f>IF(RES_hhdet_tes!I75=0,0,RES_hhdet_tes!I75/0.086*1000000/RES_hhdet_num!I74)</f>
        <v>773.17705827608302</v>
      </c>
      <c r="J75" s="156">
        <f>IF(RES_hhdet_tes!J75=0,0,RES_hhdet_tes!J75/0.086*1000000/RES_hhdet_num!J74)</f>
        <v>1079.1173684115249</v>
      </c>
      <c r="K75" s="156">
        <f>IF(RES_hhdet_tes!K75=0,0,RES_hhdet_tes!K75/0.086*1000000/RES_hhdet_num!K74)</f>
        <v>600.69701491921444</v>
      </c>
      <c r="L75" s="156">
        <f>IF(RES_hhdet_tes!L75=0,0,RES_hhdet_tes!L75/0.086*1000000/RES_hhdet_num!L74)</f>
        <v>1049.1650886059861</v>
      </c>
      <c r="M75" s="156">
        <f>IF(RES_hhdet_tes!M75=0,0,RES_hhdet_tes!M75/0.086*1000000/RES_hhdet_num!M74)</f>
        <v>697.5469493042749</v>
      </c>
      <c r="N75" s="156">
        <f>IF(RES_hhdet_tes!N75=0,0,RES_hhdet_tes!N75/0.086*1000000/RES_hhdet_num!N74)</f>
        <v>681.81441935235796</v>
      </c>
      <c r="O75" s="156">
        <f>IF(RES_hhdet_tes!O75=0,0,RES_hhdet_tes!O75/0.086*1000000/RES_hhdet_num!O74)</f>
        <v>948.17612052890581</v>
      </c>
      <c r="P75" s="156">
        <f>IF(RES_hhdet_tes!P75=0,0,RES_hhdet_tes!P75/0.086*1000000/RES_hhdet_num!P74)</f>
        <v>993.45473996648582</v>
      </c>
      <c r="Q75" s="156">
        <f>IF(RES_hhdet_tes!Q75=0,0,RES_hhdet_tes!Q75/0.086*1000000/RES_hhdet_num!Q74)</f>
        <v>978.94483619382788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465.11627906976912</v>
      </c>
      <c r="E76" s="156">
        <f>IF(RES_hhdet_tes!E76=0,0,RES_hhdet_tes!E76/0.086*1000000/RES_hhdet_num!E74)</f>
        <v>463.26322616510708</v>
      </c>
      <c r="F76" s="156">
        <f>IF(RES_hhdet_tes!F76=0,0,RES_hhdet_tes!F76/0.086*1000000/RES_hhdet_num!F74)</f>
        <v>471.52907448273265</v>
      </c>
      <c r="G76" s="156">
        <f>IF(RES_hhdet_tes!G76=0,0,RES_hhdet_tes!G76/0.086*1000000/RES_hhdet_num!G74)</f>
        <v>473.53416330121541</v>
      </c>
      <c r="H76" s="156">
        <f>IF(RES_hhdet_tes!H76=0,0,RES_hhdet_tes!H76/0.086*1000000/RES_hhdet_num!H74)</f>
        <v>471.14696015981309</v>
      </c>
      <c r="I76" s="156">
        <f>IF(RES_hhdet_tes!I76=0,0,RES_hhdet_tes!I76/0.086*1000000/RES_hhdet_num!I74)</f>
        <v>473.64183204660645</v>
      </c>
      <c r="J76" s="156">
        <f>IF(RES_hhdet_tes!J76=0,0,RES_hhdet_tes!J76/0.086*1000000/RES_hhdet_num!J74)</f>
        <v>469.92834532590479</v>
      </c>
      <c r="K76" s="156">
        <f>IF(RES_hhdet_tes!K76=0,0,RES_hhdet_tes!K76/0.086*1000000/RES_hhdet_num!K74)</f>
        <v>475.57901745374926</v>
      </c>
      <c r="L76" s="156">
        <f>IF(RES_hhdet_tes!L76=0,0,RES_hhdet_tes!L76/0.086*1000000/RES_hhdet_num!L74)</f>
        <v>505.41908421502569</v>
      </c>
      <c r="M76" s="156">
        <f>IF(RES_hhdet_tes!M76=0,0,RES_hhdet_tes!M76/0.086*1000000/RES_hhdet_num!M74)</f>
        <v>492.38800371480255</v>
      </c>
      <c r="N76" s="156">
        <f>IF(RES_hhdet_tes!N76=0,0,RES_hhdet_tes!N76/0.086*1000000/RES_hhdet_num!N74)</f>
        <v>460.96569350186542</v>
      </c>
      <c r="O76" s="156">
        <f>IF(RES_hhdet_tes!O76=0,0,RES_hhdet_tes!O76/0.086*1000000/RES_hhdet_num!O74)</f>
        <v>459.85900216174912</v>
      </c>
      <c r="P76" s="156">
        <f>IF(RES_hhdet_tes!P76=0,0,RES_hhdet_tes!P76/0.086*1000000/RES_hhdet_num!P74)</f>
        <v>426.52743219783139</v>
      </c>
      <c r="Q76" s="156">
        <f>IF(RES_hhdet_tes!Q76=0,0,RES_hhdet_tes!Q76/0.086*1000000/RES_hhdet_num!Q74)</f>
        <v>418.48811999917035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443.06901957751938</v>
      </c>
      <c r="C77" s="157">
        <f>IF(RES_hhdet_tes!C77=0,0,RES_hhdet_tes!C77/0.086*1000000/RES_hhdet_num!C$62)</f>
        <v>567.13835861407438</v>
      </c>
      <c r="D77" s="157">
        <f>IF(RES_hhdet_tes!D77=0,0,RES_hhdet_tes!D77/0.086*1000000/RES_hhdet_num!D$62)</f>
        <v>611.21356266612838</v>
      </c>
      <c r="E77" s="157">
        <f>IF(RES_hhdet_tes!E77=0,0,RES_hhdet_tes!E77/0.086*1000000/RES_hhdet_num!E$62)</f>
        <v>646.13623944465962</v>
      </c>
      <c r="F77" s="157">
        <f>IF(RES_hhdet_tes!F77=0,0,RES_hhdet_tes!F77/0.086*1000000/RES_hhdet_num!F$62)</f>
        <v>650.1530317225704</v>
      </c>
      <c r="G77" s="157">
        <f>IF(RES_hhdet_tes!G77=0,0,RES_hhdet_tes!G77/0.086*1000000/RES_hhdet_num!G$62)</f>
        <v>638.35614991439456</v>
      </c>
      <c r="H77" s="157">
        <f>IF(RES_hhdet_tes!H77=0,0,RES_hhdet_tes!H77/0.086*1000000/RES_hhdet_num!H$62)</f>
        <v>636.68253800877903</v>
      </c>
      <c r="I77" s="157">
        <f>IF(RES_hhdet_tes!I77=0,0,RES_hhdet_tes!I77/0.086*1000000/RES_hhdet_num!I$62)</f>
        <v>677.44650276541017</v>
      </c>
      <c r="J77" s="157">
        <f>IF(RES_hhdet_tes!J77=0,0,RES_hhdet_tes!J77/0.086*1000000/RES_hhdet_num!J$62)</f>
        <v>681.06507845986016</v>
      </c>
      <c r="K77" s="157">
        <f>IF(RES_hhdet_tes!K77=0,0,RES_hhdet_tes!K77/0.086*1000000/RES_hhdet_num!K$62)</f>
        <v>662.68731702599314</v>
      </c>
      <c r="L77" s="157">
        <f>IF(RES_hhdet_tes!L77=0,0,RES_hhdet_tes!L77/0.086*1000000/RES_hhdet_num!L$62)</f>
        <v>700.69577952148472</v>
      </c>
      <c r="M77" s="157">
        <f>IF(RES_hhdet_tes!M77=0,0,RES_hhdet_tes!M77/0.086*1000000/RES_hhdet_num!M$62)</f>
        <v>716.20784822380085</v>
      </c>
      <c r="N77" s="157">
        <f>IF(RES_hhdet_tes!N77=0,0,RES_hhdet_tes!N77/0.086*1000000/RES_hhdet_num!N$62)</f>
        <v>656.31853886677675</v>
      </c>
      <c r="O77" s="157">
        <f>IF(RES_hhdet_tes!O77=0,0,RES_hhdet_tes!O77/0.086*1000000/RES_hhdet_num!O$62)</f>
        <v>667.62342790029322</v>
      </c>
      <c r="P77" s="157">
        <f>IF(RES_hhdet_tes!P77=0,0,RES_hhdet_tes!P77/0.086*1000000/RES_hhdet_num!P$62)</f>
        <v>634.10793686061174</v>
      </c>
      <c r="Q77" s="157">
        <f>IF(RES_hhdet_tes!Q77=0,0,RES_hhdet_tes!Q77/0.086*1000000/RES_hhdet_num!Q$62)</f>
        <v>581.18574078493089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521.55450858693985</v>
      </c>
      <c r="C78" s="156">
        <f>IF(RES_hhdet_tes!C78=0,0,RES_hhdet_tes!C78/0.086*1000000/RES_hhdet_num!C78)</f>
        <v>646.7936020352081</v>
      </c>
      <c r="D78" s="156">
        <f>IF(RES_hhdet_tes!D78=0,0,RES_hhdet_tes!D78/0.086*1000000/RES_hhdet_num!D78)</f>
        <v>671.79778293905792</v>
      </c>
      <c r="E78" s="156">
        <f>IF(RES_hhdet_tes!E78=0,0,RES_hhdet_tes!E78/0.086*1000000/RES_hhdet_num!E78)</f>
        <v>670.8967324933983</v>
      </c>
      <c r="F78" s="156">
        <f>IF(RES_hhdet_tes!F78=0,0,RES_hhdet_tes!F78/0.086*1000000/RES_hhdet_num!F78)</f>
        <v>675.20116251613263</v>
      </c>
      <c r="G78" s="156">
        <f>IF(RES_hhdet_tes!G78=0,0,RES_hhdet_tes!G78/0.086*1000000/RES_hhdet_num!G78)</f>
        <v>657.88165933647724</v>
      </c>
      <c r="H78" s="156">
        <f>IF(RES_hhdet_tes!H78=0,0,RES_hhdet_tes!H78/0.086*1000000/RES_hhdet_num!H78)</f>
        <v>649.10659534395063</v>
      </c>
      <c r="I78" s="156">
        <f>IF(RES_hhdet_tes!I78=0,0,RES_hhdet_tes!I78/0.086*1000000/RES_hhdet_num!I78)</f>
        <v>690.97722850363482</v>
      </c>
      <c r="J78" s="156">
        <f>IF(RES_hhdet_tes!J78=0,0,RES_hhdet_tes!J78/0.086*1000000/RES_hhdet_num!J78)</f>
        <v>681.99074913814763</v>
      </c>
      <c r="K78" s="156">
        <f>IF(RES_hhdet_tes!K78=0,0,RES_hhdet_tes!K78/0.086*1000000/RES_hhdet_num!K78)</f>
        <v>674.42692709070229</v>
      </c>
      <c r="L78" s="156">
        <f>IF(RES_hhdet_tes!L78=0,0,RES_hhdet_tes!L78/0.086*1000000/RES_hhdet_num!L78)</f>
        <v>703.87954091297308</v>
      </c>
      <c r="M78" s="156">
        <f>IF(RES_hhdet_tes!M78=0,0,RES_hhdet_tes!M78/0.086*1000000/RES_hhdet_num!M78)</f>
        <v>725.99160381485797</v>
      </c>
      <c r="N78" s="156">
        <f>IF(RES_hhdet_tes!N78=0,0,RES_hhdet_tes!N78/0.086*1000000/RES_hhdet_num!N78)</f>
        <v>661.2394266320257</v>
      </c>
      <c r="O78" s="156">
        <f>IF(RES_hhdet_tes!O78=0,0,RES_hhdet_tes!O78/0.086*1000000/RES_hhdet_num!O78)</f>
        <v>678.17165624253585</v>
      </c>
      <c r="P78" s="156">
        <f>IF(RES_hhdet_tes!P78=0,0,RES_hhdet_tes!P78/0.086*1000000/RES_hhdet_num!P78)</f>
        <v>645.59137483166069</v>
      </c>
      <c r="Q78" s="156">
        <f>IF(RES_hhdet_tes!Q78=0,0,RES_hhdet_tes!Q78/0.086*1000000/RES_hhdet_num!Q78)</f>
        <v>579.99388941066263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184.26771083888343</v>
      </c>
      <c r="C79" s="57">
        <f>IF(RES_hhdet_tes!C79=0,0,RES_hhdet_tes!C79/0.086*1000000/RES_hhdet_num!C79)</f>
        <v>194.92182579048591</v>
      </c>
      <c r="D79" s="57">
        <f>IF(RES_hhdet_tes!D79=0,0,RES_hhdet_tes!D79/0.086*1000000/RES_hhdet_num!D79)</f>
        <v>346.23780414279008</v>
      </c>
      <c r="E79" s="57">
        <f>IF(RES_hhdet_tes!E79=0,0,RES_hhdet_tes!E79/0.086*1000000/RES_hhdet_num!E79)</f>
        <v>410.17710526212431</v>
      </c>
      <c r="F79" s="57">
        <f>IF(RES_hhdet_tes!F79=0,0,RES_hhdet_tes!F79/0.086*1000000/RES_hhdet_num!F79)</f>
        <v>397.40833847427831</v>
      </c>
      <c r="G79" s="57">
        <f>IF(RES_hhdet_tes!G79=0,0,RES_hhdet_tes!G79/0.086*1000000/RES_hhdet_num!G79)</f>
        <v>317.62255056762598</v>
      </c>
      <c r="H79" s="57">
        <f>IF(RES_hhdet_tes!H79=0,0,RES_hhdet_tes!H79/0.086*1000000/RES_hhdet_num!H79)</f>
        <v>407.99656002236748</v>
      </c>
      <c r="I79" s="57">
        <f>IF(RES_hhdet_tes!I79=0,0,RES_hhdet_tes!I79/0.086*1000000/RES_hhdet_num!I79)</f>
        <v>474.3522961718221</v>
      </c>
      <c r="J79" s="57">
        <f>IF(RES_hhdet_tes!J79=0,0,RES_hhdet_tes!J79/0.086*1000000/RES_hhdet_num!J79)</f>
        <v>663.50227373222026</v>
      </c>
      <c r="K79" s="57">
        <f>IF(RES_hhdet_tes!K79=0,0,RES_hhdet_tes!K79/0.086*1000000/RES_hhdet_num!K79)</f>
        <v>362.6864365483143</v>
      </c>
      <c r="L79" s="57">
        <f>IF(RES_hhdet_tes!L79=0,0,RES_hhdet_tes!L79/0.086*1000000/RES_hhdet_num!L79)</f>
        <v>581.43797365074659</v>
      </c>
      <c r="M79" s="57">
        <f>IF(RES_hhdet_tes!M79=0,0,RES_hhdet_tes!M79/0.086*1000000/RES_hhdet_num!M79)</f>
        <v>453.99033803738365</v>
      </c>
      <c r="N79" s="57">
        <f>IF(RES_hhdet_tes!N79=0,0,RES_hhdet_tes!N79/0.086*1000000/RES_hhdet_num!N79)</f>
        <v>514.41960589622397</v>
      </c>
      <c r="O79" s="57">
        <f>IF(RES_hhdet_tes!O79=0,0,RES_hhdet_tes!O79/0.086*1000000/RES_hhdet_num!O79)</f>
        <v>334.98172558430673</v>
      </c>
      <c r="P79" s="57">
        <f>IF(RES_hhdet_tes!P79=0,0,RES_hhdet_tes!P79/0.086*1000000/RES_hhdet_num!P79)</f>
        <v>256.32483420153807</v>
      </c>
      <c r="Q79" s="57">
        <f>IF(RES_hhdet_tes!Q79=0,0,RES_hhdet_tes!Q79/0.086*1000000/RES_hhdet_num!Q79)</f>
        <v>608.97444433431781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17778.999522932008</v>
      </c>
      <c r="C81" s="168">
        <f t="shared" ref="C81:Q81" si="12">SUM(C82,C85,C87,C100)</f>
        <v>19401.461046684726</v>
      </c>
      <c r="D81" s="168">
        <f t="shared" si="12"/>
        <v>18116.422655899583</v>
      </c>
      <c r="E81" s="168">
        <f t="shared" si="12"/>
        <v>18535.78718441421</v>
      </c>
      <c r="F81" s="168">
        <f t="shared" si="12"/>
        <v>19726.2834407634</v>
      </c>
      <c r="G81" s="168">
        <f t="shared" si="12"/>
        <v>19196.47176945968</v>
      </c>
      <c r="H81" s="168">
        <f t="shared" si="12"/>
        <v>19364.795636793548</v>
      </c>
      <c r="I81" s="168">
        <f t="shared" si="12"/>
        <v>17681.496983085395</v>
      </c>
      <c r="J81" s="168">
        <f t="shared" si="12"/>
        <v>18210.323012622855</v>
      </c>
      <c r="K81" s="168">
        <f t="shared" si="12"/>
        <v>18087.482384703108</v>
      </c>
      <c r="L81" s="168">
        <f t="shared" si="12"/>
        <v>18512.346154810584</v>
      </c>
      <c r="M81" s="168">
        <f t="shared" si="12"/>
        <v>14584.920762815093</v>
      </c>
      <c r="N81" s="168">
        <f t="shared" si="12"/>
        <v>16362.613468213915</v>
      </c>
      <c r="O81" s="168">
        <f t="shared" si="12"/>
        <v>16434.781784142819</v>
      </c>
      <c r="P81" s="168">
        <f t="shared" si="12"/>
        <v>14649.569514142757</v>
      </c>
      <c r="Q81" s="168">
        <f t="shared" si="12"/>
        <v>15839.945519673816</v>
      </c>
    </row>
    <row r="82" spans="1:17" ht="12.95" customHeight="1" x14ac:dyDescent="0.25">
      <c r="A82" s="158" t="s">
        <v>65</v>
      </c>
      <c r="B82" s="157">
        <f t="shared" ref="B82:Q82" si="13">SUM(B83:B84)</f>
        <v>15851.646996811398</v>
      </c>
      <c r="C82" s="157">
        <f t="shared" si="13"/>
        <v>17291.774244576165</v>
      </c>
      <c r="D82" s="157">
        <f t="shared" si="13"/>
        <v>16094.953407370396</v>
      </c>
      <c r="E82" s="157">
        <f t="shared" si="13"/>
        <v>16521.504329393163</v>
      </c>
      <c r="F82" s="157">
        <f t="shared" si="13"/>
        <v>17705.317294202719</v>
      </c>
      <c r="G82" s="157">
        <f t="shared" si="13"/>
        <v>17246.8014981694</v>
      </c>
      <c r="H82" s="157">
        <f t="shared" si="13"/>
        <v>17282.040920549614</v>
      </c>
      <c r="I82" s="157">
        <f t="shared" si="13"/>
        <v>15634.460092516758</v>
      </c>
      <c r="J82" s="157">
        <f t="shared" si="13"/>
        <v>15877.197442972472</v>
      </c>
      <c r="K82" s="157">
        <f t="shared" si="13"/>
        <v>16094.559255429613</v>
      </c>
      <c r="L82" s="157">
        <f t="shared" si="13"/>
        <v>16117.193417628641</v>
      </c>
      <c r="M82" s="157">
        <f t="shared" si="13"/>
        <v>12396.436906083303</v>
      </c>
      <c r="N82" s="157">
        <f t="shared" si="13"/>
        <v>14165.705634334874</v>
      </c>
      <c r="O82" s="157">
        <f t="shared" si="13"/>
        <v>14382.177645826232</v>
      </c>
      <c r="P82" s="157">
        <f t="shared" si="13"/>
        <v>12815.478566162732</v>
      </c>
      <c r="Q82" s="157">
        <f t="shared" si="13"/>
        <v>13672.889529594768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15133.141057140538</v>
      </c>
      <c r="C83" s="156">
        <f>IF(RES_hhdet_tes!C83=0,0,RES_hhdet_tes!C83/0.086*1000000/RES_hhdet_num!C$81)</f>
        <v>16574.73416753898</v>
      </c>
      <c r="D83" s="156">
        <f>IF(RES_hhdet_tes!D83=0,0,RES_hhdet_tes!D83/0.086*1000000/RES_hhdet_num!D$81)</f>
        <v>15522.712450982219</v>
      </c>
      <c r="E83" s="156">
        <f>IF(RES_hhdet_tes!E83=0,0,RES_hhdet_tes!E83/0.086*1000000/RES_hhdet_num!E$81)</f>
        <v>16035.362518592268</v>
      </c>
      <c r="F83" s="156">
        <f>IF(RES_hhdet_tes!F83=0,0,RES_hhdet_tes!F83/0.086*1000000/RES_hhdet_num!F$81)</f>
        <v>17202.343575483879</v>
      </c>
      <c r="G83" s="156">
        <f>IF(RES_hhdet_tes!G83=0,0,RES_hhdet_tes!G83/0.086*1000000/RES_hhdet_num!G$81)</f>
        <v>16699.381205542017</v>
      </c>
      <c r="H83" s="156">
        <f>IF(RES_hhdet_tes!H83=0,0,RES_hhdet_tes!H83/0.086*1000000/RES_hhdet_num!H$81)</f>
        <v>16862.930754113706</v>
      </c>
      <c r="I83" s="156">
        <f>IF(RES_hhdet_tes!I83=0,0,RES_hhdet_tes!I83/0.086*1000000/RES_hhdet_num!I$81)</f>
        <v>15300.208849621175</v>
      </c>
      <c r="J83" s="156">
        <f>IF(RES_hhdet_tes!J83=0,0,RES_hhdet_tes!J83/0.086*1000000/RES_hhdet_num!J$81)</f>
        <v>15860.249966516583</v>
      </c>
      <c r="K83" s="156">
        <f>IF(RES_hhdet_tes!K83=0,0,RES_hhdet_tes!K83/0.086*1000000/RES_hhdet_num!K$81)</f>
        <v>15642.827277441549</v>
      </c>
      <c r="L83" s="156">
        <f>IF(RES_hhdet_tes!L83=0,0,RES_hhdet_tes!L83/0.086*1000000/RES_hhdet_num!L$81)</f>
        <v>15990.869780033569</v>
      </c>
      <c r="M83" s="156">
        <f>IF(RES_hhdet_tes!M83=0,0,RES_hhdet_tes!M83/0.086*1000000/RES_hhdet_num!M$81)</f>
        <v>12161.879546292672</v>
      </c>
      <c r="N83" s="156">
        <f>IF(RES_hhdet_tes!N83=0,0,RES_hhdet_tes!N83/0.086*1000000/RES_hhdet_num!N$81)</f>
        <v>13868.087308646145</v>
      </c>
      <c r="O83" s="156">
        <f>IF(RES_hhdet_tes!O83=0,0,RES_hhdet_tes!O83/0.086*1000000/RES_hhdet_num!O$81)</f>
        <v>13947.98857222482</v>
      </c>
      <c r="P83" s="156">
        <f>IF(RES_hhdet_tes!P83=0,0,RES_hhdet_tes!P83/0.086*1000000/RES_hhdet_num!P$81)</f>
        <v>12301.903339331506</v>
      </c>
      <c r="Q83" s="156">
        <f>IF(RES_hhdet_tes!Q83=0,0,RES_hhdet_tes!Q83/0.086*1000000/RES_hhdet_num!Q$81)</f>
        <v>13528.061266702209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718.50593967086093</v>
      </c>
      <c r="C84" s="156">
        <f>IF(RES_hhdet_tes!C84=0,0,RES_hhdet_tes!C84/0.086*1000000/RES_hhdet_num!C$81)</f>
        <v>717.04007703718628</v>
      </c>
      <c r="D84" s="156">
        <f>IF(RES_hhdet_tes!D84=0,0,RES_hhdet_tes!D84/0.086*1000000/RES_hhdet_num!D$81)</f>
        <v>572.24095638817676</v>
      </c>
      <c r="E84" s="156">
        <f>IF(RES_hhdet_tes!E84=0,0,RES_hhdet_tes!E84/0.086*1000000/RES_hhdet_num!E$81)</f>
        <v>486.14181080089605</v>
      </c>
      <c r="F84" s="156">
        <f>IF(RES_hhdet_tes!F84=0,0,RES_hhdet_tes!F84/0.086*1000000/RES_hhdet_num!F$81)</f>
        <v>502.97371871883905</v>
      </c>
      <c r="G84" s="156">
        <f>IF(RES_hhdet_tes!G84=0,0,RES_hhdet_tes!G84/0.086*1000000/RES_hhdet_num!G$81)</f>
        <v>547.42029262738174</v>
      </c>
      <c r="H84" s="156">
        <f>IF(RES_hhdet_tes!H84=0,0,RES_hhdet_tes!H84/0.086*1000000/RES_hhdet_num!H$81)</f>
        <v>419.11016643590915</v>
      </c>
      <c r="I84" s="156">
        <f>IF(RES_hhdet_tes!I84=0,0,RES_hhdet_tes!I84/0.086*1000000/RES_hhdet_num!I$81)</f>
        <v>334.25124289558357</v>
      </c>
      <c r="J84" s="156">
        <f>IF(RES_hhdet_tes!J84=0,0,RES_hhdet_tes!J84/0.086*1000000/RES_hhdet_num!J$81)</f>
        <v>16.947476455889397</v>
      </c>
      <c r="K84" s="156">
        <f>IF(RES_hhdet_tes!K84=0,0,RES_hhdet_tes!K84/0.086*1000000/RES_hhdet_num!K$81)</f>
        <v>451.73197798806268</v>
      </c>
      <c r="L84" s="156">
        <f>IF(RES_hhdet_tes!L84=0,0,RES_hhdet_tes!L84/0.086*1000000/RES_hhdet_num!L$81)</f>
        <v>126.3236375950722</v>
      </c>
      <c r="M84" s="156">
        <f>IF(RES_hhdet_tes!M84=0,0,RES_hhdet_tes!M84/0.086*1000000/RES_hhdet_num!M$81)</f>
        <v>234.5573597906311</v>
      </c>
      <c r="N84" s="156">
        <f>IF(RES_hhdet_tes!N84=0,0,RES_hhdet_tes!N84/0.086*1000000/RES_hhdet_num!N$81)</f>
        <v>297.61832568872808</v>
      </c>
      <c r="O84" s="156">
        <f>IF(RES_hhdet_tes!O84=0,0,RES_hhdet_tes!O84/0.086*1000000/RES_hhdet_num!O$81)</f>
        <v>434.18907360141156</v>
      </c>
      <c r="P84" s="156">
        <f>IF(RES_hhdet_tes!P84=0,0,RES_hhdet_tes!P84/0.086*1000000/RES_hhdet_num!P$81)</f>
        <v>513.57522683122545</v>
      </c>
      <c r="Q84" s="156">
        <f>IF(RES_hhdet_tes!Q84=0,0,RES_hhdet_tes!Q84/0.086*1000000/RES_hhdet_num!Q$81)</f>
        <v>144.82826289255974</v>
      </c>
    </row>
    <row r="85" spans="1:17" ht="12.95" customHeight="1" x14ac:dyDescent="0.25">
      <c r="A85" s="158" t="s">
        <v>112</v>
      </c>
      <c r="B85" s="157">
        <f t="shared" ref="B85:Q85" si="14">B86</f>
        <v>64.487461114444542</v>
      </c>
      <c r="C85" s="157">
        <f t="shared" si="14"/>
        <v>67.669388441602621</v>
      </c>
      <c r="D85" s="157">
        <f t="shared" si="14"/>
        <v>76.549905429314791</v>
      </c>
      <c r="E85" s="157">
        <f t="shared" si="14"/>
        <v>86.007422717776052</v>
      </c>
      <c r="F85" s="157">
        <f t="shared" si="14"/>
        <v>86.513351025560112</v>
      </c>
      <c r="G85" s="157">
        <f t="shared" si="14"/>
        <v>87.178313257005144</v>
      </c>
      <c r="H85" s="157">
        <f t="shared" si="14"/>
        <v>92.480866438987448</v>
      </c>
      <c r="I85" s="157">
        <f t="shared" si="14"/>
        <v>102.4396557631333</v>
      </c>
      <c r="J85" s="157">
        <f t="shared" si="14"/>
        <v>114.28316683614935</v>
      </c>
      <c r="K85" s="157">
        <f t="shared" si="14"/>
        <v>124.44293782136435</v>
      </c>
      <c r="L85" s="157">
        <f t="shared" si="14"/>
        <v>138.40736006146852</v>
      </c>
      <c r="M85" s="157">
        <f t="shared" si="14"/>
        <v>152.55506293089405</v>
      </c>
      <c r="N85" s="157">
        <f t="shared" si="14"/>
        <v>169.65283096850061</v>
      </c>
      <c r="O85" s="157">
        <f t="shared" si="14"/>
        <v>175.7935139931424</v>
      </c>
      <c r="P85" s="157">
        <f t="shared" si="14"/>
        <v>138.50622723790252</v>
      </c>
      <c r="Q85" s="157">
        <f t="shared" si="14"/>
        <v>138.03564041128294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64.487461114444542</v>
      </c>
      <c r="C86" s="156">
        <f>IF(RES_hhdet_tes!C86=0,0,RES_hhdet_tes!C86/0.086*1000000/RES_hhdet_num!C$81)</f>
        <v>67.669388441602621</v>
      </c>
      <c r="D86" s="156">
        <f>IF(RES_hhdet_tes!D86=0,0,RES_hhdet_tes!D86/0.086*1000000/RES_hhdet_num!D$81)</f>
        <v>76.549905429314791</v>
      </c>
      <c r="E86" s="156">
        <f>IF(RES_hhdet_tes!E86=0,0,RES_hhdet_tes!E86/0.086*1000000/RES_hhdet_num!E$81)</f>
        <v>86.007422717776052</v>
      </c>
      <c r="F86" s="156">
        <f>IF(RES_hhdet_tes!F86=0,0,RES_hhdet_tes!F86/0.086*1000000/RES_hhdet_num!F$81)</f>
        <v>86.513351025560112</v>
      </c>
      <c r="G86" s="156">
        <f>IF(RES_hhdet_tes!G86=0,0,RES_hhdet_tes!G86/0.086*1000000/RES_hhdet_num!G$81)</f>
        <v>87.178313257005144</v>
      </c>
      <c r="H86" s="156">
        <f>IF(RES_hhdet_tes!H86=0,0,RES_hhdet_tes!H86/0.086*1000000/RES_hhdet_num!H$81)</f>
        <v>92.480866438987448</v>
      </c>
      <c r="I86" s="156">
        <f>IF(RES_hhdet_tes!I86=0,0,RES_hhdet_tes!I86/0.086*1000000/RES_hhdet_num!I$81)</f>
        <v>102.4396557631333</v>
      </c>
      <c r="J86" s="156">
        <f>IF(RES_hhdet_tes!J86=0,0,RES_hhdet_tes!J86/0.086*1000000/RES_hhdet_num!J$81)</f>
        <v>114.28316683614935</v>
      </c>
      <c r="K86" s="156">
        <f>IF(RES_hhdet_tes!K86=0,0,RES_hhdet_tes!K86/0.086*1000000/RES_hhdet_num!K$81)</f>
        <v>124.44293782136435</v>
      </c>
      <c r="L86" s="156">
        <f>IF(RES_hhdet_tes!L86=0,0,RES_hhdet_tes!L86/0.086*1000000/RES_hhdet_num!L$81)</f>
        <v>138.40736006146852</v>
      </c>
      <c r="M86" s="156">
        <f>IF(RES_hhdet_tes!M86=0,0,RES_hhdet_tes!M86/0.086*1000000/RES_hhdet_num!M$81)</f>
        <v>152.55506293089405</v>
      </c>
      <c r="N86" s="156">
        <f>IF(RES_hhdet_tes!N86=0,0,RES_hhdet_tes!N86/0.086*1000000/RES_hhdet_num!N$81)</f>
        <v>169.65283096850061</v>
      </c>
      <c r="O86" s="156">
        <f>IF(RES_hhdet_tes!O86=0,0,RES_hhdet_tes!O86/0.086*1000000/RES_hhdet_num!O$81)</f>
        <v>175.7935139931424</v>
      </c>
      <c r="P86" s="156">
        <f>IF(RES_hhdet_tes!P86=0,0,RES_hhdet_tes!P86/0.086*1000000/RES_hhdet_num!P$81)</f>
        <v>138.50622723790252</v>
      </c>
      <c r="Q86" s="156">
        <f>IF(RES_hhdet_tes!Q86=0,0,RES_hhdet_tes!Q86/0.086*1000000/RES_hhdet_num!Q$81)</f>
        <v>138.03564041128294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1419.6513251143654</v>
      </c>
      <c r="C87" s="157">
        <f>IF(RES_hhdet_tes!C87=0,0,RES_hhdet_tes!C87/0.086*1000000/RES_hhdet_num!C$81)</f>
        <v>1413.1470383965507</v>
      </c>
      <c r="D87" s="157">
        <f>IF(RES_hhdet_tes!D87=0,0,RES_hhdet_tes!D87/0.086*1000000/RES_hhdet_num!D$81)</f>
        <v>1465.9918259299293</v>
      </c>
      <c r="E87" s="157">
        <f>IF(RES_hhdet_tes!E87=0,0,RES_hhdet_tes!E87/0.086*1000000/RES_hhdet_num!E$81)</f>
        <v>1497.2111474016349</v>
      </c>
      <c r="F87" s="157">
        <f>IF(RES_hhdet_tes!F87=0,0,RES_hhdet_tes!F87/0.086*1000000/RES_hhdet_num!F$81)</f>
        <v>1515.0649377475884</v>
      </c>
      <c r="G87" s="157">
        <f>IF(RES_hhdet_tes!G87=0,0,RES_hhdet_tes!G87/0.086*1000000/RES_hhdet_num!G$81)</f>
        <v>1485.9881659527912</v>
      </c>
      <c r="H87" s="157">
        <f>IF(RES_hhdet_tes!H87=0,0,RES_hhdet_tes!H87/0.086*1000000/RES_hhdet_num!H$81)</f>
        <v>1538.3633073312001</v>
      </c>
      <c r="I87" s="157">
        <f>IF(RES_hhdet_tes!I87=0,0,RES_hhdet_tes!I87/0.086*1000000/RES_hhdet_num!I$81)</f>
        <v>1460.178121001429</v>
      </c>
      <c r="J87" s="157">
        <f>IF(RES_hhdet_tes!J87=0,0,RES_hhdet_tes!J87/0.086*1000000/RES_hhdet_num!J$81)</f>
        <v>1554.335312362178</v>
      </c>
      <c r="K87" s="157">
        <f>IF(RES_hhdet_tes!K87=0,0,RES_hhdet_tes!K87/0.086*1000000/RES_hhdet_num!K$81)</f>
        <v>1462.032765856796</v>
      </c>
      <c r="L87" s="157">
        <f>IF(RES_hhdet_tes!L87=0,0,RES_hhdet_tes!L87/0.086*1000000/RES_hhdet_num!L$81)</f>
        <v>1659.2001980824602</v>
      </c>
      <c r="M87" s="157">
        <f>IF(RES_hhdet_tes!M87=0,0,RES_hhdet_tes!M87/0.086*1000000/RES_hhdet_num!M$81)</f>
        <v>1563.3344338685331</v>
      </c>
      <c r="N87" s="157">
        <f>IF(RES_hhdet_tes!N87=0,0,RES_hhdet_tes!N87/0.086*1000000/RES_hhdet_num!N$81)</f>
        <v>1512.8353970143164</v>
      </c>
      <c r="O87" s="157">
        <f>IF(RES_hhdet_tes!O87=0,0,RES_hhdet_tes!O87/0.086*1000000/RES_hhdet_num!O$81)</f>
        <v>1541.8288987391352</v>
      </c>
      <c r="P87" s="157">
        <f>IF(RES_hhdet_tes!P87=0,0,RES_hhdet_tes!P87/0.086*1000000/RES_hhdet_num!P$81)</f>
        <v>1439.2598865405855</v>
      </c>
      <c r="Q87" s="157">
        <f>IF(RES_hhdet_tes!Q87=0,0,RES_hhdet_tes!Q87/0.086*1000000/RES_hhdet_num!Q$81)</f>
        <v>1420.0459053334484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1559.9992114452275</v>
      </c>
      <c r="C88" s="132">
        <f>IF(RES_hhdet_tes!C88=0,0,RES_hhdet_tes!C88/0.086*1000000/RES_hhdet_num!C88)</f>
        <v>1549.3236770775484</v>
      </c>
      <c r="D88" s="132">
        <f>IF(RES_hhdet_tes!D88=0,0,RES_hhdet_tes!D88/0.086*1000000/RES_hhdet_num!D88)</f>
        <v>1546.6053437112969</v>
      </c>
      <c r="E88" s="132">
        <f>IF(RES_hhdet_tes!E88=0,0,RES_hhdet_tes!E88/0.086*1000000/RES_hhdet_num!E88)</f>
        <v>1550.0142201219892</v>
      </c>
      <c r="F88" s="132">
        <f>IF(RES_hhdet_tes!F88=0,0,RES_hhdet_tes!F88/0.086*1000000/RES_hhdet_num!F88)</f>
        <v>1561.6782851548805</v>
      </c>
      <c r="G88" s="132">
        <f>IF(RES_hhdet_tes!G88=0,0,RES_hhdet_tes!G88/0.086*1000000/RES_hhdet_num!G88)</f>
        <v>1544.4617941980296</v>
      </c>
      <c r="H88" s="132">
        <f>IF(RES_hhdet_tes!H88=0,0,RES_hhdet_tes!H88/0.086*1000000/RES_hhdet_num!H88)</f>
        <v>1574.4503945448039</v>
      </c>
      <c r="I88" s="132">
        <f>IF(RES_hhdet_tes!I88=0,0,RES_hhdet_tes!I88/0.086*1000000/RES_hhdet_num!I88)</f>
        <v>1502.3150832795973</v>
      </c>
      <c r="J88" s="132">
        <f>IF(RES_hhdet_tes!J88=0,0,RES_hhdet_tes!J88/0.086*1000000/RES_hhdet_num!J88)</f>
        <v>1550.2770064341855</v>
      </c>
      <c r="K88" s="132">
        <f>IF(RES_hhdet_tes!K88=0,0,RES_hhdet_tes!K88/0.086*1000000/RES_hhdet_num!K88)</f>
        <v>1574.4612728957688</v>
      </c>
      <c r="L88" s="132">
        <f>IF(RES_hhdet_tes!L88=0,0,RES_hhdet_tes!L88/0.086*1000000/RES_hhdet_num!L88)</f>
        <v>1675.6152986923244</v>
      </c>
      <c r="M88" s="132">
        <f>IF(RES_hhdet_tes!M88=0,0,RES_hhdet_tes!M88/0.086*1000000/RES_hhdet_num!M88)</f>
        <v>1637.597343835854</v>
      </c>
      <c r="N88" s="132">
        <f>IF(RES_hhdet_tes!N88=0,0,RES_hhdet_tes!N88/0.086*1000000/RES_hhdet_num!N88)</f>
        <v>1540.588787817368</v>
      </c>
      <c r="O88" s="132">
        <f>IF(RES_hhdet_tes!O88=0,0,RES_hhdet_tes!O88/0.086*1000000/RES_hhdet_num!O88)</f>
        <v>1540.1598256114162</v>
      </c>
      <c r="P88" s="132">
        <f>IF(RES_hhdet_tes!P88=0,0,RES_hhdet_tes!P88/0.086*1000000/RES_hhdet_num!P88)</f>
        <v>1433.212151433398</v>
      </c>
      <c r="Q88" s="132">
        <f>IF(RES_hhdet_tes!Q88=0,0,RES_hhdet_tes!Q88/0.086*1000000/RES_hhdet_num!Q88)</f>
        <v>1418.0876756623913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1632.1976690472561</v>
      </c>
      <c r="E89" s="132">
        <f>IF(RES_hhdet_tes!E89=0,0,RES_hhdet_tes!E89/0.086*1000000/RES_hhdet_num!E89)</f>
        <v>1628.1147891671485</v>
      </c>
      <c r="F89" s="132">
        <f>IF(RES_hhdet_tes!F89=0,0,RES_hhdet_tes!F89/0.086*1000000/RES_hhdet_num!F89)</f>
        <v>1642.3187741471061</v>
      </c>
      <c r="G89" s="132">
        <f>IF(RES_hhdet_tes!G89=0,0,RES_hhdet_tes!G89/0.086*1000000/RES_hhdet_num!G89)</f>
        <v>1627.0946988653209</v>
      </c>
      <c r="H89" s="132">
        <f>IF(RES_hhdet_tes!H89=0,0,RES_hhdet_tes!H89/0.086*1000000/RES_hhdet_num!H89)</f>
        <v>1642.8955439630683</v>
      </c>
      <c r="I89" s="132">
        <f>IF(RES_hhdet_tes!I89=0,0,RES_hhdet_tes!I89/0.086*1000000/RES_hhdet_num!I89)</f>
        <v>1590.899610208003</v>
      </c>
      <c r="J89" s="132">
        <f>IF(RES_hhdet_tes!J89=0,0,RES_hhdet_tes!J89/0.086*1000000/RES_hhdet_num!J89)</f>
        <v>1618.9173945081977</v>
      </c>
      <c r="K89" s="132">
        <f>IF(RES_hhdet_tes!K89=0,0,RES_hhdet_tes!K89/0.086*1000000/RES_hhdet_num!K89)</f>
        <v>1639.2891169314976</v>
      </c>
      <c r="L89" s="132">
        <f>IF(RES_hhdet_tes!L89=0,0,RES_hhdet_tes!L89/0.086*1000000/RES_hhdet_num!L89)</f>
        <v>1739.3064797863124</v>
      </c>
      <c r="M89" s="132">
        <f>IF(RES_hhdet_tes!M89=0,0,RES_hhdet_tes!M89/0.086*1000000/RES_hhdet_num!M89)</f>
        <v>1695.6189995787643</v>
      </c>
      <c r="N89" s="132">
        <f>IF(RES_hhdet_tes!N89=0,0,RES_hhdet_tes!N89/0.086*1000000/RES_hhdet_num!N89)</f>
        <v>1588.7104485313321</v>
      </c>
      <c r="O89" s="132">
        <f>IF(RES_hhdet_tes!O89=0,0,RES_hhdet_tes!O89/0.086*1000000/RES_hhdet_num!O89)</f>
        <v>1583.6991121490992</v>
      </c>
      <c r="P89" s="132">
        <f>IF(RES_hhdet_tes!P89=0,0,RES_hhdet_tes!P89/0.086*1000000/RES_hhdet_num!P89)</f>
        <v>1465.87346183248</v>
      </c>
      <c r="Q89" s="132">
        <f>IF(RES_hhdet_tes!Q89=0,0,RES_hhdet_tes!Q89/0.086*1000000/RES_hhdet_num!Q89)</f>
        <v>1432.1161133747473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1167.0813899774889</v>
      </c>
      <c r="E90" s="165">
        <f>IF(RES_hhdet_tes!E90=0,0,RES_hhdet_tes!E90/0.086*1000000/RES_hhdet_num!E89)</f>
        <v>1164.8515630020413</v>
      </c>
      <c r="F90" s="165">
        <f>IF(RES_hhdet_tes!F90=0,0,RES_hhdet_tes!F90/0.086*1000000/RES_hhdet_num!F89)</f>
        <v>1170.7896996643733</v>
      </c>
      <c r="G90" s="165">
        <f>IF(RES_hhdet_tes!G90=0,0,RES_hhdet_tes!G90/0.086*1000000/RES_hhdet_num!G89)</f>
        <v>1153.5605355641057</v>
      </c>
      <c r="H90" s="165">
        <f>IF(RES_hhdet_tes!H90=0,0,RES_hhdet_tes!H90/0.086*1000000/RES_hhdet_num!H89)</f>
        <v>1171.7485838032551</v>
      </c>
      <c r="I90" s="165">
        <f>IF(RES_hhdet_tes!I90=0,0,RES_hhdet_tes!I90/0.086*1000000/RES_hhdet_num!I89)</f>
        <v>1117.2577781613966</v>
      </c>
      <c r="J90" s="165">
        <f>IF(RES_hhdet_tes!J90=0,0,RES_hhdet_tes!J90/0.086*1000000/RES_hhdet_num!J89)</f>
        <v>1148.9890491822928</v>
      </c>
      <c r="K90" s="165">
        <f>IF(RES_hhdet_tes!K90=0,0,RES_hhdet_tes!K90/0.086*1000000/RES_hhdet_num!K89)</f>
        <v>1163.7100994777479</v>
      </c>
      <c r="L90" s="165">
        <f>IF(RES_hhdet_tes!L90=0,0,RES_hhdet_tes!L90/0.086*1000000/RES_hhdet_num!L89)</f>
        <v>1233.887395571287</v>
      </c>
      <c r="M90" s="165">
        <f>IF(RES_hhdet_tes!M90=0,0,RES_hhdet_tes!M90/0.086*1000000/RES_hhdet_num!M89)</f>
        <v>1203.2309958639619</v>
      </c>
      <c r="N90" s="165">
        <f>IF(RES_hhdet_tes!N90=0,0,RES_hhdet_tes!N90/0.086*1000000/RES_hhdet_num!N89)</f>
        <v>1127.7447550294676</v>
      </c>
      <c r="O90" s="165">
        <f>IF(RES_hhdet_tes!O90=0,0,RES_hhdet_tes!O90/0.086*1000000/RES_hhdet_num!O89)</f>
        <v>1123.8401099873499</v>
      </c>
      <c r="P90" s="165">
        <f>IF(RES_hhdet_tes!P90=0,0,RES_hhdet_tes!P90/0.086*1000000/RES_hhdet_num!P89)</f>
        <v>1039.3460296346484</v>
      </c>
      <c r="Q90" s="165">
        <f>IF(RES_hhdet_tes!Q90=0,0,RES_hhdet_tes!Q90/0.086*1000000/RES_hhdet_num!Q89)</f>
        <v>1013.6279933755769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465.11627906976742</v>
      </c>
      <c r="E91" s="164">
        <f>IF(RES_hhdet_tes!E91=0,0,RES_hhdet_tes!E91/0.086*1000000/RES_hhdet_num!E89)</f>
        <v>463.26322616510708</v>
      </c>
      <c r="F91" s="164">
        <f>IF(RES_hhdet_tes!F91=0,0,RES_hhdet_tes!F91/0.086*1000000/RES_hhdet_num!F89)</f>
        <v>471.52907448273265</v>
      </c>
      <c r="G91" s="164">
        <f>IF(RES_hhdet_tes!G91=0,0,RES_hhdet_tes!G91/0.086*1000000/RES_hhdet_num!G89)</f>
        <v>473.53416330121536</v>
      </c>
      <c r="H91" s="164">
        <f>IF(RES_hhdet_tes!H91=0,0,RES_hhdet_tes!H91/0.086*1000000/RES_hhdet_num!H89)</f>
        <v>471.14696015981303</v>
      </c>
      <c r="I91" s="164">
        <f>IF(RES_hhdet_tes!I91=0,0,RES_hhdet_tes!I91/0.086*1000000/RES_hhdet_num!I89)</f>
        <v>473.64183204660645</v>
      </c>
      <c r="J91" s="164">
        <f>IF(RES_hhdet_tes!J91=0,0,RES_hhdet_tes!J91/0.086*1000000/RES_hhdet_num!J89)</f>
        <v>469.9283453259049</v>
      </c>
      <c r="K91" s="164">
        <f>IF(RES_hhdet_tes!K91=0,0,RES_hhdet_tes!K91/0.086*1000000/RES_hhdet_num!K89)</f>
        <v>475.57901745374977</v>
      </c>
      <c r="L91" s="164">
        <f>IF(RES_hhdet_tes!L91=0,0,RES_hhdet_tes!L91/0.086*1000000/RES_hhdet_num!L89)</f>
        <v>505.41908421502558</v>
      </c>
      <c r="M91" s="164">
        <f>IF(RES_hhdet_tes!M91=0,0,RES_hhdet_tes!M91/0.086*1000000/RES_hhdet_num!M89)</f>
        <v>492.38800371480261</v>
      </c>
      <c r="N91" s="164">
        <f>IF(RES_hhdet_tes!N91=0,0,RES_hhdet_tes!N91/0.086*1000000/RES_hhdet_num!N89)</f>
        <v>460.96569350186473</v>
      </c>
      <c r="O91" s="164">
        <f>IF(RES_hhdet_tes!O91=0,0,RES_hhdet_tes!O91/0.086*1000000/RES_hhdet_num!O89)</f>
        <v>459.85900216174906</v>
      </c>
      <c r="P91" s="164">
        <f>IF(RES_hhdet_tes!P91=0,0,RES_hhdet_tes!P91/0.086*1000000/RES_hhdet_num!P89)</f>
        <v>426.52743219783133</v>
      </c>
      <c r="Q91" s="164">
        <f>IF(RES_hhdet_tes!Q91=0,0,RES_hhdet_tes!Q91/0.086*1000000/RES_hhdet_num!Q89)</f>
        <v>418.48811999917041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1560.1722912747655</v>
      </c>
      <c r="C92" s="162">
        <f>IF(RES_hhdet_tes!C92=0,0,RES_hhdet_tes!C92/0.086*1000000/RES_hhdet_num!C92)</f>
        <v>1544.9846889640548</v>
      </c>
      <c r="D92" s="162">
        <f>IF(RES_hhdet_tes!D92=0,0,RES_hhdet_tes!D92/0.086*1000000/RES_hhdet_num!D92)</f>
        <v>1539.3658592813681</v>
      </c>
      <c r="E92" s="162">
        <f>IF(RES_hhdet_tes!E92=0,0,RES_hhdet_tes!E92/0.086*1000000/RES_hhdet_num!E92)</f>
        <v>1546.6503143296497</v>
      </c>
      <c r="F92" s="162">
        <f>IF(RES_hhdet_tes!F92=0,0,RES_hhdet_tes!F92/0.086*1000000/RES_hhdet_num!F92)</f>
        <v>1563.4470345323034</v>
      </c>
      <c r="G92" s="162">
        <f>IF(RES_hhdet_tes!G92=0,0,RES_hhdet_tes!G92/0.086*1000000/RES_hhdet_num!G92)</f>
        <v>1568.4761489651614</v>
      </c>
      <c r="H92" s="162">
        <f>IF(RES_hhdet_tes!H92=0,0,RES_hhdet_tes!H92/0.086*1000000/RES_hhdet_num!H92)</f>
        <v>1554.6162650978622</v>
      </c>
      <c r="I92" s="162">
        <f>IF(RES_hhdet_tes!I92=0,0,RES_hhdet_tes!I92/0.086*1000000/RES_hhdet_num!I92)</f>
        <v>1595.4467979553435</v>
      </c>
      <c r="J92" s="162">
        <f>IF(RES_hhdet_tes!J92=0,0,RES_hhdet_tes!J92/0.086*1000000/RES_hhdet_num!J92)</f>
        <v>1574.0781746019327</v>
      </c>
      <c r="K92" s="162">
        <f>IF(RES_hhdet_tes!K92=0,0,RES_hhdet_tes!K92/0.086*1000000/RES_hhdet_num!K92)</f>
        <v>1579.23471043727</v>
      </c>
      <c r="L92" s="162">
        <f>IF(RES_hhdet_tes!L92=0,0,RES_hhdet_tes!L92/0.086*1000000/RES_hhdet_num!L92)</f>
        <v>1666.8307924981409</v>
      </c>
      <c r="M92" s="162">
        <f>IF(RES_hhdet_tes!M92=0,0,RES_hhdet_tes!M92/0.086*1000000/RES_hhdet_num!M92)</f>
        <v>1630.2436718102342</v>
      </c>
      <c r="N92" s="162">
        <f>IF(RES_hhdet_tes!N92=0,0,RES_hhdet_tes!N92/0.086*1000000/RES_hhdet_num!N92)</f>
        <v>0</v>
      </c>
      <c r="O92" s="162">
        <f>IF(RES_hhdet_tes!O92=0,0,RES_hhdet_tes!O92/0.086*1000000/RES_hhdet_num!O92)</f>
        <v>0</v>
      </c>
      <c r="P92" s="162">
        <f>IF(RES_hhdet_tes!P92=0,0,RES_hhdet_tes!P92/0.086*1000000/RES_hhdet_num!P92)</f>
        <v>0</v>
      </c>
      <c r="Q92" s="162">
        <f>IF(RES_hhdet_tes!Q92=0,0,RES_hhdet_tes!Q92/0.086*1000000/RES_hhdet_num!Q92)</f>
        <v>0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1601.6114379432647</v>
      </c>
      <c r="E93" s="160">
        <f>IF(RES_hhdet_tes!E93=0,0,RES_hhdet_tes!E93/0.086*1000000/RES_hhdet_num!E93)</f>
        <v>1598.0277836328419</v>
      </c>
      <c r="F93" s="160">
        <f>IF(RES_hhdet_tes!F93=0,0,RES_hhdet_tes!F93/0.086*1000000/RES_hhdet_num!F93)</f>
        <v>1612.6759915269952</v>
      </c>
      <c r="G93" s="160">
        <f>IF(RES_hhdet_tes!G93=0,0,RES_hhdet_tes!G93/0.086*1000000/RES_hhdet_num!G93)</f>
        <v>1611.4403357933008</v>
      </c>
      <c r="H93" s="160">
        <f>IF(RES_hhdet_tes!H93=0,0,RES_hhdet_tes!H93/0.086*1000000/RES_hhdet_num!H93)</f>
        <v>1592.396062481957</v>
      </c>
      <c r="I93" s="160">
        <f>IF(RES_hhdet_tes!I93=0,0,RES_hhdet_tes!I93/0.086*1000000/RES_hhdet_num!I93)</f>
        <v>1596.3526600384425</v>
      </c>
      <c r="J93" s="160">
        <f>IF(RES_hhdet_tes!J93=0,0,RES_hhdet_tes!J93/0.086*1000000/RES_hhdet_num!J93)</f>
        <v>1574.6198984716846</v>
      </c>
      <c r="K93" s="160">
        <f>IF(RES_hhdet_tes!K93=0,0,RES_hhdet_tes!K93/0.086*1000000/RES_hhdet_num!K93)</f>
        <v>1591.413150081089</v>
      </c>
      <c r="L93" s="160">
        <f>IF(RES_hhdet_tes!L93=0,0,RES_hhdet_tes!L93/0.086*1000000/RES_hhdet_num!L93)</f>
        <v>1683.4020948433927</v>
      </c>
      <c r="M93" s="160">
        <f>IF(RES_hhdet_tes!M93=0,0,RES_hhdet_tes!M93/0.086*1000000/RES_hhdet_num!M93)</f>
        <v>1653.4174117535997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0</v>
      </c>
      <c r="Q93" s="160">
        <f>IF(RES_hhdet_tes!Q93=0,0,RES_hhdet_tes!Q93/0.086*1000000/RES_hhdet_num!Q93)</f>
        <v>0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1136.4951588734934</v>
      </c>
      <c r="E94" s="156">
        <f>IF(RES_hhdet_tes!E94=0,0,RES_hhdet_tes!E94/0.086*1000000/RES_hhdet_num!E93)</f>
        <v>1134.7645574677344</v>
      </c>
      <c r="F94" s="156">
        <f>IF(RES_hhdet_tes!F94=0,0,RES_hhdet_tes!F94/0.086*1000000/RES_hhdet_num!F93)</f>
        <v>1141.1469170442617</v>
      </c>
      <c r="G94" s="156">
        <f>IF(RES_hhdet_tes!G94=0,0,RES_hhdet_tes!G94/0.086*1000000/RES_hhdet_num!G93)</f>
        <v>1137.9061724920855</v>
      </c>
      <c r="H94" s="156">
        <f>IF(RES_hhdet_tes!H94=0,0,RES_hhdet_tes!H94/0.086*1000000/RES_hhdet_num!H93)</f>
        <v>1121.2491023221439</v>
      </c>
      <c r="I94" s="156">
        <f>IF(RES_hhdet_tes!I94=0,0,RES_hhdet_tes!I94/0.086*1000000/RES_hhdet_num!I93)</f>
        <v>1122.7108279918361</v>
      </c>
      <c r="J94" s="156">
        <f>IF(RES_hhdet_tes!J94=0,0,RES_hhdet_tes!J94/0.086*1000000/RES_hhdet_num!J93)</f>
        <v>1104.6915531457796</v>
      </c>
      <c r="K94" s="156">
        <f>IF(RES_hhdet_tes!K94=0,0,RES_hhdet_tes!K94/0.086*1000000/RES_hhdet_num!K93)</f>
        <v>1115.8341326273394</v>
      </c>
      <c r="L94" s="156">
        <f>IF(RES_hhdet_tes!L94=0,0,RES_hhdet_tes!L94/0.086*1000000/RES_hhdet_num!L93)</f>
        <v>1177.9830106283669</v>
      </c>
      <c r="M94" s="156">
        <f>IF(RES_hhdet_tes!M94=0,0,RES_hhdet_tes!M94/0.086*1000000/RES_hhdet_num!M93)</f>
        <v>1161.0294080387973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0</v>
      </c>
      <c r="Q94" s="156">
        <f>IF(RES_hhdet_tes!Q94=0,0,RES_hhdet_tes!Q94/0.086*1000000/RES_hhdet_num!Q93)</f>
        <v>0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465.11627906977111</v>
      </c>
      <c r="E95" s="156">
        <f>IF(RES_hhdet_tes!E95=0,0,RES_hhdet_tes!E95/0.086*1000000/RES_hhdet_num!E93)</f>
        <v>463.26322616510708</v>
      </c>
      <c r="F95" s="156">
        <f>IF(RES_hhdet_tes!F95=0,0,RES_hhdet_tes!F95/0.086*1000000/RES_hhdet_num!F93)</f>
        <v>471.52907448273345</v>
      </c>
      <c r="G95" s="156">
        <f>IF(RES_hhdet_tes!G95=0,0,RES_hhdet_tes!G95/0.086*1000000/RES_hhdet_num!G93)</f>
        <v>473.53416330121519</v>
      </c>
      <c r="H95" s="156">
        <f>IF(RES_hhdet_tes!H95=0,0,RES_hhdet_tes!H95/0.086*1000000/RES_hhdet_num!H93)</f>
        <v>471.14696015981292</v>
      </c>
      <c r="I95" s="156">
        <f>IF(RES_hhdet_tes!I95=0,0,RES_hhdet_tes!I95/0.086*1000000/RES_hhdet_num!I93)</f>
        <v>473.64183204660628</v>
      </c>
      <c r="J95" s="156">
        <f>IF(RES_hhdet_tes!J95=0,0,RES_hhdet_tes!J95/0.086*1000000/RES_hhdet_num!J93)</f>
        <v>469.92834532590484</v>
      </c>
      <c r="K95" s="156">
        <f>IF(RES_hhdet_tes!K95=0,0,RES_hhdet_tes!K95/0.086*1000000/RES_hhdet_num!K93)</f>
        <v>475.57901745374977</v>
      </c>
      <c r="L95" s="156">
        <f>IF(RES_hhdet_tes!L95=0,0,RES_hhdet_tes!L95/0.086*1000000/RES_hhdet_num!L93)</f>
        <v>505.41908421502569</v>
      </c>
      <c r="M95" s="156">
        <f>IF(RES_hhdet_tes!M95=0,0,RES_hhdet_tes!M95/0.086*1000000/RES_hhdet_num!M93)</f>
        <v>492.38800371480249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0</v>
      </c>
      <c r="Q95" s="156">
        <f>IF(RES_hhdet_tes!Q95=0,0,RES_hhdet_tes!Q95/0.086*1000000/RES_hhdet_num!Q93)</f>
        <v>0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551.22788002697735</v>
      </c>
      <c r="C96" s="162">
        <f>IF(RES_hhdet_tes!C96=0,0,RES_hhdet_tes!C96/0.086*1000000/RES_hhdet_num!C96)</f>
        <v>465.3035722457102</v>
      </c>
      <c r="D96" s="162">
        <f>IF(RES_hhdet_tes!D96=0,0,RES_hhdet_tes!D96/0.086*1000000/RES_hhdet_num!D96)</f>
        <v>779.45256824661953</v>
      </c>
      <c r="E96" s="162">
        <f>IF(RES_hhdet_tes!E96=0,0,RES_hhdet_tes!E96/0.086*1000000/RES_hhdet_num!E96)</f>
        <v>929.15680835155513</v>
      </c>
      <c r="F96" s="162">
        <f>IF(RES_hhdet_tes!F96=0,0,RES_hhdet_tes!F96/0.086*1000000/RES_hhdet_num!F96)</f>
        <v>904.76699303502141</v>
      </c>
      <c r="G96" s="162">
        <f>IF(RES_hhdet_tes!G96=0,0,RES_hhdet_tes!G96/0.086*1000000/RES_hhdet_num!G96)</f>
        <v>741.18287338531763</v>
      </c>
      <c r="H96" s="162">
        <f>IF(RES_hhdet_tes!H96=0,0,RES_hhdet_tes!H96/0.086*1000000/RES_hhdet_num!H96)</f>
        <v>1019.0907954681654</v>
      </c>
      <c r="I96" s="162">
        <f>IF(RES_hhdet_tes!I96=0,0,RES_hhdet_tes!I96/0.086*1000000/RES_hhdet_num!I96)</f>
        <v>1105.5965933273285</v>
      </c>
      <c r="J96" s="162">
        <f>IF(RES_hhdet_tes!J96=0,0,RES_hhdet_tes!J96/0.086*1000000/RES_hhdet_num!J96)</f>
        <v>1546.9165284808294</v>
      </c>
      <c r="K96" s="162">
        <f>IF(RES_hhdet_tes!K96=0,0,RES_hhdet_tes!K96/0.086*1000000/RES_hhdet_num!K96)</f>
        <v>860.8768999919206</v>
      </c>
      <c r="L96" s="162">
        <f>IF(RES_hhdet_tes!L96=0,0,RES_hhdet_tes!L96/0.086*1000000/RES_hhdet_num!L96)</f>
        <v>1484.0031196582129</v>
      </c>
      <c r="M96" s="162">
        <f>IF(RES_hhdet_tes!M96=0,0,RES_hhdet_tes!M96/0.086*1000000/RES_hhdet_num!M96)</f>
        <v>980.00379883781454</v>
      </c>
      <c r="N96" s="162">
        <f>IF(RES_hhdet_tes!N96=0,0,RES_hhdet_tes!N96/0.086*1000000/RES_hhdet_num!N96)</f>
        <v>961.79771037615933</v>
      </c>
      <c r="O96" s="162">
        <f>IF(RES_hhdet_tes!O96=0,0,RES_hhdet_tes!O96/0.086*1000000/RES_hhdet_num!O96)</f>
        <v>1341.499411398378</v>
      </c>
      <c r="P96" s="162">
        <f>IF(RES_hhdet_tes!P96=0,0,RES_hhdet_tes!P96/0.086*1000000/RES_hhdet_num!P96)</f>
        <v>1403.4382286169296</v>
      </c>
      <c r="Q96" s="162">
        <f>IF(RES_hhdet_tes!Q96=0,0,RES_hhdet_tes!Q96/0.086*1000000/RES_hhdet_num!Q96)</f>
        <v>1371.1312400655665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1031.8904166083498</v>
      </c>
      <c r="E97" s="160">
        <f>IF(RES_hhdet_tes!E97=0,0,RES_hhdet_tes!E97/0.086*1000000/RES_hhdet_num!E97)</f>
        <v>1139.2224871830897</v>
      </c>
      <c r="F97" s="160">
        <f>IF(RES_hhdet_tes!F97=0,0,RES_hhdet_tes!F97/0.086*1000000/RES_hhdet_num!F97)</f>
        <v>1128.7484607455951</v>
      </c>
      <c r="G97" s="160">
        <f>IF(RES_hhdet_tes!G97=0,0,RES_hhdet_tes!G97/0.086*1000000/RES_hhdet_num!G97)</f>
        <v>1008.1292458272217</v>
      </c>
      <c r="H97" s="160">
        <f>IF(RES_hhdet_tes!H97=0,0,RES_hhdet_tes!H97/0.086*1000000/RES_hhdet_num!H97)</f>
        <v>1202.1765659110579</v>
      </c>
      <c r="I97" s="160">
        <f>IF(RES_hhdet_tes!I97=0,0,RES_hhdet_tes!I97/0.086*1000000/RES_hhdet_num!I97)</f>
        <v>1258.3745902157857</v>
      </c>
      <c r="J97" s="160">
        <f>IF(RES_hhdet_tes!J97=0,0,RES_hhdet_tes!J97/0.086*1000000/RES_hhdet_num!J97)</f>
        <v>1562.4586131112003</v>
      </c>
      <c r="K97" s="160">
        <f>IF(RES_hhdet_tes!K97=0,0,RES_hhdet_tes!K97/0.086*1000000/RES_hhdet_num!K97)</f>
        <v>1085.0833215741741</v>
      </c>
      <c r="L97" s="160">
        <f>IF(RES_hhdet_tes!L97=0,0,RES_hhdet_tes!L97/0.086*1000000/RES_hhdet_num!L97)</f>
        <v>1550.5999966467004</v>
      </c>
      <c r="M97" s="160">
        <f>IF(RES_hhdet_tes!M97=0,0,RES_hhdet_tes!M97/0.086*1000000/RES_hhdet_num!M97)</f>
        <v>1184.535317931699</v>
      </c>
      <c r="N97" s="160">
        <f>IF(RES_hhdet_tes!N97=0,0,RES_hhdet_tes!N97/0.086*1000000/RES_hhdet_num!N97)</f>
        <v>1139.099494213262</v>
      </c>
      <c r="O97" s="160">
        <f>IF(RES_hhdet_tes!O97=0,0,RES_hhdet_tes!O97/0.086*1000000/RES_hhdet_num!O97)</f>
        <v>1404.8720307179317</v>
      </c>
      <c r="P97" s="160">
        <f>IF(RES_hhdet_tes!P97=0,0,RES_hhdet_tes!P97/0.086*1000000/RES_hhdet_num!P97)</f>
        <v>1414.3568574897129</v>
      </c>
      <c r="Q97" s="160">
        <f>IF(RES_hhdet_tes!Q97=0,0,RES_hhdet_tes!Q97/0.086*1000000/RES_hhdet_num!Q97)</f>
        <v>1385.7698189573152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566.77413753858013</v>
      </c>
      <c r="E98" s="156">
        <f>IF(RES_hhdet_tes!E98=0,0,RES_hhdet_tes!E98/0.086*1000000/RES_hhdet_num!E97)</f>
        <v>675.95926101798261</v>
      </c>
      <c r="F98" s="156">
        <f>IF(RES_hhdet_tes!F98=0,0,RES_hhdet_tes!F98/0.086*1000000/RES_hhdet_num!F97)</f>
        <v>657.2193862628626</v>
      </c>
      <c r="G98" s="156">
        <f>IF(RES_hhdet_tes!G98=0,0,RES_hhdet_tes!G98/0.086*1000000/RES_hhdet_num!G97)</f>
        <v>534.59508252600619</v>
      </c>
      <c r="H98" s="156">
        <f>IF(RES_hhdet_tes!H98=0,0,RES_hhdet_tes!H98/0.086*1000000/RES_hhdet_num!H97)</f>
        <v>731.02960575124473</v>
      </c>
      <c r="I98" s="156">
        <f>IF(RES_hhdet_tes!I98=0,0,RES_hhdet_tes!I98/0.086*1000000/RES_hhdet_num!I97)</f>
        <v>784.73275816917942</v>
      </c>
      <c r="J98" s="156">
        <f>IF(RES_hhdet_tes!J98=0,0,RES_hhdet_tes!J98/0.086*1000000/RES_hhdet_num!J97)</f>
        <v>1092.5302677852956</v>
      </c>
      <c r="K98" s="156">
        <f>IF(RES_hhdet_tes!K98=0,0,RES_hhdet_tes!K98/0.086*1000000/RES_hhdet_num!K97)</f>
        <v>609.50430412042454</v>
      </c>
      <c r="L98" s="156">
        <f>IF(RES_hhdet_tes!L98=0,0,RES_hhdet_tes!L98/0.086*1000000/RES_hhdet_num!L97)</f>
        <v>1045.1809124316749</v>
      </c>
      <c r="M98" s="156">
        <f>IF(RES_hhdet_tes!M98=0,0,RES_hhdet_tes!M98/0.086*1000000/RES_hhdet_num!M97)</f>
        <v>692.14731421689646</v>
      </c>
      <c r="N98" s="156">
        <f>IF(RES_hhdet_tes!N98=0,0,RES_hhdet_tes!N98/0.086*1000000/RES_hhdet_num!N97)</f>
        <v>678.13380071139738</v>
      </c>
      <c r="O98" s="156">
        <f>IF(RES_hhdet_tes!O98=0,0,RES_hhdet_tes!O98/0.086*1000000/RES_hhdet_num!O97)</f>
        <v>945.01302855618246</v>
      </c>
      <c r="P98" s="156">
        <f>IF(RES_hhdet_tes!P98=0,0,RES_hhdet_tes!P98/0.086*1000000/RES_hhdet_num!P97)</f>
        <v>987.82942529188108</v>
      </c>
      <c r="Q98" s="156">
        <f>IF(RES_hhdet_tes!Q98=0,0,RES_hhdet_tes!Q98/0.086*1000000/RES_hhdet_num!Q97)</f>
        <v>967.28169895814563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465.11627906976952</v>
      </c>
      <c r="E99" s="156">
        <f>IF(RES_hhdet_tes!E99=0,0,RES_hhdet_tes!E99/0.086*1000000/RES_hhdet_num!E97)</f>
        <v>463.26322616510697</v>
      </c>
      <c r="F99" s="156">
        <f>IF(RES_hhdet_tes!F99=0,0,RES_hhdet_tes!F99/0.086*1000000/RES_hhdet_num!F97)</f>
        <v>471.52907448273271</v>
      </c>
      <c r="G99" s="156">
        <f>IF(RES_hhdet_tes!G99=0,0,RES_hhdet_tes!G99/0.086*1000000/RES_hhdet_num!G97)</f>
        <v>473.53416330121536</v>
      </c>
      <c r="H99" s="156">
        <f>IF(RES_hhdet_tes!H99=0,0,RES_hhdet_tes!H99/0.086*1000000/RES_hhdet_num!H97)</f>
        <v>471.14696015981303</v>
      </c>
      <c r="I99" s="156">
        <f>IF(RES_hhdet_tes!I99=0,0,RES_hhdet_tes!I99/0.086*1000000/RES_hhdet_num!I97)</f>
        <v>473.6418320466064</v>
      </c>
      <c r="J99" s="156">
        <f>IF(RES_hhdet_tes!J99=0,0,RES_hhdet_tes!J99/0.086*1000000/RES_hhdet_num!J97)</f>
        <v>469.92834532590484</v>
      </c>
      <c r="K99" s="156">
        <f>IF(RES_hhdet_tes!K99=0,0,RES_hhdet_tes!K99/0.086*1000000/RES_hhdet_num!K97)</f>
        <v>475.5790174537496</v>
      </c>
      <c r="L99" s="156">
        <f>IF(RES_hhdet_tes!L99=0,0,RES_hhdet_tes!L99/0.086*1000000/RES_hhdet_num!L97)</f>
        <v>505.41908421502569</v>
      </c>
      <c r="M99" s="156">
        <f>IF(RES_hhdet_tes!M99=0,0,RES_hhdet_tes!M99/0.086*1000000/RES_hhdet_num!M97)</f>
        <v>492.38800371480261</v>
      </c>
      <c r="N99" s="156">
        <f>IF(RES_hhdet_tes!N99=0,0,RES_hhdet_tes!N99/0.086*1000000/RES_hhdet_num!N97)</f>
        <v>460.96569350186468</v>
      </c>
      <c r="O99" s="156">
        <f>IF(RES_hhdet_tes!O99=0,0,RES_hhdet_tes!O99/0.086*1000000/RES_hhdet_num!O97)</f>
        <v>459.85900216174912</v>
      </c>
      <c r="P99" s="156">
        <f>IF(RES_hhdet_tes!P99=0,0,RES_hhdet_tes!P99/0.086*1000000/RES_hhdet_num!P97)</f>
        <v>426.52743219783167</v>
      </c>
      <c r="Q99" s="156">
        <f>IF(RES_hhdet_tes!Q99=0,0,RES_hhdet_tes!Q99/0.086*1000000/RES_hhdet_num!Q97)</f>
        <v>418.48811999916973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443.21373989180239</v>
      </c>
      <c r="C100" s="157">
        <f>IF(RES_hhdet_tes!C100=0,0,RES_hhdet_tes!C100/0.086*1000000/RES_hhdet_num!C$81)</f>
        <v>628.87037527040832</v>
      </c>
      <c r="D100" s="157">
        <f>IF(RES_hhdet_tes!D100=0,0,RES_hhdet_tes!D100/0.086*1000000/RES_hhdet_num!D$81)</f>
        <v>478.92751716994559</v>
      </c>
      <c r="E100" s="157">
        <f>IF(RES_hhdet_tes!E100=0,0,RES_hhdet_tes!E100/0.086*1000000/RES_hhdet_num!E$81)</f>
        <v>431.06428490163506</v>
      </c>
      <c r="F100" s="157">
        <f>IF(RES_hhdet_tes!F100=0,0,RES_hhdet_tes!F100/0.086*1000000/RES_hhdet_num!F$81)</f>
        <v>419.38785778753072</v>
      </c>
      <c r="G100" s="157">
        <f>IF(RES_hhdet_tes!G100=0,0,RES_hhdet_tes!G100/0.086*1000000/RES_hhdet_num!G$81)</f>
        <v>376.5037920804815</v>
      </c>
      <c r="H100" s="157">
        <f>IF(RES_hhdet_tes!H100=0,0,RES_hhdet_tes!H100/0.086*1000000/RES_hhdet_num!H$81)</f>
        <v>451.91054247374626</v>
      </c>
      <c r="I100" s="157">
        <f>IF(RES_hhdet_tes!I100=0,0,RES_hhdet_tes!I100/0.086*1000000/RES_hhdet_num!I$81)</f>
        <v>484.41911380407345</v>
      </c>
      <c r="J100" s="157">
        <f>IF(RES_hhdet_tes!J100=0,0,RES_hhdet_tes!J100/0.086*1000000/RES_hhdet_num!J$81)</f>
        <v>664.50709045205815</v>
      </c>
      <c r="K100" s="157">
        <f>IF(RES_hhdet_tes!K100=0,0,RES_hhdet_tes!K100/0.086*1000000/RES_hhdet_num!K$81)</f>
        <v>406.4474255953358</v>
      </c>
      <c r="L100" s="157">
        <f>IF(RES_hhdet_tes!L100=0,0,RES_hhdet_tes!L100/0.086*1000000/RES_hhdet_num!L$81)</f>
        <v>597.54517903801514</v>
      </c>
      <c r="M100" s="157">
        <f>IF(RES_hhdet_tes!M100=0,0,RES_hhdet_tes!M100/0.086*1000000/RES_hhdet_num!M$81)</f>
        <v>472.59435993236144</v>
      </c>
      <c r="N100" s="157">
        <f>IF(RES_hhdet_tes!N100=0,0,RES_hhdet_tes!N100/0.086*1000000/RES_hhdet_num!N$81)</f>
        <v>514.41960589622408</v>
      </c>
      <c r="O100" s="157">
        <f>IF(RES_hhdet_tes!O100=0,0,RES_hhdet_tes!O100/0.086*1000000/RES_hhdet_num!O$81)</f>
        <v>334.98172558430656</v>
      </c>
      <c r="P100" s="157">
        <f>IF(RES_hhdet_tes!P100=0,0,RES_hhdet_tes!P100/0.086*1000000/RES_hhdet_num!P$81)</f>
        <v>256.32483420153801</v>
      </c>
      <c r="Q100" s="157">
        <f>IF(RES_hhdet_tes!Q100=0,0,RES_hhdet_tes!Q100/0.086*1000000/RES_hhdet_num!Q$81)</f>
        <v>608.97444433431781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521.54823026155589</v>
      </c>
      <c r="C102" s="156">
        <f>IF(RES_hhdet_tes!C102=0,0,RES_hhdet_tes!C102/0.086*1000000/RES_hhdet_num!C102)</f>
        <v>648.80049510913284</v>
      </c>
      <c r="D102" s="156">
        <f>IF(RES_hhdet_tes!D102=0,0,RES_hhdet_tes!D102/0.086*1000000/RES_hhdet_num!D102)</f>
        <v>684.37221777479306</v>
      </c>
      <c r="E102" s="156">
        <f>IF(RES_hhdet_tes!E102=0,0,RES_hhdet_tes!E102/0.086*1000000/RES_hhdet_num!E102)</f>
        <v>682.53970825375711</v>
      </c>
      <c r="F102" s="156">
        <f>IF(RES_hhdet_tes!F102=0,0,RES_hhdet_tes!F102/0.086*1000000/RES_hhdet_num!F102)</f>
        <v>680.28690689067082</v>
      </c>
      <c r="G102" s="156">
        <f>IF(RES_hhdet_tes!G102=0,0,RES_hhdet_tes!G102/0.086*1000000/RES_hhdet_num!G102)</f>
        <v>656.076828179308</v>
      </c>
      <c r="H102" s="156">
        <f>IF(RES_hhdet_tes!H102=0,0,RES_hhdet_tes!H102/0.086*1000000/RES_hhdet_num!H102)</f>
        <v>659.19413832894247</v>
      </c>
      <c r="I102" s="156">
        <f>IF(RES_hhdet_tes!I102=0,0,RES_hhdet_tes!I102/0.086*1000000/RES_hhdet_num!I102)</f>
        <v>693.79200153366969</v>
      </c>
      <c r="J102" s="156">
        <f>IF(RES_hhdet_tes!J102=0,0,RES_hhdet_tes!J102/0.086*1000000/RES_hhdet_num!J102)</f>
        <v>680.09508788458606</v>
      </c>
      <c r="K102" s="156">
        <f>IF(RES_hhdet_tes!K102=0,0,RES_hhdet_tes!K102/0.086*1000000/RES_hhdet_num!K102)</f>
        <v>675.32737605516991</v>
      </c>
      <c r="L102" s="156">
        <f>IF(RES_hhdet_tes!L102=0,0,RES_hhdet_tes!L102/0.086*1000000/RES_hhdet_num!L102)</f>
        <v>681.93460439236321</v>
      </c>
      <c r="M102" s="156">
        <f>IF(RES_hhdet_tes!M102=0,0,RES_hhdet_tes!M102/0.086*1000000/RES_hhdet_num!M102)</f>
        <v>673.69179084749942</v>
      </c>
      <c r="N102" s="156">
        <f>IF(RES_hhdet_tes!N102=0,0,RES_hhdet_tes!N102/0.086*1000000/RES_hhdet_num!N102)</f>
        <v>0</v>
      </c>
      <c r="O102" s="156">
        <f>IF(RES_hhdet_tes!O102=0,0,RES_hhdet_tes!O102/0.086*1000000/RES_hhdet_num!O102)</f>
        <v>0</v>
      </c>
      <c r="P102" s="156">
        <f>IF(RES_hhdet_tes!P102=0,0,RES_hhdet_tes!P102/0.086*1000000/RES_hhdet_num!P102)</f>
        <v>0</v>
      </c>
      <c r="Q102" s="156">
        <f>IF(RES_hhdet_tes!Q102=0,0,RES_hhdet_tes!Q102/0.086*1000000/RES_hhdet_num!Q102)</f>
        <v>0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184.2677108388834</v>
      </c>
      <c r="C103" s="57">
        <f>IF(RES_hhdet_tes!C103=0,0,RES_hhdet_tes!C103/0.086*1000000/RES_hhdet_num!C103)</f>
        <v>194.92182579048585</v>
      </c>
      <c r="D103" s="57">
        <f>IF(RES_hhdet_tes!D103=0,0,RES_hhdet_tes!D103/0.086*1000000/RES_hhdet_num!D103)</f>
        <v>346.23780414278997</v>
      </c>
      <c r="E103" s="57">
        <f>IF(RES_hhdet_tes!E103=0,0,RES_hhdet_tes!E103/0.086*1000000/RES_hhdet_num!E103)</f>
        <v>410.17710526212448</v>
      </c>
      <c r="F103" s="57">
        <f>IF(RES_hhdet_tes!F103=0,0,RES_hhdet_tes!F103/0.086*1000000/RES_hhdet_num!F103)</f>
        <v>397.40833847427825</v>
      </c>
      <c r="G103" s="57">
        <f>IF(RES_hhdet_tes!G103=0,0,RES_hhdet_tes!G103/0.086*1000000/RES_hhdet_num!G103)</f>
        <v>317.62255056762604</v>
      </c>
      <c r="H103" s="57">
        <f>IF(RES_hhdet_tes!H103=0,0,RES_hhdet_tes!H103/0.086*1000000/RES_hhdet_num!H103)</f>
        <v>407.99656002236748</v>
      </c>
      <c r="I103" s="57">
        <f>IF(RES_hhdet_tes!I103=0,0,RES_hhdet_tes!I103/0.086*1000000/RES_hhdet_num!I103)</f>
        <v>474.3522961718221</v>
      </c>
      <c r="J103" s="57">
        <f>IF(RES_hhdet_tes!J103=0,0,RES_hhdet_tes!J103/0.086*1000000/RES_hhdet_num!J103)</f>
        <v>663.5022737322206</v>
      </c>
      <c r="K103" s="57">
        <f>IF(RES_hhdet_tes!K103=0,0,RES_hhdet_tes!K103/0.086*1000000/RES_hhdet_num!K103)</f>
        <v>362.6864365483143</v>
      </c>
      <c r="L103" s="57">
        <f>IF(RES_hhdet_tes!L103=0,0,RES_hhdet_tes!L103/0.086*1000000/RES_hhdet_num!L103)</f>
        <v>581.4379736507467</v>
      </c>
      <c r="M103" s="57">
        <f>IF(RES_hhdet_tes!M103=0,0,RES_hhdet_tes!M103/0.086*1000000/RES_hhdet_num!M103)</f>
        <v>453.99033803738354</v>
      </c>
      <c r="N103" s="57">
        <f>IF(RES_hhdet_tes!N103=0,0,RES_hhdet_tes!N103/0.086*1000000/RES_hhdet_num!N103)</f>
        <v>514.41960589622397</v>
      </c>
      <c r="O103" s="57">
        <f>IF(RES_hhdet_tes!O103=0,0,RES_hhdet_tes!O103/0.086*1000000/RES_hhdet_num!O103)</f>
        <v>334.98172558430656</v>
      </c>
      <c r="P103" s="57">
        <f>IF(RES_hhdet_tes!P103=0,0,RES_hhdet_tes!P103/0.086*1000000/RES_hhdet_num!P103)</f>
        <v>256.32483420153801</v>
      </c>
      <c r="Q103" s="57">
        <f>IF(RES_hhdet_tes!Q103=0,0,RES_hhdet_tes!Q103/0.086*1000000/RES_hhdet_num!Q103)</f>
        <v>608.97444433431781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0</v>
      </c>
      <c r="C126" s="156">
        <f>IF(RES_hhdet_tes!C126=0,0,RES_hhdet_tes!C126/0.086*1000000/RES_hhdet_num!C$124)</f>
        <v>0</v>
      </c>
      <c r="D126" s="156">
        <f>IF(RES_hhdet_tes!D126=0,0,RES_hhdet_tes!D126/0.086*1000000/RES_hhdet_num!D$124)</f>
        <v>0</v>
      </c>
      <c r="E126" s="156">
        <f>IF(RES_hhdet_tes!E126=0,0,RES_hhdet_tes!E126/0.086*1000000/RES_hhdet_num!E$124)</f>
        <v>0</v>
      </c>
      <c r="F126" s="156">
        <f>IF(RES_hhdet_tes!F126=0,0,RES_hhdet_tes!F126/0.086*1000000/RES_hhdet_num!F$124)</f>
        <v>0</v>
      </c>
      <c r="G126" s="156">
        <f>IF(RES_hhdet_tes!G126=0,0,RES_hhdet_tes!G126/0.086*1000000/RES_hhdet_num!G$124)</f>
        <v>0</v>
      </c>
      <c r="H126" s="156">
        <f>IF(RES_hhdet_tes!H126=0,0,RES_hhdet_tes!H126/0.086*1000000/RES_hhdet_num!H$124)</f>
        <v>0</v>
      </c>
      <c r="I126" s="156">
        <f>IF(RES_hhdet_tes!I126=0,0,RES_hhdet_tes!I126/0.086*1000000/RES_hhdet_num!I$124)</f>
        <v>0</v>
      </c>
      <c r="J126" s="156">
        <f>IF(RES_hhdet_tes!J126=0,0,RES_hhdet_tes!J126/0.086*1000000/RES_hhdet_num!J$124)</f>
        <v>0</v>
      </c>
      <c r="K126" s="156">
        <f>IF(RES_hhdet_tes!K126=0,0,RES_hhdet_tes!K126/0.086*1000000/RES_hhdet_num!K$124)</f>
        <v>0</v>
      </c>
      <c r="L126" s="156">
        <f>IF(RES_hhdet_tes!L126=0,0,RES_hhdet_tes!L126/0.086*1000000/RES_hhdet_num!L$124)</f>
        <v>0</v>
      </c>
      <c r="M126" s="156">
        <f>IF(RES_hhdet_tes!M126=0,0,RES_hhdet_tes!M126/0.086*1000000/RES_hhdet_num!M$124)</f>
        <v>0</v>
      </c>
      <c r="N126" s="156">
        <f>IF(RES_hhdet_tes!N126=0,0,RES_hhdet_tes!N126/0.086*1000000/RES_hhdet_num!N$124)</f>
        <v>0</v>
      </c>
      <c r="O126" s="156">
        <f>IF(RES_hhdet_tes!O126=0,0,RES_hhdet_tes!O126/0.086*1000000/RES_hhdet_num!O$124)</f>
        <v>0</v>
      </c>
      <c r="P126" s="156">
        <f>IF(RES_hhdet_tes!P126=0,0,RES_hhdet_tes!P126/0.086*1000000/RES_hhdet_num!P$124)</f>
        <v>0</v>
      </c>
      <c r="Q126" s="156">
        <f>IF(RES_hhdet_tes!Q126=0,0,RES_hhdet_tes!Q126/0.086*1000000/RES_hhdet_num!Q$124)</f>
        <v>0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0</v>
      </c>
      <c r="C127" s="156">
        <f>IF(RES_hhdet_tes!C127=0,0,RES_hhdet_tes!C127/0.086*1000000/RES_hhdet_num!C$124)</f>
        <v>0</v>
      </c>
      <c r="D127" s="156">
        <f>IF(RES_hhdet_tes!D127=0,0,RES_hhdet_tes!D127/0.086*1000000/RES_hhdet_num!D$124)</f>
        <v>0</v>
      </c>
      <c r="E127" s="156">
        <f>IF(RES_hhdet_tes!E127=0,0,RES_hhdet_tes!E127/0.086*1000000/RES_hhdet_num!E$124)</f>
        <v>0</v>
      </c>
      <c r="F127" s="156">
        <f>IF(RES_hhdet_tes!F127=0,0,RES_hhdet_tes!F127/0.086*1000000/RES_hhdet_num!F$124)</f>
        <v>0</v>
      </c>
      <c r="G127" s="156">
        <f>IF(RES_hhdet_tes!G127=0,0,RES_hhdet_tes!G127/0.086*1000000/RES_hhdet_num!G$124)</f>
        <v>0</v>
      </c>
      <c r="H127" s="156">
        <f>IF(RES_hhdet_tes!H127=0,0,RES_hhdet_tes!H127/0.086*1000000/RES_hhdet_num!H$124)</f>
        <v>0</v>
      </c>
      <c r="I127" s="156">
        <f>IF(RES_hhdet_tes!I127=0,0,RES_hhdet_tes!I127/0.086*1000000/RES_hhdet_num!I$124)</f>
        <v>0</v>
      </c>
      <c r="J127" s="156">
        <f>IF(RES_hhdet_tes!J127=0,0,RES_hhdet_tes!J127/0.086*1000000/RES_hhdet_num!J$124)</f>
        <v>0</v>
      </c>
      <c r="K127" s="156">
        <f>IF(RES_hhdet_tes!K127=0,0,RES_hhdet_tes!K127/0.086*1000000/RES_hhdet_num!K$124)</f>
        <v>0</v>
      </c>
      <c r="L127" s="156">
        <f>IF(RES_hhdet_tes!L127=0,0,RES_hhdet_tes!L127/0.086*1000000/RES_hhdet_num!L$124)</f>
        <v>0</v>
      </c>
      <c r="M127" s="156">
        <f>IF(RES_hhdet_tes!M127=0,0,RES_hhdet_tes!M127/0.086*1000000/RES_hhdet_num!M$124)</f>
        <v>0</v>
      </c>
      <c r="N127" s="156">
        <f>IF(RES_hhdet_tes!N127=0,0,RES_hhdet_tes!N127/0.086*1000000/RES_hhdet_num!N$124)</f>
        <v>0</v>
      </c>
      <c r="O127" s="156">
        <f>IF(RES_hhdet_tes!O127=0,0,RES_hhdet_tes!O127/0.086*1000000/RES_hhdet_num!O$124)</f>
        <v>0</v>
      </c>
      <c r="P127" s="156">
        <f>IF(RES_hhdet_tes!P127=0,0,RES_hhdet_tes!P127/0.086*1000000/RES_hhdet_num!P$124)</f>
        <v>0</v>
      </c>
      <c r="Q127" s="156">
        <f>IF(RES_hhdet_tes!Q127=0,0,RES_hhdet_tes!Q127/0.086*1000000/RES_hhdet_num!Q$124)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</v>
      </c>
      <c r="C129" s="156">
        <f>IF(RES_hhdet_tes!C129=0,0,RES_hhdet_tes!C129/0.086*1000000/RES_hhdet_num!C$124)</f>
        <v>0</v>
      </c>
      <c r="D129" s="156">
        <f>IF(RES_hhdet_tes!D129=0,0,RES_hhdet_tes!D129/0.086*1000000/RES_hhdet_num!D$124)</f>
        <v>0</v>
      </c>
      <c r="E129" s="156">
        <f>IF(RES_hhdet_tes!E129=0,0,RES_hhdet_tes!E129/0.086*1000000/RES_hhdet_num!E$124)</f>
        <v>0</v>
      </c>
      <c r="F129" s="156">
        <f>IF(RES_hhdet_tes!F129=0,0,RES_hhdet_tes!F129/0.086*1000000/RES_hhdet_num!F$124)</f>
        <v>0</v>
      </c>
      <c r="G129" s="156">
        <f>IF(RES_hhdet_tes!G129=0,0,RES_hhdet_tes!G129/0.086*1000000/RES_hhdet_num!G$124)</f>
        <v>0</v>
      </c>
      <c r="H129" s="156">
        <f>IF(RES_hhdet_tes!H129=0,0,RES_hhdet_tes!H129/0.086*1000000/RES_hhdet_num!H$124)</f>
        <v>0</v>
      </c>
      <c r="I129" s="156">
        <f>IF(RES_hhdet_tes!I129=0,0,RES_hhdet_tes!I129/0.086*1000000/RES_hhdet_num!I$124)</f>
        <v>0</v>
      </c>
      <c r="J129" s="156">
        <f>IF(RES_hhdet_tes!J129=0,0,RES_hhdet_tes!J129/0.086*1000000/RES_hhdet_num!J$124)</f>
        <v>0</v>
      </c>
      <c r="K129" s="156">
        <f>IF(RES_hhdet_tes!K129=0,0,RES_hhdet_tes!K129/0.086*1000000/RES_hhdet_num!K$124)</f>
        <v>0</v>
      </c>
      <c r="L129" s="156">
        <f>IF(RES_hhdet_tes!L129=0,0,RES_hhdet_tes!L129/0.086*1000000/RES_hhdet_num!L$124)</f>
        <v>0</v>
      </c>
      <c r="M129" s="156">
        <f>IF(RES_hhdet_tes!M129=0,0,RES_hhdet_tes!M129/0.086*1000000/RES_hhdet_num!M$124)</f>
        <v>0</v>
      </c>
      <c r="N129" s="156">
        <f>IF(RES_hhdet_tes!N129=0,0,RES_hhdet_tes!N129/0.086*1000000/RES_hhdet_num!N$124)</f>
        <v>0</v>
      </c>
      <c r="O129" s="156">
        <f>IF(RES_hhdet_tes!O129=0,0,RES_hhdet_tes!O129/0.086*1000000/RES_hhdet_num!O$124)</f>
        <v>0</v>
      </c>
      <c r="P129" s="156">
        <f>IF(RES_hhdet_tes!P129=0,0,RES_hhdet_tes!P129/0.086*1000000/RES_hhdet_num!P$124)</f>
        <v>0</v>
      </c>
      <c r="Q129" s="156">
        <f>IF(RES_hhdet_tes!Q129=0,0,RES_hhdet_tes!Q129/0.086*1000000/RES_hhdet_num!Q$124)</f>
        <v>0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0</v>
      </c>
      <c r="C130" s="157">
        <f>IF(RES_hhdet_tes!C130=0,0,RES_hhdet_tes!C130/0.086*1000000/RES_hhdet_num!C$124)</f>
        <v>0</v>
      </c>
      <c r="D130" s="157">
        <f>IF(RES_hhdet_tes!D130=0,0,RES_hhdet_tes!D130/0.086*1000000/RES_hhdet_num!D$124)</f>
        <v>0</v>
      </c>
      <c r="E130" s="157">
        <f>IF(RES_hhdet_tes!E130=0,0,RES_hhdet_tes!E130/0.086*1000000/RES_hhdet_num!E$124)</f>
        <v>0</v>
      </c>
      <c r="F130" s="157">
        <f>IF(RES_hhdet_tes!F130=0,0,RES_hhdet_tes!F130/0.086*1000000/RES_hhdet_num!F$124)</f>
        <v>0</v>
      </c>
      <c r="G130" s="157">
        <f>IF(RES_hhdet_tes!G130=0,0,RES_hhdet_tes!G130/0.086*1000000/RES_hhdet_num!G$124)</f>
        <v>0</v>
      </c>
      <c r="H130" s="157">
        <f>IF(RES_hhdet_tes!H130=0,0,RES_hhdet_tes!H130/0.086*1000000/RES_hhdet_num!H$124)</f>
        <v>0</v>
      </c>
      <c r="I130" s="157">
        <f>IF(RES_hhdet_tes!I130=0,0,RES_hhdet_tes!I130/0.086*1000000/RES_hhdet_num!I$124)</f>
        <v>0</v>
      </c>
      <c r="J130" s="157">
        <f>IF(RES_hhdet_tes!J130=0,0,RES_hhdet_tes!J130/0.086*1000000/RES_hhdet_num!J$124)</f>
        <v>0</v>
      </c>
      <c r="K130" s="157">
        <f>IF(RES_hhdet_tes!K130=0,0,RES_hhdet_tes!K130/0.086*1000000/RES_hhdet_num!K$124)</f>
        <v>0</v>
      </c>
      <c r="L130" s="157">
        <f>IF(RES_hhdet_tes!L130=0,0,RES_hhdet_tes!L130/0.086*1000000/RES_hhdet_num!L$124)</f>
        <v>0</v>
      </c>
      <c r="M130" s="157">
        <f>IF(RES_hhdet_tes!M130=0,0,RES_hhdet_tes!M130/0.086*1000000/RES_hhdet_num!M$124)</f>
        <v>0</v>
      </c>
      <c r="N130" s="157">
        <f>IF(RES_hhdet_tes!N130=0,0,RES_hhdet_tes!N130/0.086*1000000/RES_hhdet_num!N$124)</f>
        <v>0</v>
      </c>
      <c r="O130" s="157">
        <f>IF(RES_hhdet_tes!O130=0,0,RES_hhdet_tes!O130/0.086*1000000/RES_hhdet_num!O$124)</f>
        <v>0</v>
      </c>
      <c r="P130" s="157">
        <f>IF(RES_hhdet_tes!P130=0,0,RES_hhdet_tes!P130/0.086*1000000/RES_hhdet_num!P$124)</f>
        <v>0</v>
      </c>
      <c r="Q130" s="157">
        <f>IF(RES_hhdet_tes!Q130=0,0,RES_hhdet_tes!Q130/0.086*1000000/RES_hhdet_num!Q$124)</f>
        <v>0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0</v>
      </c>
      <c r="C131" s="132">
        <f>IF(RES_hhdet_tes!C131=0,0,RES_hhdet_tes!C131/0.086*1000000/RES_hhdet_num!C131)</f>
        <v>0</v>
      </c>
      <c r="D131" s="132">
        <f>IF(RES_hhdet_tes!D131=0,0,RES_hhdet_tes!D131/0.086*1000000/RES_hhdet_num!D131)</f>
        <v>0</v>
      </c>
      <c r="E131" s="132">
        <f>IF(RES_hhdet_tes!E131=0,0,RES_hhdet_tes!E131/0.086*1000000/RES_hhdet_num!E131)</f>
        <v>0</v>
      </c>
      <c r="F131" s="132">
        <f>IF(RES_hhdet_tes!F131=0,0,RES_hhdet_tes!F131/0.086*1000000/RES_hhdet_num!F131)</f>
        <v>0</v>
      </c>
      <c r="G131" s="132">
        <f>IF(RES_hhdet_tes!G131=0,0,RES_hhdet_tes!G131/0.086*1000000/RES_hhdet_num!G131)</f>
        <v>0</v>
      </c>
      <c r="H131" s="132">
        <f>IF(RES_hhdet_tes!H131=0,0,RES_hhdet_tes!H131/0.086*1000000/RES_hhdet_num!H131)</f>
        <v>0</v>
      </c>
      <c r="I131" s="132">
        <f>IF(RES_hhdet_tes!I131=0,0,RES_hhdet_tes!I131/0.086*1000000/RES_hhdet_num!I131)</f>
        <v>0</v>
      </c>
      <c r="J131" s="132">
        <f>IF(RES_hhdet_tes!J131=0,0,RES_hhdet_tes!J131/0.086*1000000/RES_hhdet_num!J131)</f>
        <v>0</v>
      </c>
      <c r="K131" s="132">
        <f>IF(RES_hhdet_tes!K131=0,0,RES_hhdet_tes!K131/0.086*1000000/RES_hhdet_num!K131)</f>
        <v>0</v>
      </c>
      <c r="L131" s="132">
        <f>IF(RES_hhdet_tes!L131=0,0,RES_hhdet_tes!L131/0.086*1000000/RES_hhdet_num!L131)</f>
        <v>0</v>
      </c>
      <c r="M131" s="132">
        <f>IF(RES_hhdet_tes!M131=0,0,RES_hhdet_tes!M131/0.086*1000000/RES_hhdet_num!M131)</f>
        <v>0</v>
      </c>
      <c r="N131" s="132">
        <f>IF(RES_hhdet_tes!N131=0,0,RES_hhdet_tes!N131/0.086*1000000/RES_hhdet_num!N131)</f>
        <v>0</v>
      </c>
      <c r="O131" s="132">
        <f>IF(RES_hhdet_tes!O131=0,0,RES_hhdet_tes!O131/0.086*1000000/RES_hhdet_num!O131)</f>
        <v>0</v>
      </c>
      <c r="P131" s="132">
        <f>IF(RES_hhdet_tes!P131=0,0,RES_hhdet_tes!P131/0.086*1000000/RES_hhdet_num!P131)</f>
        <v>0</v>
      </c>
      <c r="Q131" s="132">
        <f>IF(RES_hhdet_tes!Q131=0,0,RES_hhdet_tes!Q131/0.086*1000000/RES_hhdet_num!Q131)</f>
        <v>0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0</v>
      </c>
      <c r="C135" s="162">
        <f>IF(RES_hhdet_tes!C135=0,0,RES_hhdet_tes!C135/0.086*1000000/RES_hhdet_num!C135)</f>
        <v>0</v>
      </c>
      <c r="D135" s="162">
        <f>IF(RES_hhdet_tes!D135=0,0,RES_hhdet_tes!D135/0.086*1000000/RES_hhdet_num!D135)</f>
        <v>0</v>
      </c>
      <c r="E135" s="162">
        <f>IF(RES_hhdet_tes!E135=0,0,RES_hhdet_tes!E135/0.086*1000000/RES_hhdet_num!E135)</f>
        <v>0</v>
      </c>
      <c r="F135" s="162">
        <f>IF(RES_hhdet_tes!F135=0,0,RES_hhdet_tes!F135/0.086*1000000/RES_hhdet_num!F135)</f>
        <v>0</v>
      </c>
      <c r="G135" s="162">
        <f>IF(RES_hhdet_tes!G135=0,0,RES_hhdet_tes!G135/0.086*1000000/RES_hhdet_num!G135)</f>
        <v>0</v>
      </c>
      <c r="H135" s="162">
        <f>IF(RES_hhdet_tes!H135=0,0,RES_hhdet_tes!H135/0.086*1000000/RES_hhdet_num!H135)</f>
        <v>0</v>
      </c>
      <c r="I135" s="162">
        <f>IF(RES_hhdet_tes!I135=0,0,RES_hhdet_tes!I135/0.086*1000000/RES_hhdet_num!I135)</f>
        <v>0</v>
      </c>
      <c r="J135" s="162">
        <f>IF(RES_hhdet_tes!J135=0,0,RES_hhdet_tes!J135/0.086*1000000/RES_hhdet_num!J135)</f>
        <v>0</v>
      </c>
      <c r="K135" s="162">
        <f>IF(RES_hhdet_tes!K135=0,0,RES_hhdet_tes!K135/0.086*1000000/RES_hhdet_num!K135)</f>
        <v>0</v>
      </c>
      <c r="L135" s="162">
        <f>IF(RES_hhdet_tes!L135=0,0,RES_hhdet_tes!L135/0.086*1000000/RES_hhdet_num!L135)</f>
        <v>0</v>
      </c>
      <c r="M135" s="162">
        <f>IF(RES_hhdet_tes!M135=0,0,RES_hhdet_tes!M135/0.086*1000000/RES_hhdet_num!M135)</f>
        <v>0</v>
      </c>
      <c r="N135" s="162">
        <f>IF(RES_hhdet_tes!N135=0,0,RES_hhdet_tes!N135/0.086*1000000/RES_hhdet_num!N135)</f>
        <v>0</v>
      </c>
      <c r="O135" s="162">
        <f>IF(RES_hhdet_tes!O135=0,0,RES_hhdet_tes!O135/0.086*1000000/RES_hhdet_num!O135)</f>
        <v>0</v>
      </c>
      <c r="P135" s="162">
        <f>IF(RES_hhdet_tes!P135=0,0,RES_hhdet_tes!P135/0.086*1000000/RES_hhdet_num!P135)</f>
        <v>0</v>
      </c>
      <c r="Q135" s="162">
        <f>IF(RES_hhdet_tes!Q135=0,0,RES_hhdet_tes!Q135/0.086*1000000/RES_hhdet_num!Q135)</f>
        <v>0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0</v>
      </c>
      <c r="C139" s="157">
        <f>IF(RES_hhdet_tes!C139=0,0,RES_hhdet_tes!C139/0.086*1000000/RES_hhdet_num!C$124)</f>
        <v>0</v>
      </c>
      <c r="D139" s="157">
        <f>IF(RES_hhdet_tes!D139=0,0,RES_hhdet_tes!D139/0.086*1000000/RES_hhdet_num!D$124)</f>
        <v>0</v>
      </c>
      <c r="E139" s="157">
        <f>IF(RES_hhdet_tes!E139=0,0,RES_hhdet_tes!E139/0.086*1000000/RES_hhdet_num!E$124)</f>
        <v>0</v>
      </c>
      <c r="F139" s="157">
        <f>IF(RES_hhdet_tes!F139=0,0,RES_hhdet_tes!F139/0.086*1000000/RES_hhdet_num!F$124)</f>
        <v>0</v>
      </c>
      <c r="G139" s="157">
        <f>IF(RES_hhdet_tes!G139=0,0,RES_hhdet_tes!G139/0.086*1000000/RES_hhdet_num!G$124)</f>
        <v>0</v>
      </c>
      <c r="H139" s="157">
        <f>IF(RES_hhdet_tes!H139=0,0,RES_hhdet_tes!H139/0.086*1000000/RES_hhdet_num!H$124)</f>
        <v>0</v>
      </c>
      <c r="I139" s="157">
        <f>IF(RES_hhdet_tes!I139=0,0,RES_hhdet_tes!I139/0.086*1000000/RES_hhdet_num!I$124)</f>
        <v>0</v>
      </c>
      <c r="J139" s="157">
        <f>IF(RES_hhdet_tes!J139=0,0,RES_hhdet_tes!J139/0.086*1000000/RES_hhdet_num!J$124)</f>
        <v>0</v>
      </c>
      <c r="K139" s="157">
        <f>IF(RES_hhdet_tes!K139=0,0,RES_hhdet_tes!K139/0.086*1000000/RES_hhdet_num!K$124)</f>
        <v>0</v>
      </c>
      <c r="L139" s="157">
        <f>IF(RES_hhdet_tes!L139=0,0,RES_hhdet_tes!L139/0.086*1000000/RES_hhdet_num!L$124)</f>
        <v>0</v>
      </c>
      <c r="M139" s="157">
        <f>IF(RES_hhdet_tes!M139=0,0,RES_hhdet_tes!M139/0.086*1000000/RES_hhdet_num!M$124)</f>
        <v>0</v>
      </c>
      <c r="N139" s="157">
        <f>IF(RES_hhdet_tes!N139=0,0,RES_hhdet_tes!N139/0.086*1000000/RES_hhdet_num!N$124)</f>
        <v>0</v>
      </c>
      <c r="O139" s="157">
        <f>IF(RES_hhdet_tes!O139=0,0,RES_hhdet_tes!O139/0.086*1000000/RES_hhdet_num!O$124)</f>
        <v>0</v>
      </c>
      <c r="P139" s="157">
        <f>IF(RES_hhdet_tes!P139=0,0,RES_hhdet_tes!P139/0.086*1000000/RES_hhdet_num!P$124)</f>
        <v>0</v>
      </c>
      <c r="Q139" s="157">
        <f>IF(RES_hhdet_tes!Q139=0,0,RES_hhdet_tes!Q139/0.086*1000000/RES_hhdet_num!Q$124)</f>
        <v>0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0</v>
      </c>
      <c r="C140" s="156">
        <f>IF(RES_hhdet_tes!C140=0,0,RES_hhdet_tes!C140/0.086*1000000/RES_hhdet_num!C140)</f>
        <v>0</v>
      </c>
      <c r="D140" s="156">
        <f>IF(RES_hhdet_tes!D140=0,0,RES_hhdet_tes!D140/0.086*1000000/RES_hhdet_num!D140)</f>
        <v>0</v>
      </c>
      <c r="E140" s="156">
        <f>IF(RES_hhdet_tes!E140=0,0,RES_hhdet_tes!E140/0.086*1000000/RES_hhdet_num!E140)</f>
        <v>0</v>
      </c>
      <c r="F140" s="156">
        <f>IF(RES_hhdet_tes!F140=0,0,RES_hhdet_tes!F140/0.086*1000000/RES_hhdet_num!F140)</f>
        <v>0</v>
      </c>
      <c r="G140" s="156">
        <f>IF(RES_hhdet_tes!G140=0,0,RES_hhdet_tes!G140/0.086*1000000/RES_hhdet_num!G140)</f>
        <v>0</v>
      </c>
      <c r="H140" s="156">
        <f>IF(RES_hhdet_tes!H140=0,0,RES_hhdet_tes!H140/0.086*1000000/RES_hhdet_num!H140)</f>
        <v>0</v>
      </c>
      <c r="I140" s="156">
        <f>IF(RES_hhdet_tes!I140=0,0,RES_hhdet_tes!I140/0.086*1000000/RES_hhdet_num!I140)</f>
        <v>0</v>
      </c>
      <c r="J140" s="156">
        <f>IF(RES_hhdet_tes!J140=0,0,RES_hhdet_tes!J140/0.086*1000000/RES_hhdet_num!J140)</f>
        <v>0</v>
      </c>
      <c r="K140" s="156">
        <f>IF(RES_hhdet_tes!K140=0,0,RES_hhdet_tes!K140/0.086*1000000/RES_hhdet_num!K140)</f>
        <v>0</v>
      </c>
      <c r="L140" s="156">
        <f>IF(RES_hhdet_tes!L140=0,0,RES_hhdet_tes!L140/0.086*1000000/RES_hhdet_num!L140)</f>
        <v>0</v>
      </c>
      <c r="M140" s="156">
        <f>IF(RES_hhdet_tes!M140=0,0,RES_hhdet_tes!M140/0.086*1000000/RES_hhdet_num!M140)</f>
        <v>0</v>
      </c>
      <c r="N140" s="156">
        <f>IF(RES_hhdet_tes!N140=0,0,RES_hhdet_tes!N140/0.086*1000000/RES_hhdet_num!N140)</f>
        <v>0</v>
      </c>
      <c r="O140" s="156">
        <f>IF(RES_hhdet_tes!O140=0,0,RES_hhdet_tes!O140/0.086*1000000/RES_hhdet_num!O140)</f>
        <v>0</v>
      </c>
      <c r="P140" s="156">
        <f>IF(RES_hhdet_tes!P140=0,0,RES_hhdet_tes!P140/0.086*1000000/RES_hhdet_num!P140)</f>
        <v>0</v>
      </c>
      <c r="Q140" s="156">
        <f>IF(RES_hhdet_tes!Q140=0,0,RES_hhdet_tes!Q140/0.086*1000000/RES_hhdet_num!Q140)</f>
        <v>0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0</v>
      </c>
      <c r="C141" s="57">
        <f>IF(RES_hhdet_tes!C141=0,0,RES_hhdet_tes!C141/0.086*1000000/RES_hhdet_num!C141)</f>
        <v>0</v>
      </c>
      <c r="D141" s="57">
        <f>IF(RES_hhdet_tes!D141=0,0,RES_hhdet_tes!D141/0.086*1000000/RES_hhdet_num!D141)</f>
        <v>0</v>
      </c>
      <c r="E141" s="57">
        <f>IF(RES_hhdet_tes!E141=0,0,RES_hhdet_tes!E141/0.086*1000000/RES_hhdet_num!E141)</f>
        <v>0</v>
      </c>
      <c r="F141" s="57">
        <f>IF(RES_hhdet_tes!F141=0,0,RES_hhdet_tes!F141/0.086*1000000/RES_hhdet_num!F141)</f>
        <v>0</v>
      </c>
      <c r="G141" s="57">
        <f>IF(RES_hhdet_tes!G141=0,0,RES_hhdet_tes!G141/0.086*1000000/RES_hhdet_num!G141)</f>
        <v>0</v>
      </c>
      <c r="H141" s="57">
        <f>IF(RES_hhdet_tes!H141=0,0,RES_hhdet_tes!H141/0.086*1000000/RES_hhdet_num!H141)</f>
        <v>0</v>
      </c>
      <c r="I141" s="57">
        <f>IF(RES_hhdet_tes!I141=0,0,RES_hhdet_tes!I141/0.086*1000000/RES_hhdet_num!I141)</f>
        <v>0</v>
      </c>
      <c r="J141" s="57">
        <f>IF(RES_hhdet_tes!J141=0,0,RES_hhdet_tes!J141/0.086*1000000/RES_hhdet_num!J141)</f>
        <v>0</v>
      </c>
      <c r="K141" s="57">
        <f>IF(RES_hhdet_tes!K141=0,0,RES_hhdet_tes!K141/0.086*1000000/RES_hhdet_num!K141)</f>
        <v>0</v>
      </c>
      <c r="L141" s="57">
        <f>IF(RES_hhdet_tes!L141=0,0,RES_hhdet_tes!L141/0.086*1000000/RES_hhdet_num!L141)</f>
        <v>0</v>
      </c>
      <c r="M141" s="57">
        <f>IF(RES_hhdet_tes!M141=0,0,RES_hhdet_tes!M141/0.086*1000000/RES_hhdet_num!M141)</f>
        <v>0</v>
      </c>
      <c r="N141" s="57">
        <f>IF(RES_hhdet_tes!N141=0,0,RES_hhdet_tes!N141/0.086*1000000/RES_hhdet_num!N141)</f>
        <v>0</v>
      </c>
      <c r="O141" s="57">
        <f>IF(RES_hhdet_tes!O141=0,0,RES_hhdet_tes!O141/0.086*1000000/RES_hhdet_num!O141)</f>
        <v>0</v>
      </c>
      <c r="P141" s="57">
        <f>IF(RES_hhdet_tes!P141=0,0,RES_hhdet_tes!P141/0.086*1000000/RES_hhdet_num!P141)</f>
        <v>0</v>
      </c>
      <c r="Q141" s="57">
        <f>IF(RES_hhdet_tes!Q141=0,0,RES_hhdet_tes!Q141/0.086*1000000/RES_hhdet_num!Q141)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17999.540628102925</v>
      </c>
      <c r="C143" s="168">
        <f t="shared" ref="C143:Q143" si="21">SUM(C144,C146,C148,C157)</f>
        <v>19051.844706842217</v>
      </c>
      <c r="D143" s="168">
        <f t="shared" si="21"/>
        <v>17923.409527169839</v>
      </c>
      <c r="E143" s="168">
        <f t="shared" si="21"/>
        <v>18307.484326078833</v>
      </c>
      <c r="F143" s="168">
        <f t="shared" si="21"/>
        <v>19219.371007769932</v>
      </c>
      <c r="G143" s="168">
        <f t="shared" si="21"/>
        <v>18630.35540294055</v>
      </c>
      <c r="H143" s="168">
        <f t="shared" si="21"/>
        <v>17918.822429066335</v>
      </c>
      <c r="I143" s="168">
        <f t="shared" si="21"/>
        <v>17246.318991024407</v>
      </c>
      <c r="J143" s="168">
        <f t="shared" si="21"/>
        <v>20649.992308925193</v>
      </c>
      <c r="K143" s="168">
        <f t="shared" si="21"/>
        <v>17151.164481296924</v>
      </c>
      <c r="L143" s="168">
        <f t="shared" si="21"/>
        <v>20306.511083413476</v>
      </c>
      <c r="M143" s="168">
        <f t="shared" si="21"/>
        <v>17591.379871987214</v>
      </c>
      <c r="N143" s="168">
        <f t="shared" si="21"/>
        <v>18553.872188774789</v>
      </c>
      <c r="O143" s="168">
        <f t="shared" si="21"/>
        <v>19042.407481060025</v>
      </c>
      <c r="P143" s="168">
        <f t="shared" si="21"/>
        <v>15373.192996819018</v>
      </c>
      <c r="Q143" s="168">
        <f t="shared" si="21"/>
        <v>18262.224799864456</v>
      </c>
    </row>
    <row r="144" spans="1:17" ht="12.95" customHeight="1" x14ac:dyDescent="0.25">
      <c r="A144" s="158" t="s">
        <v>65</v>
      </c>
      <c r="B144" s="157">
        <f t="shared" ref="B144:Q144" si="22">B145</f>
        <v>15183.397513211936</v>
      </c>
      <c r="C144" s="157">
        <f t="shared" si="22"/>
        <v>16267.91338181494</v>
      </c>
      <c r="D144" s="157">
        <f t="shared" si="22"/>
        <v>15118.428994675067</v>
      </c>
      <c r="E144" s="157">
        <f t="shared" si="22"/>
        <v>15467.515842411738</v>
      </c>
      <c r="F144" s="157">
        <f t="shared" si="22"/>
        <v>16421.259516992843</v>
      </c>
      <c r="G144" s="157">
        <f t="shared" si="22"/>
        <v>16024.798305398263</v>
      </c>
      <c r="H144" s="157">
        <f t="shared" si="22"/>
        <v>15043.902964638877</v>
      </c>
      <c r="I144" s="157">
        <f t="shared" si="22"/>
        <v>14318.079009081812</v>
      </c>
      <c r="J144" s="157">
        <f t="shared" si="22"/>
        <v>17147.475593137067</v>
      </c>
      <c r="K144" s="157">
        <f t="shared" si="22"/>
        <v>14519.480004468467</v>
      </c>
      <c r="L144" s="157">
        <f t="shared" si="22"/>
        <v>16874.98941249177</v>
      </c>
      <c r="M144" s="157">
        <f t="shared" si="22"/>
        <v>14732.973811098182</v>
      </c>
      <c r="N144" s="157">
        <f t="shared" si="22"/>
        <v>15673.947550210562</v>
      </c>
      <c r="O144" s="157">
        <f t="shared" si="22"/>
        <v>15974.774230146868</v>
      </c>
      <c r="P144" s="157">
        <f t="shared" si="22"/>
        <v>12508.351604513222</v>
      </c>
      <c r="Q144" s="157">
        <f t="shared" si="22"/>
        <v>15052.433309913114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15183.397513211936</v>
      </c>
      <c r="C145" s="156">
        <f>IF(RES_hhdet_tes!C145=0,0,RES_hhdet_tes!C145/0.086*1000000/RES_hhdet_num!C$143)</f>
        <v>16267.91338181494</v>
      </c>
      <c r="D145" s="156">
        <f>IF(RES_hhdet_tes!D145=0,0,RES_hhdet_tes!D145/0.086*1000000/RES_hhdet_num!D$143)</f>
        <v>15118.428994675067</v>
      </c>
      <c r="E145" s="156">
        <f>IF(RES_hhdet_tes!E145=0,0,RES_hhdet_tes!E145/0.086*1000000/RES_hhdet_num!E$143)</f>
        <v>15467.515842411738</v>
      </c>
      <c r="F145" s="156">
        <f>IF(RES_hhdet_tes!F145=0,0,RES_hhdet_tes!F145/0.086*1000000/RES_hhdet_num!F$143)</f>
        <v>16421.259516992843</v>
      </c>
      <c r="G145" s="156">
        <f>IF(RES_hhdet_tes!G145=0,0,RES_hhdet_tes!G145/0.086*1000000/RES_hhdet_num!G$143)</f>
        <v>16024.798305398263</v>
      </c>
      <c r="H145" s="156">
        <f>IF(RES_hhdet_tes!H145=0,0,RES_hhdet_tes!H145/0.086*1000000/RES_hhdet_num!H$143)</f>
        <v>15043.902964638877</v>
      </c>
      <c r="I145" s="156">
        <f>IF(RES_hhdet_tes!I145=0,0,RES_hhdet_tes!I145/0.086*1000000/RES_hhdet_num!I$143)</f>
        <v>14318.079009081812</v>
      </c>
      <c r="J145" s="156">
        <f>IF(RES_hhdet_tes!J145=0,0,RES_hhdet_tes!J145/0.086*1000000/RES_hhdet_num!J$143)</f>
        <v>17147.475593137067</v>
      </c>
      <c r="K145" s="156">
        <f>IF(RES_hhdet_tes!K145=0,0,RES_hhdet_tes!K145/0.086*1000000/RES_hhdet_num!K$143)</f>
        <v>14519.480004468467</v>
      </c>
      <c r="L145" s="156">
        <f>IF(RES_hhdet_tes!L145=0,0,RES_hhdet_tes!L145/0.086*1000000/RES_hhdet_num!L$143)</f>
        <v>16874.98941249177</v>
      </c>
      <c r="M145" s="156">
        <f>IF(RES_hhdet_tes!M145=0,0,RES_hhdet_tes!M145/0.086*1000000/RES_hhdet_num!M$143)</f>
        <v>14732.973811098182</v>
      </c>
      <c r="N145" s="156">
        <f>IF(RES_hhdet_tes!N145=0,0,RES_hhdet_tes!N145/0.086*1000000/RES_hhdet_num!N$143)</f>
        <v>15673.947550210562</v>
      </c>
      <c r="O145" s="156">
        <f>IF(RES_hhdet_tes!O145=0,0,RES_hhdet_tes!O145/0.086*1000000/RES_hhdet_num!O$143)</f>
        <v>15974.774230146868</v>
      </c>
      <c r="P145" s="156">
        <f>IF(RES_hhdet_tes!P145=0,0,RES_hhdet_tes!P145/0.086*1000000/RES_hhdet_num!P$143)</f>
        <v>12508.351604513222</v>
      </c>
      <c r="Q145" s="156">
        <f>IF(RES_hhdet_tes!Q145=0,0,RES_hhdet_tes!Q145/0.086*1000000/RES_hhdet_num!Q$143)</f>
        <v>15052.433309913114</v>
      </c>
    </row>
    <row r="146" spans="1:17" ht="12.95" customHeight="1" x14ac:dyDescent="0.25">
      <c r="A146" s="158" t="s">
        <v>112</v>
      </c>
      <c r="B146" s="157">
        <f t="shared" ref="B146:Q146" si="23">B147</f>
        <v>1208.0651048772611</v>
      </c>
      <c r="C146" s="157">
        <f t="shared" si="23"/>
        <v>1215.5399022650568</v>
      </c>
      <c r="D146" s="157">
        <f t="shared" si="23"/>
        <v>1223.6386398170775</v>
      </c>
      <c r="E146" s="157">
        <f t="shared" si="23"/>
        <v>1232.6427446779448</v>
      </c>
      <c r="F146" s="157">
        <f t="shared" si="23"/>
        <v>1238.9498351869534</v>
      </c>
      <c r="G146" s="157">
        <f t="shared" si="23"/>
        <v>1253.4569533500353</v>
      </c>
      <c r="H146" s="157">
        <f t="shared" si="23"/>
        <v>1273.8022498464741</v>
      </c>
      <c r="I146" s="157">
        <f t="shared" si="23"/>
        <v>1290.9885038845391</v>
      </c>
      <c r="J146" s="157">
        <f t="shared" si="23"/>
        <v>1305.6268733648249</v>
      </c>
      <c r="K146" s="157">
        <f t="shared" si="23"/>
        <v>1320.3942704771243</v>
      </c>
      <c r="L146" s="157">
        <f t="shared" si="23"/>
        <v>1343.5473760805564</v>
      </c>
      <c r="M146" s="157">
        <f t="shared" si="23"/>
        <v>1372.1596482250002</v>
      </c>
      <c r="N146" s="157">
        <f t="shared" si="23"/>
        <v>1372.8876719213736</v>
      </c>
      <c r="O146" s="157">
        <f t="shared" si="23"/>
        <v>1369.8521526216825</v>
      </c>
      <c r="P146" s="157">
        <f t="shared" si="23"/>
        <v>1190.3893819577536</v>
      </c>
      <c r="Q146" s="157">
        <f t="shared" si="23"/>
        <v>1215.1896205862254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1208.0651048772611</v>
      </c>
      <c r="C147" s="156">
        <f>IF(RES_hhdet_tes!C147=0,0,RES_hhdet_tes!C147/0.086*1000000/RES_hhdet_num!C$143)</f>
        <v>1215.5399022650568</v>
      </c>
      <c r="D147" s="156">
        <f>IF(RES_hhdet_tes!D147=0,0,RES_hhdet_tes!D147/0.086*1000000/RES_hhdet_num!D$143)</f>
        <v>1223.6386398170775</v>
      </c>
      <c r="E147" s="156">
        <f>IF(RES_hhdet_tes!E147=0,0,RES_hhdet_tes!E147/0.086*1000000/RES_hhdet_num!E$143)</f>
        <v>1232.6427446779448</v>
      </c>
      <c r="F147" s="156">
        <f>IF(RES_hhdet_tes!F147=0,0,RES_hhdet_tes!F147/0.086*1000000/RES_hhdet_num!F$143)</f>
        <v>1238.9498351869534</v>
      </c>
      <c r="G147" s="156">
        <f>IF(RES_hhdet_tes!G147=0,0,RES_hhdet_tes!G147/0.086*1000000/RES_hhdet_num!G$143)</f>
        <v>1253.4569533500353</v>
      </c>
      <c r="H147" s="156">
        <f>IF(RES_hhdet_tes!H147=0,0,RES_hhdet_tes!H147/0.086*1000000/RES_hhdet_num!H$143)</f>
        <v>1273.8022498464741</v>
      </c>
      <c r="I147" s="156">
        <f>IF(RES_hhdet_tes!I147=0,0,RES_hhdet_tes!I147/0.086*1000000/RES_hhdet_num!I$143)</f>
        <v>1290.9885038845391</v>
      </c>
      <c r="J147" s="156">
        <f>IF(RES_hhdet_tes!J147=0,0,RES_hhdet_tes!J147/0.086*1000000/RES_hhdet_num!J$143)</f>
        <v>1305.6268733648249</v>
      </c>
      <c r="K147" s="156">
        <f>IF(RES_hhdet_tes!K147=0,0,RES_hhdet_tes!K147/0.086*1000000/RES_hhdet_num!K$143)</f>
        <v>1320.3942704771243</v>
      </c>
      <c r="L147" s="156">
        <f>IF(RES_hhdet_tes!L147=0,0,RES_hhdet_tes!L147/0.086*1000000/RES_hhdet_num!L$143)</f>
        <v>1343.5473760805564</v>
      </c>
      <c r="M147" s="156">
        <f>IF(RES_hhdet_tes!M147=0,0,RES_hhdet_tes!M147/0.086*1000000/RES_hhdet_num!M$143)</f>
        <v>1372.1596482250002</v>
      </c>
      <c r="N147" s="156">
        <f>IF(RES_hhdet_tes!N147=0,0,RES_hhdet_tes!N147/0.086*1000000/RES_hhdet_num!N$143)</f>
        <v>1372.8876719213736</v>
      </c>
      <c r="O147" s="156">
        <f>IF(RES_hhdet_tes!O147=0,0,RES_hhdet_tes!O147/0.086*1000000/RES_hhdet_num!O$143)</f>
        <v>1369.8521526216825</v>
      </c>
      <c r="P147" s="156">
        <f>IF(RES_hhdet_tes!P147=0,0,RES_hhdet_tes!P147/0.086*1000000/RES_hhdet_num!P$143)</f>
        <v>1190.3893819577536</v>
      </c>
      <c r="Q147" s="156">
        <f>IF(RES_hhdet_tes!Q147=0,0,RES_hhdet_tes!Q147/0.086*1000000/RES_hhdet_num!Q$143)</f>
        <v>1215.1896205862254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1164.6801440086467</v>
      </c>
      <c r="C148" s="157">
        <f>IF(RES_hhdet_tes!C148=0,0,RES_hhdet_tes!C148/0.086*1000000/RES_hhdet_num!C$143)</f>
        <v>991.53135074393924</v>
      </c>
      <c r="D148" s="157">
        <f>IF(RES_hhdet_tes!D148=0,0,RES_hhdet_tes!D148/0.086*1000000/RES_hhdet_num!D$143)</f>
        <v>1102.2655688937584</v>
      </c>
      <c r="E148" s="157">
        <f>IF(RES_hhdet_tes!E148=0,0,RES_hhdet_tes!E148/0.086*1000000/RES_hhdet_num!E$143)</f>
        <v>1176.2948845420549</v>
      </c>
      <c r="F148" s="157">
        <f>IF(RES_hhdet_tes!F148=0,0,RES_hhdet_tes!F148/0.086*1000000/RES_hhdet_num!F$143)</f>
        <v>1139.7258876080261</v>
      </c>
      <c r="G148" s="157">
        <f>IF(RES_hhdet_tes!G148=0,0,RES_hhdet_tes!G148/0.086*1000000/RES_hhdet_num!G$143)</f>
        <v>975.5502863618791</v>
      </c>
      <c r="H148" s="157">
        <f>IF(RES_hhdet_tes!H148=0,0,RES_hhdet_tes!H148/0.086*1000000/RES_hhdet_num!H$143)</f>
        <v>1149.1406225261137</v>
      </c>
      <c r="I148" s="157">
        <f>IF(RES_hhdet_tes!I148=0,0,RES_hhdet_tes!I148/0.086*1000000/RES_hhdet_num!I$143)</f>
        <v>1152.8860785479903</v>
      </c>
      <c r="J148" s="157">
        <f>IF(RES_hhdet_tes!J148=0,0,RES_hhdet_tes!J148/0.086*1000000/RES_hhdet_num!J$143)</f>
        <v>1532.3815763063856</v>
      </c>
      <c r="K148" s="157">
        <f>IF(RES_hhdet_tes!K148=0,0,RES_hhdet_tes!K148/0.086*1000000/RES_hhdet_num!K$143)</f>
        <v>904.91595292869943</v>
      </c>
      <c r="L148" s="157">
        <f>IF(RES_hhdet_tes!L148=0,0,RES_hhdet_tes!L148/0.086*1000000/RES_hhdet_num!L$143)</f>
        <v>1490.4203713286572</v>
      </c>
      <c r="M148" s="157">
        <f>IF(RES_hhdet_tes!M148=0,0,RES_hhdet_tes!M148/0.086*1000000/RES_hhdet_num!M$143)</f>
        <v>1013.6266240536499</v>
      </c>
      <c r="N148" s="157">
        <f>IF(RES_hhdet_tes!N148=0,0,RES_hhdet_tes!N148/0.086*1000000/RES_hhdet_num!N$143)</f>
        <v>992.61736074663031</v>
      </c>
      <c r="O148" s="157">
        <f>IF(RES_hhdet_tes!O148=0,0,RES_hhdet_tes!O148/0.086*1000000/RES_hhdet_num!O$143)</f>
        <v>1362.7993727071675</v>
      </c>
      <c r="P148" s="157">
        <f>IF(RES_hhdet_tes!P148=0,0,RES_hhdet_tes!P148/0.086*1000000/RES_hhdet_num!P$143)</f>
        <v>1418.1271761465046</v>
      </c>
      <c r="Q148" s="157">
        <f>IF(RES_hhdet_tes!Q148=0,0,RES_hhdet_tes!Q148/0.086*1000000/RES_hhdet_num!Q$143)</f>
        <v>1385.6274250307977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1560.1722912747659</v>
      </c>
      <c r="C149" s="132">
        <f>IF(RES_hhdet_tes!C149=0,0,RES_hhdet_tes!C149/0.086*1000000/RES_hhdet_num!C149)</f>
        <v>1545.1348999035738</v>
      </c>
      <c r="D149" s="132">
        <f>IF(RES_hhdet_tes!D149=0,0,RES_hhdet_tes!D149/0.086*1000000/RES_hhdet_num!D149)</f>
        <v>1539.4742211157165</v>
      </c>
      <c r="E149" s="132">
        <f>IF(RES_hhdet_tes!E149=0,0,RES_hhdet_tes!E149/0.086*1000000/RES_hhdet_num!E149)</f>
        <v>1546.8305104411886</v>
      </c>
      <c r="F149" s="132">
        <f>IF(RES_hhdet_tes!F149=0,0,RES_hhdet_tes!F149/0.086*1000000/RES_hhdet_num!F149)</f>
        <v>1563.5675482443125</v>
      </c>
      <c r="G149" s="132">
        <f>IF(RES_hhdet_tes!G149=0,0,RES_hhdet_tes!G149/0.086*1000000/RES_hhdet_num!G149)</f>
        <v>1568.7872588577288</v>
      </c>
      <c r="H149" s="132">
        <f>IF(RES_hhdet_tes!H149=0,0,RES_hhdet_tes!H149/0.086*1000000/RES_hhdet_num!H149)</f>
        <v>1554.681565243247</v>
      </c>
      <c r="I149" s="132">
        <f>IF(RES_hhdet_tes!I149=0,0,RES_hhdet_tes!I149/0.086*1000000/RES_hhdet_num!I149)</f>
        <v>1595.2259519899815</v>
      </c>
      <c r="J149" s="132">
        <f>IF(RES_hhdet_tes!J149=0,0,RES_hhdet_tes!J149/0.086*1000000/RES_hhdet_num!J149)</f>
        <v>1573.9105624206939</v>
      </c>
      <c r="K149" s="132">
        <f>IF(RES_hhdet_tes!K149=0,0,RES_hhdet_tes!K149/0.086*1000000/RES_hhdet_num!K149)</f>
        <v>1579.0048909309489</v>
      </c>
      <c r="L149" s="132">
        <f>IF(RES_hhdet_tes!L149=0,0,RES_hhdet_tes!L149/0.086*1000000/RES_hhdet_num!L149)</f>
        <v>1666.5945926252966</v>
      </c>
      <c r="M149" s="132">
        <f>IF(RES_hhdet_tes!M149=0,0,RES_hhdet_tes!M149/0.086*1000000/RES_hhdet_num!M149)</f>
        <v>1629.7831385410136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1601.6114379432504</v>
      </c>
      <c r="E150" s="132">
        <f>IF(RES_hhdet_tes!E150=0,0,RES_hhdet_tes!E150/0.086*1000000/RES_hhdet_num!E150)</f>
        <v>1598.0337266739457</v>
      </c>
      <c r="F150" s="132">
        <f>IF(RES_hhdet_tes!F150=0,0,RES_hhdet_tes!F150/0.086*1000000/RES_hhdet_num!F150)</f>
        <v>1612.169566728373</v>
      </c>
      <c r="G150" s="132">
        <f>IF(RES_hhdet_tes!G150=0,0,RES_hhdet_tes!G150/0.086*1000000/RES_hhdet_num!G150)</f>
        <v>1610.21848777181</v>
      </c>
      <c r="H150" s="132">
        <f>IF(RES_hhdet_tes!H150=0,0,RES_hhdet_tes!H150/0.086*1000000/RES_hhdet_num!H150)</f>
        <v>1591.960771906955</v>
      </c>
      <c r="I150" s="132">
        <f>IF(RES_hhdet_tes!I150=0,0,RES_hhdet_tes!I150/0.086*1000000/RES_hhdet_num!I150)</f>
        <v>1596.8151827292743</v>
      </c>
      <c r="J150" s="132">
        <f>IF(RES_hhdet_tes!J150=0,0,RES_hhdet_tes!J150/0.086*1000000/RES_hhdet_num!J150)</f>
        <v>1574.5479549917197</v>
      </c>
      <c r="K150" s="132">
        <f>IF(RES_hhdet_tes!K150=0,0,RES_hhdet_tes!K150/0.086*1000000/RES_hhdet_num!K150)</f>
        <v>1588.6564683035911</v>
      </c>
      <c r="L150" s="132">
        <f>IF(RES_hhdet_tes!L150=0,0,RES_hhdet_tes!L150/0.086*1000000/RES_hhdet_num!L150)</f>
        <v>1678.9903697159118</v>
      </c>
      <c r="M150" s="132">
        <f>IF(RES_hhdet_tes!M150=0,0,RES_hhdet_tes!M150/0.086*1000000/RES_hhdet_num!M150)</f>
        <v>1645.1182933823898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1136.4951588734834</v>
      </c>
      <c r="E151" s="165">
        <f>IF(RES_hhdet_tes!E151=0,0,RES_hhdet_tes!E151/0.086*1000000/RES_hhdet_num!E150)</f>
        <v>1134.7705005088387</v>
      </c>
      <c r="F151" s="165">
        <f>IF(RES_hhdet_tes!F151=0,0,RES_hhdet_tes!F151/0.086*1000000/RES_hhdet_num!F150)</f>
        <v>1140.64049224564</v>
      </c>
      <c r="G151" s="165">
        <f>IF(RES_hhdet_tes!G151=0,0,RES_hhdet_tes!G151/0.086*1000000/RES_hhdet_num!G150)</f>
        <v>1136.6843244705949</v>
      </c>
      <c r="H151" s="165">
        <f>IF(RES_hhdet_tes!H151=0,0,RES_hhdet_tes!H151/0.086*1000000/RES_hhdet_num!H150)</f>
        <v>1120.8138117471417</v>
      </c>
      <c r="I151" s="165">
        <f>IF(RES_hhdet_tes!I151=0,0,RES_hhdet_tes!I151/0.086*1000000/RES_hhdet_num!I150)</f>
        <v>1123.1733506826683</v>
      </c>
      <c r="J151" s="165">
        <f>IF(RES_hhdet_tes!J151=0,0,RES_hhdet_tes!J151/0.086*1000000/RES_hhdet_num!J150)</f>
        <v>1104.6196096658155</v>
      </c>
      <c r="K151" s="165">
        <f>IF(RES_hhdet_tes!K151=0,0,RES_hhdet_tes!K151/0.086*1000000/RES_hhdet_num!K150)</f>
        <v>1113.0774508498414</v>
      </c>
      <c r="L151" s="165">
        <f>IF(RES_hhdet_tes!L151=0,0,RES_hhdet_tes!L151/0.086*1000000/RES_hhdet_num!L150)</f>
        <v>1173.5712855008862</v>
      </c>
      <c r="M151" s="165">
        <f>IF(RES_hhdet_tes!M151=0,0,RES_hhdet_tes!M151/0.086*1000000/RES_hhdet_num!M150)</f>
        <v>1152.7302896675872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465.11627906976713</v>
      </c>
      <c r="E152" s="164">
        <f>IF(RES_hhdet_tes!E152=0,0,RES_hhdet_tes!E152/0.086*1000000/RES_hhdet_num!E150)</f>
        <v>463.26322616510708</v>
      </c>
      <c r="F152" s="164">
        <f>IF(RES_hhdet_tes!F152=0,0,RES_hhdet_tes!F152/0.086*1000000/RES_hhdet_num!F150)</f>
        <v>471.52907448273271</v>
      </c>
      <c r="G152" s="164">
        <f>IF(RES_hhdet_tes!G152=0,0,RES_hhdet_tes!G152/0.086*1000000/RES_hhdet_num!G150)</f>
        <v>473.53416330121519</v>
      </c>
      <c r="H152" s="164">
        <f>IF(RES_hhdet_tes!H152=0,0,RES_hhdet_tes!H152/0.086*1000000/RES_hhdet_num!H150)</f>
        <v>471.14696015981326</v>
      </c>
      <c r="I152" s="164">
        <f>IF(RES_hhdet_tes!I152=0,0,RES_hhdet_tes!I152/0.086*1000000/RES_hhdet_num!I150)</f>
        <v>473.64183204660611</v>
      </c>
      <c r="J152" s="164">
        <f>IF(RES_hhdet_tes!J152=0,0,RES_hhdet_tes!J152/0.086*1000000/RES_hhdet_num!J150)</f>
        <v>469.92834532590462</v>
      </c>
      <c r="K152" s="164">
        <f>IF(RES_hhdet_tes!K152=0,0,RES_hhdet_tes!K152/0.086*1000000/RES_hhdet_num!K150)</f>
        <v>475.57901745374983</v>
      </c>
      <c r="L152" s="164">
        <f>IF(RES_hhdet_tes!L152=0,0,RES_hhdet_tes!L152/0.086*1000000/RES_hhdet_num!L150)</f>
        <v>505.41908421502541</v>
      </c>
      <c r="M152" s="164">
        <f>IF(RES_hhdet_tes!M152=0,0,RES_hhdet_tes!M152/0.086*1000000/RES_hhdet_num!M150)</f>
        <v>492.38800371480244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551.22788002697723</v>
      </c>
      <c r="C153" s="162">
        <f>IF(RES_hhdet_tes!C153=0,0,RES_hhdet_tes!C153/0.086*1000000/RES_hhdet_num!C153)</f>
        <v>471.94813142093022</v>
      </c>
      <c r="D153" s="162">
        <f>IF(RES_hhdet_tes!D153=0,0,RES_hhdet_tes!D153/0.086*1000000/RES_hhdet_num!D153)</f>
        <v>796.52196117129347</v>
      </c>
      <c r="E153" s="162">
        <f>IF(RES_hhdet_tes!E153=0,0,RES_hhdet_tes!E153/0.086*1000000/RES_hhdet_num!E153)</f>
        <v>952.08391078996681</v>
      </c>
      <c r="F153" s="162">
        <f>IF(RES_hhdet_tes!F153=0,0,RES_hhdet_tes!F153/0.086*1000000/RES_hhdet_num!F153)</f>
        <v>927.69975107231869</v>
      </c>
      <c r="G153" s="162">
        <f>IF(RES_hhdet_tes!G153=0,0,RES_hhdet_tes!G153/0.086*1000000/RES_hhdet_num!G153)</f>
        <v>753.94792796456795</v>
      </c>
      <c r="H153" s="162">
        <f>IF(RES_hhdet_tes!H153=0,0,RES_hhdet_tes!H153/0.086*1000000/RES_hhdet_num!H153)</f>
        <v>1035.2443859949351</v>
      </c>
      <c r="I153" s="162">
        <f>IF(RES_hhdet_tes!I153=0,0,RES_hhdet_tes!I153/0.086*1000000/RES_hhdet_num!I153)</f>
        <v>1098.3226909253863</v>
      </c>
      <c r="J153" s="162">
        <f>IF(RES_hhdet_tes!J153=0,0,RES_hhdet_tes!J153/0.086*1000000/RES_hhdet_num!J153)</f>
        <v>1528.0569057365187</v>
      </c>
      <c r="K153" s="162">
        <f>IF(RES_hhdet_tes!K153=0,0,RES_hhdet_tes!K153/0.086*1000000/RES_hhdet_num!K153)</f>
        <v>858.28000531295561</v>
      </c>
      <c r="L153" s="162">
        <f>IF(RES_hhdet_tes!L153=0,0,RES_hhdet_tes!L153/0.086*1000000/RES_hhdet_num!L153)</f>
        <v>1476.6379113825874</v>
      </c>
      <c r="M153" s="162">
        <f>IF(RES_hhdet_tes!M153=0,0,RES_hhdet_tes!M153/0.086*1000000/RES_hhdet_num!M153)</f>
        <v>982.31660054101621</v>
      </c>
      <c r="N153" s="162">
        <f>IF(RES_hhdet_tes!N153=0,0,RES_hhdet_tes!N153/0.086*1000000/RES_hhdet_num!N153)</f>
        <v>963.87619683881439</v>
      </c>
      <c r="O153" s="162">
        <f>IF(RES_hhdet_tes!O153=0,0,RES_hhdet_tes!O153/0.086*1000000/RES_hhdet_num!O153)</f>
        <v>1350.8897811905711</v>
      </c>
      <c r="P153" s="162">
        <f>IF(RES_hhdet_tes!P153=0,0,RES_hhdet_tes!P153/0.086*1000000/RES_hhdet_num!P153)</f>
        <v>1416.1441851287987</v>
      </c>
      <c r="Q153" s="162">
        <f>IF(RES_hhdet_tes!Q153=0,0,RES_hhdet_tes!Q153/0.086*1000000/RES_hhdet_num!Q153)</f>
        <v>1383.1053212639026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1031.8904166083453</v>
      </c>
      <c r="E154" s="160">
        <f>IF(RES_hhdet_tes!E154=0,0,RES_hhdet_tes!E154/0.086*1000000/RES_hhdet_num!E154)</f>
        <v>1140.2636864703009</v>
      </c>
      <c r="F154" s="160">
        <f>IF(RES_hhdet_tes!F154=0,0,RES_hhdet_tes!F154/0.086*1000000/RES_hhdet_num!F154)</f>
        <v>1130.9366285516439</v>
      </c>
      <c r="G154" s="160">
        <f>IF(RES_hhdet_tes!G154=0,0,RES_hhdet_tes!G154/0.086*1000000/RES_hhdet_num!G154)</f>
        <v>1008.9217125947998</v>
      </c>
      <c r="H154" s="160">
        <f>IF(RES_hhdet_tes!H154=0,0,RES_hhdet_tes!H154/0.086*1000000/RES_hhdet_num!H154)</f>
        <v>1206.7146098392036</v>
      </c>
      <c r="I154" s="160">
        <f>IF(RES_hhdet_tes!I154=0,0,RES_hhdet_tes!I154/0.086*1000000/RES_hhdet_num!I154)</f>
        <v>1255.3530859361476</v>
      </c>
      <c r="J154" s="160">
        <f>IF(RES_hhdet_tes!J154=0,0,RES_hhdet_tes!J154/0.086*1000000/RES_hhdet_num!J154)</f>
        <v>1558.8388136958326</v>
      </c>
      <c r="K154" s="160">
        <f>IF(RES_hhdet_tes!K154=0,0,RES_hhdet_tes!K154/0.086*1000000/RES_hhdet_num!K154)</f>
        <v>1086.3312032391511</v>
      </c>
      <c r="L154" s="160">
        <f>IF(RES_hhdet_tes!L154=0,0,RES_hhdet_tes!L154/0.086*1000000/RES_hhdet_num!L154)</f>
        <v>1554.4214750683391</v>
      </c>
      <c r="M154" s="160">
        <f>IF(RES_hhdet_tes!M154=0,0,RES_hhdet_tes!M154/0.086*1000000/RES_hhdet_num!M154)</f>
        <v>1189.4852769604367</v>
      </c>
      <c r="N154" s="160">
        <f>IF(RES_hhdet_tes!N154=0,0,RES_hhdet_tes!N154/0.086*1000000/RES_hhdet_num!N154)</f>
        <v>1144.2280743948845</v>
      </c>
      <c r="O154" s="160">
        <f>IF(RES_hhdet_tes!O154=0,0,RES_hhdet_tes!O154/0.086*1000000/RES_hhdet_num!O154)</f>
        <v>1414.6275396672045</v>
      </c>
      <c r="P154" s="160">
        <f>IF(RES_hhdet_tes!P154=0,0,RES_hhdet_tes!P154/0.086*1000000/RES_hhdet_num!P154)</f>
        <v>1425.7519989932571</v>
      </c>
      <c r="Q154" s="160">
        <f>IF(RES_hhdet_tes!Q154=0,0,RES_hhdet_tes!Q154/0.086*1000000/RES_hhdet_num!Q154)</f>
        <v>1394.5076520882253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566.77413753857786</v>
      </c>
      <c r="E155" s="156">
        <f>IF(RES_hhdet_tes!E155=0,0,RES_hhdet_tes!E155/0.086*1000000/RES_hhdet_num!E154)</f>
        <v>677.00046030519388</v>
      </c>
      <c r="F155" s="156">
        <f>IF(RES_hhdet_tes!F155=0,0,RES_hhdet_tes!F155/0.086*1000000/RES_hhdet_num!F154)</f>
        <v>659.40755406891117</v>
      </c>
      <c r="G155" s="156">
        <f>IF(RES_hhdet_tes!G155=0,0,RES_hhdet_tes!G155/0.086*1000000/RES_hhdet_num!G154)</f>
        <v>535.38754929358436</v>
      </c>
      <c r="H155" s="156">
        <f>IF(RES_hhdet_tes!H155=0,0,RES_hhdet_tes!H155/0.086*1000000/RES_hhdet_num!H154)</f>
        <v>735.56764967939046</v>
      </c>
      <c r="I155" s="156">
        <f>IF(RES_hhdet_tes!I155=0,0,RES_hhdet_tes!I155/0.086*1000000/RES_hhdet_num!I154)</f>
        <v>781.71125388954135</v>
      </c>
      <c r="J155" s="156">
        <f>IF(RES_hhdet_tes!J155=0,0,RES_hhdet_tes!J155/0.086*1000000/RES_hhdet_num!J154)</f>
        <v>1088.9104683699281</v>
      </c>
      <c r="K155" s="156">
        <f>IF(RES_hhdet_tes!K155=0,0,RES_hhdet_tes!K155/0.086*1000000/RES_hhdet_num!K154)</f>
        <v>610.75218578540102</v>
      </c>
      <c r="L155" s="156">
        <f>IF(RES_hhdet_tes!L155=0,0,RES_hhdet_tes!L155/0.086*1000000/RES_hhdet_num!L154)</f>
        <v>1049.0023908533133</v>
      </c>
      <c r="M155" s="156">
        <f>IF(RES_hhdet_tes!M155=0,0,RES_hhdet_tes!M155/0.086*1000000/RES_hhdet_num!M154)</f>
        <v>697.09727324563403</v>
      </c>
      <c r="N155" s="156">
        <f>IF(RES_hhdet_tes!N155=0,0,RES_hhdet_tes!N155/0.086*1000000/RES_hhdet_num!N154)</f>
        <v>683.26238089301967</v>
      </c>
      <c r="O155" s="156">
        <f>IF(RES_hhdet_tes!O155=0,0,RES_hhdet_tes!O155/0.086*1000000/RES_hhdet_num!O154)</f>
        <v>954.76853750545513</v>
      </c>
      <c r="P155" s="156">
        <f>IF(RES_hhdet_tes!P155=0,0,RES_hhdet_tes!P155/0.086*1000000/RES_hhdet_num!P154)</f>
        <v>999.22456679542574</v>
      </c>
      <c r="Q155" s="156">
        <f>IF(RES_hhdet_tes!Q155=0,0,RES_hhdet_tes!Q155/0.086*1000000/RES_hhdet_num!Q154)</f>
        <v>976.01953208905513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465.11627906976747</v>
      </c>
      <c r="E156" s="156">
        <f>IF(RES_hhdet_tes!E156=0,0,RES_hhdet_tes!E156/0.086*1000000/RES_hhdet_num!E154)</f>
        <v>463.26322616510703</v>
      </c>
      <c r="F156" s="156">
        <f>IF(RES_hhdet_tes!F156=0,0,RES_hhdet_tes!F156/0.086*1000000/RES_hhdet_num!F154)</f>
        <v>471.52907448273277</v>
      </c>
      <c r="G156" s="156">
        <f>IF(RES_hhdet_tes!G156=0,0,RES_hhdet_tes!G156/0.086*1000000/RES_hhdet_num!G154)</f>
        <v>473.53416330121541</v>
      </c>
      <c r="H156" s="156">
        <f>IF(RES_hhdet_tes!H156=0,0,RES_hhdet_tes!H156/0.086*1000000/RES_hhdet_num!H154)</f>
        <v>471.1469601598132</v>
      </c>
      <c r="I156" s="156">
        <f>IF(RES_hhdet_tes!I156=0,0,RES_hhdet_tes!I156/0.086*1000000/RES_hhdet_num!I154)</f>
        <v>473.6418320466064</v>
      </c>
      <c r="J156" s="156">
        <f>IF(RES_hhdet_tes!J156=0,0,RES_hhdet_tes!J156/0.086*1000000/RES_hhdet_num!J154)</f>
        <v>469.92834532590462</v>
      </c>
      <c r="K156" s="156">
        <f>IF(RES_hhdet_tes!K156=0,0,RES_hhdet_tes!K156/0.086*1000000/RES_hhdet_num!K154)</f>
        <v>475.57901745374994</v>
      </c>
      <c r="L156" s="156">
        <f>IF(RES_hhdet_tes!L156=0,0,RES_hhdet_tes!L156/0.086*1000000/RES_hhdet_num!L154)</f>
        <v>505.4190842150258</v>
      </c>
      <c r="M156" s="156">
        <f>IF(RES_hhdet_tes!M156=0,0,RES_hhdet_tes!M156/0.086*1000000/RES_hhdet_num!M154)</f>
        <v>492.38800371480261</v>
      </c>
      <c r="N156" s="156">
        <f>IF(RES_hhdet_tes!N156=0,0,RES_hhdet_tes!N156/0.086*1000000/RES_hhdet_num!N154)</f>
        <v>460.96569350186479</v>
      </c>
      <c r="O156" s="156">
        <f>IF(RES_hhdet_tes!O156=0,0,RES_hhdet_tes!O156/0.086*1000000/RES_hhdet_num!O154)</f>
        <v>459.85900216174912</v>
      </c>
      <c r="P156" s="156">
        <f>IF(RES_hhdet_tes!P156=0,0,RES_hhdet_tes!P156/0.086*1000000/RES_hhdet_num!P154)</f>
        <v>426.52743219783144</v>
      </c>
      <c r="Q156" s="156">
        <f>IF(RES_hhdet_tes!Q156=0,0,RES_hhdet_tes!Q156/0.086*1000000/RES_hhdet_num!Q154)</f>
        <v>418.48811999917035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443.3978660050829</v>
      </c>
      <c r="C157" s="157">
        <f>IF(RES_hhdet_tes!C157=0,0,RES_hhdet_tes!C157/0.086*1000000/RES_hhdet_num!C$143)</f>
        <v>576.86007201828102</v>
      </c>
      <c r="D157" s="157">
        <f>IF(RES_hhdet_tes!D157=0,0,RES_hhdet_tes!D157/0.086*1000000/RES_hhdet_num!D$143)</f>
        <v>479.07632378393407</v>
      </c>
      <c r="E157" s="157">
        <f>IF(RES_hhdet_tes!E157=0,0,RES_hhdet_tes!E157/0.086*1000000/RES_hhdet_num!E$143)</f>
        <v>431.03085444709848</v>
      </c>
      <c r="F157" s="157">
        <f>IF(RES_hhdet_tes!F157=0,0,RES_hhdet_tes!F157/0.086*1000000/RES_hhdet_num!F$143)</f>
        <v>419.43576798211211</v>
      </c>
      <c r="G157" s="157">
        <f>IF(RES_hhdet_tes!G157=0,0,RES_hhdet_tes!G157/0.086*1000000/RES_hhdet_num!G$143)</f>
        <v>376.54985783037421</v>
      </c>
      <c r="H157" s="157">
        <f>IF(RES_hhdet_tes!H157=0,0,RES_hhdet_tes!H157/0.086*1000000/RES_hhdet_num!H$143)</f>
        <v>451.97659205487037</v>
      </c>
      <c r="I157" s="157">
        <f>IF(RES_hhdet_tes!I157=0,0,RES_hhdet_tes!I157/0.086*1000000/RES_hhdet_num!I$143)</f>
        <v>484.36539951006586</v>
      </c>
      <c r="J157" s="157">
        <f>IF(RES_hhdet_tes!J157=0,0,RES_hhdet_tes!J157/0.086*1000000/RES_hhdet_num!J$143)</f>
        <v>664.50826611691446</v>
      </c>
      <c r="K157" s="157">
        <f>IF(RES_hhdet_tes!K157=0,0,RES_hhdet_tes!K157/0.086*1000000/RES_hhdet_num!K$143)</f>
        <v>406.37425342263469</v>
      </c>
      <c r="L157" s="157">
        <f>IF(RES_hhdet_tes!L157=0,0,RES_hhdet_tes!L157/0.086*1000000/RES_hhdet_num!L$143)</f>
        <v>597.55392351248861</v>
      </c>
      <c r="M157" s="157">
        <f>IF(RES_hhdet_tes!M157=0,0,RES_hhdet_tes!M157/0.086*1000000/RES_hhdet_num!M$143)</f>
        <v>472.61978861038028</v>
      </c>
      <c r="N157" s="157">
        <f>IF(RES_hhdet_tes!N157=0,0,RES_hhdet_tes!N157/0.086*1000000/RES_hhdet_num!N$143)</f>
        <v>514.41960589622408</v>
      </c>
      <c r="O157" s="157">
        <f>IF(RES_hhdet_tes!O157=0,0,RES_hhdet_tes!O157/0.086*1000000/RES_hhdet_num!O$143)</f>
        <v>334.98172558430662</v>
      </c>
      <c r="P157" s="157">
        <f>IF(RES_hhdet_tes!P157=0,0,RES_hhdet_tes!P157/0.086*1000000/RES_hhdet_num!P$143)</f>
        <v>256.32483420153812</v>
      </c>
      <c r="Q157" s="157">
        <f>IF(RES_hhdet_tes!Q157=0,0,RES_hhdet_tes!Q157/0.086*1000000/RES_hhdet_num!Q$143)</f>
        <v>608.97444433431804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521.54823026155577</v>
      </c>
      <c r="C158" s="156">
        <f>IF(RES_hhdet_tes!C158=0,0,RES_hhdet_tes!C158/0.086*1000000/RES_hhdet_num!C158)</f>
        <v>648.80049510913295</v>
      </c>
      <c r="D158" s="156">
        <f>IF(RES_hhdet_tes!D158=0,0,RES_hhdet_tes!D158/0.086*1000000/RES_hhdet_num!D158)</f>
        <v>684.37221777479294</v>
      </c>
      <c r="E158" s="156">
        <f>IF(RES_hhdet_tes!E158=0,0,RES_hhdet_tes!E158/0.086*1000000/RES_hhdet_num!E158)</f>
        <v>682.53970825375723</v>
      </c>
      <c r="F158" s="156">
        <f>IF(RES_hhdet_tes!F158=0,0,RES_hhdet_tes!F158/0.086*1000000/RES_hhdet_num!F158)</f>
        <v>680.28690689067105</v>
      </c>
      <c r="G158" s="156">
        <f>IF(RES_hhdet_tes!G158=0,0,RES_hhdet_tes!G158/0.086*1000000/RES_hhdet_num!G158)</f>
        <v>656.07682817930765</v>
      </c>
      <c r="H158" s="156">
        <f>IF(RES_hhdet_tes!H158=0,0,RES_hhdet_tes!H158/0.086*1000000/RES_hhdet_num!H158)</f>
        <v>659.19413832894202</v>
      </c>
      <c r="I158" s="156">
        <f>IF(RES_hhdet_tes!I158=0,0,RES_hhdet_tes!I158/0.086*1000000/RES_hhdet_num!I158)</f>
        <v>693.79200153366958</v>
      </c>
      <c r="J158" s="156">
        <f>IF(RES_hhdet_tes!J158=0,0,RES_hhdet_tes!J158/0.086*1000000/RES_hhdet_num!J158)</f>
        <v>680.095087884588</v>
      </c>
      <c r="K158" s="156">
        <f>IF(RES_hhdet_tes!K158=0,0,RES_hhdet_tes!K158/0.086*1000000/RES_hhdet_num!K158)</f>
        <v>675.32737605517025</v>
      </c>
      <c r="L158" s="156">
        <f>IF(RES_hhdet_tes!L158=0,0,RES_hhdet_tes!L158/0.086*1000000/RES_hhdet_num!L158)</f>
        <v>681.93460439236298</v>
      </c>
      <c r="M158" s="156">
        <f>IF(RES_hhdet_tes!M158=0,0,RES_hhdet_tes!M158/0.086*1000000/RES_hhdet_num!M158)</f>
        <v>673.69179084749931</v>
      </c>
      <c r="N158" s="156">
        <f>IF(RES_hhdet_tes!N158=0,0,RES_hhdet_tes!N158/0.086*1000000/RES_hhdet_num!N158)</f>
        <v>0</v>
      </c>
      <c r="O158" s="156">
        <f>IF(RES_hhdet_tes!O158=0,0,RES_hhdet_tes!O158/0.086*1000000/RES_hhdet_num!O158)</f>
        <v>0</v>
      </c>
      <c r="P158" s="156">
        <f>IF(RES_hhdet_tes!P158=0,0,RES_hhdet_tes!P158/0.086*1000000/RES_hhdet_num!P158)</f>
        <v>0</v>
      </c>
      <c r="Q158" s="156">
        <f>IF(RES_hhdet_tes!Q158=0,0,RES_hhdet_tes!Q158/0.086*1000000/RES_hhdet_num!Q158)</f>
        <v>0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184.26771083888346</v>
      </c>
      <c r="C159" s="57">
        <f>IF(RES_hhdet_tes!C159=0,0,RES_hhdet_tes!C159/0.086*1000000/RES_hhdet_num!C159)</f>
        <v>194.9218257904858</v>
      </c>
      <c r="D159" s="57">
        <f>IF(RES_hhdet_tes!D159=0,0,RES_hhdet_tes!D159/0.086*1000000/RES_hhdet_num!D159)</f>
        <v>346.23780414279008</v>
      </c>
      <c r="E159" s="57">
        <f>IF(RES_hhdet_tes!E159=0,0,RES_hhdet_tes!E159/0.086*1000000/RES_hhdet_num!E159)</f>
        <v>410.17710526212426</v>
      </c>
      <c r="F159" s="57">
        <f>IF(RES_hhdet_tes!F159=0,0,RES_hhdet_tes!F159/0.086*1000000/RES_hhdet_num!F159)</f>
        <v>397.4083384742782</v>
      </c>
      <c r="G159" s="57">
        <f>IF(RES_hhdet_tes!G159=0,0,RES_hhdet_tes!G159/0.086*1000000/RES_hhdet_num!G159)</f>
        <v>317.62255056762604</v>
      </c>
      <c r="H159" s="57">
        <f>IF(RES_hhdet_tes!H159=0,0,RES_hhdet_tes!H159/0.086*1000000/RES_hhdet_num!H159)</f>
        <v>407.99656002236742</v>
      </c>
      <c r="I159" s="57">
        <f>IF(RES_hhdet_tes!I159=0,0,RES_hhdet_tes!I159/0.086*1000000/RES_hhdet_num!I159)</f>
        <v>474.35229617182227</v>
      </c>
      <c r="J159" s="57">
        <f>IF(RES_hhdet_tes!J159=0,0,RES_hhdet_tes!J159/0.086*1000000/RES_hhdet_num!J159)</f>
        <v>663.50227373222026</v>
      </c>
      <c r="K159" s="57">
        <f>IF(RES_hhdet_tes!K159=0,0,RES_hhdet_tes!K159/0.086*1000000/RES_hhdet_num!K159)</f>
        <v>362.68643654831442</v>
      </c>
      <c r="L159" s="57">
        <f>IF(RES_hhdet_tes!L159=0,0,RES_hhdet_tes!L159/0.086*1000000/RES_hhdet_num!L159)</f>
        <v>581.43797365074693</v>
      </c>
      <c r="M159" s="57">
        <f>IF(RES_hhdet_tes!M159=0,0,RES_hhdet_tes!M159/0.086*1000000/RES_hhdet_num!M159)</f>
        <v>453.99033803738354</v>
      </c>
      <c r="N159" s="57">
        <f>IF(RES_hhdet_tes!N159=0,0,RES_hhdet_tes!N159/0.086*1000000/RES_hhdet_num!N159)</f>
        <v>514.4196058962242</v>
      </c>
      <c r="O159" s="57">
        <f>IF(RES_hhdet_tes!O159=0,0,RES_hhdet_tes!O159/0.086*1000000/RES_hhdet_num!O159)</f>
        <v>334.98172558430667</v>
      </c>
      <c r="P159" s="57">
        <f>IF(RES_hhdet_tes!P159=0,0,RES_hhdet_tes!P159/0.086*1000000/RES_hhdet_num!P159)</f>
        <v>256.32483420153812</v>
      </c>
      <c r="Q159" s="57">
        <f>IF(RES_hhdet_tes!Q159=0,0,RES_hhdet_tes!Q159/0.086*1000000/RES_hhdet_num!Q159)</f>
        <v>608.97444433431792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8139.4898994666837</v>
      </c>
      <c r="C161" s="168">
        <f t="shared" ref="C161:Q161" si="24">SUM(C162,C164,C166,C175)</f>
        <v>8409.2456735353735</v>
      </c>
      <c r="D161" s="168">
        <f t="shared" si="24"/>
        <v>10530.510118102124</v>
      </c>
      <c r="E161" s="168">
        <f t="shared" si="24"/>
        <v>12238.558341134432</v>
      </c>
      <c r="F161" s="168">
        <f t="shared" si="24"/>
        <v>12569.296897745498</v>
      </c>
      <c r="G161" s="168">
        <f t="shared" si="24"/>
        <v>10821.046322140846</v>
      </c>
      <c r="H161" s="168">
        <f t="shared" si="24"/>
        <v>12037.477088590147</v>
      </c>
      <c r="I161" s="168">
        <f t="shared" si="24"/>
        <v>12433.334659620688</v>
      </c>
      <c r="J161" s="168">
        <f t="shared" si="24"/>
        <v>17031.662188286078</v>
      </c>
      <c r="K161" s="168">
        <f t="shared" si="24"/>
        <v>10140.601794768383</v>
      </c>
      <c r="L161" s="168">
        <f t="shared" si="24"/>
        <v>14841.129189395017</v>
      </c>
      <c r="M161" s="168">
        <f t="shared" si="24"/>
        <v>10622.603167157111</v>
      </c>
      <c r="N161" s="168">
        <f t="shared" si="24"/>
        <v>11080.459413512534</v>
      </c>
      <c r="O161" s="168">
        <f t="shared" si="24"/>
        <v>10360.554951050925</v>
      </c>
      <c r="P161" s="168">
        <f t="shared" si="24"/>
        <v>8598.9942584777618</v>
      </c>
      <c r="Q161" s="168">
        <f t="shared" si="24"/>
        <v>13526.230199275371</v>
      </c>
    </row>
    <row r="162" spans="1:17" ht="12.95" customHeight="1" x14ac:dyDescent="0.25">
      <c r="A162" s="158" t="s">
        <v>65</v>
      </c>
      <c r="B162" s="157">
        <f t="shared" ref="B162:Q162" si="25">B163</f>
        <v>6466.4373489006639</v>
      </c>
      <c r="C162" s="157">
        <f t="shared" si="25"/>
        <v>6602.5298972666305</v>
      </c>
      <c r="D162" s="157">
        <f t="shared" si="25"/>
        <v>8750.2331095806239</v>
      </c>
      <c r="E162" s="157">
        <f t="shared" si="25"/>
        <v>10423.067272018468</v>
      </c>
      <c r="F162" s="157">
        <f t="shared" si="25"/>
        <v>10746.568538501966</v>
      </c>
      <c r="G162" s="157">
        <f t="shared" si="25"/>
        <v>9118.400457118807</v>
      </c>
      <c r="H162" s="157">
        <f t="shared" si="25"/>
        <v>10181.886210481982</v>
      </c>
      <c r="I162" s="157">
        <f t="shared" si="25"/>
        <v>10611.685585939853</v>
      </c>
      <c r="J162" s="157">
        <f t="shared" si="25"/>
        <v>14708.550122859097</v>
      </c>
      <c r="K162" s="157">
        <f t="shared" si="25"/>
        <v>8623.9960933660968</v>
      </c>
      <c r="L162" s="157">
        <f t="shared" si="25"/>
        <v>12597.670184635341</v>
      </c>
      <c r="M162" s="157">
        <f t="shared" si="25"/>
        <v>8960.5443418287687</v>
      </c>
      <c r="N162" s="157">
        <f t="shared" si="25"/>
        <v>9413.7768171561056</v>
      </c>
      <c r="O162" s="157">
        <f t="shared" si="25"/>
        <v>8507.2908516288662</v>
      </c>
      <c r="P162" s="157">
        <f t="shared" si="25"/>
        <v>6806.4118789620707</v>
      </c>
      <c r="Q162" s="157">
        <f t="shared" si="25"/>
        <v>11397.826612006791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6466.4373489006639</v>
      </c>
      <c r="C163" s="57">
        <f>IF(RES_hhdet_tes!C163=0,0,RES_hhdet_tes!C163/0.086*1000000/RES_hhdet_num!C$161)</f>
        <v>6602.5298972666305</v>
      </c>
      <c r="D163" s="57">
        <f>IF(RES_hhdet_tes!D163=0,0,RES_hhdet_tes!D163/0.086*1000000/RES_hhdet_num!D$161)</f>
        <v>8750.2331095806239</v>
      </c>
      <c r="E163" s="57">
        <f>IF(RES_hhdet_tes!E163=0,0,RES_hhdet_tes!E163/0.086*1000000/RES_hhdet_num!E$161)</f>
        <v>10423.067272018468</v>
      </c>
      <c r="F163" s="57">
        <f>IF(RES_hhdet_tes!F163=0,0,RES_hhdet_tes!F163/0.086*1000000/RES_hhdet_num!F$161)</f>
        <v>10746.568538501966</v>
      </c>
      <c r="G163" s="57">
        <f>IF(RES_hhdet_tes!G163=0,0,RES_hhdet_tes!G163/0.086*1000000/RES_hhdet_num!G$161)</f>
        <v>9118.400457118807</v>
      </c>
      <c r="H163" s="57">
        <f>IF(RES_hhdet_tes!H163=0,0,RES_hhdet_tes!H163/0.086*1000000/RES_hhdet_num!H$161)</f>
        <v>10181.886210481982</v>
      </c>
      <c r="I163" s="57">
        <f>IF(RES_hhdet_tes!I163=0,0,RES_hhdet_tes!I163/0.086*1000000/RES_hhdet_num!I$161)</f>
        <v>10611.685585939853</v>
      </c>
      <c r="J163" s="57">
        <f>IF(RES_hhdet_tes!J163=0,0,RES_hhdet_tes!J163/0.086*1000000/RES_hhdet_num!J$161)</f>
        <v>14708.550122859097</v>
      </c>
      <c r="K163" s="57">
        <f>IF(RES_hhdet_tes!K163=0,0,RES_hhdet_tes!K163/0.086*1000000/RES_hhdet_num!K$161)</f>
        <v>8623.9960933660968</v>
      </c>
      <c r="L163" s="57">
        <f>IF(RES_hhdet_tes!L163=0,0,RES_hhdet_tes!L163/0.086*1000000/RES_hhdet_num!L$161)</f>
        <v>12597.670184635341</v>
      </c>
      <c r="M163" s="57">
        <f>IF(RES_hhdet_tes!M163=0,0,RES_hhdet_tes!M163/0.086*1000000/RES_hhdet_num!M$161)</f>
        <v>8960.5443418287687</v>
      </c>
      <c r="N163" s="57">
        <f>IF(RES_hhdet_tes!N163=0,0,RES_hhdet_tes!N163/0.086*1000000/RES_hhdet_num!N$161)</f>
        <v>9413.7768171561056</v>
      </c>
      <c r="O163" s="57">
        <f>IF(RES_hhdet_tes!O163=0,0,RES_hhdet_tes!O163/0.086*1000000/RES_hhdet_num!O$161)</f>
        <v>8507.2908516288662</v>
      </c>
      <c r="P163" s="57">
        <f>IF(RES_hhdet_tes!P163=0,0,RES_hhdet_tes!P163/0.086*1000000/RES_hhdet_num!P$161)</f>
        <v>6806.4118789620707</v>
      </c>
      <c r="Q163" s="57">
        <f>IF(RES_hhdet_tes!Q163=0,0,RES_hhdet_tes!Q163/0.086*1000000/RES_hhdet_num!Q$161)</f>
        <v>11397.826612006791</v>
      </c>
    </row>
    <row r="164" spans="1:17" ht="12.95" customHeight="1" x14ac:dyDescent="0.25">
      <c r="A164" s="158" t="s">
        <v>112</v>
      </c>
      <c r="B164" s="157">
        <f t="shared" ref="B164:Q164" si="26">B165</f>
        <v>64.791400066552271</v>
      </c>
      <c r="C164" s="157">
        <f t="shared" si="26"/>
        <v>67.829241222734197</v>
      </c>
      <c r="D164" s="157">
        <f t="shared" si="26"/>
        <v>76.645724857341904</v>
      </c>
      <c r="E164" s="157">
        <f t="shared" si="26"/>
        <v>86.098036391292226</v>
      </c>
      <c r="F164" s="157">
        <f t="shared" si="26"/>
        <v>86.55114777578234</v>
      </c>
      <c r="G164" s="157">
        <f t="shared" si="26"/>
        <v>87.390064582534961</v>
      </c>
      <c r="H164" s="157">
        <f t="shared" si="26"/>
        <v>92.376231535097872</v>
      </c>
      <c r="I164" s="157">
        <f t="shared" si="26"/>
        <v>102.58051547808599</v>
      </c>
      <c r="J164" s="157">
        <f t="shared" si="26"/>
        <v>114.09320286224543</v>
      </c>
      <c r="K164" s="157">
        <f t="shared" si="26"/>
        <v>124.42193993378105</v>
      </c>
      <c r="L164" s="157">
        <f t="shared" si="26"/>
        <v>138.59293803394004</v>
      </c>
      <c r="M164" s="157">
        <f t="shared" si="26"/>
        <v>152.25712303774381</v>
      </c>
      <c r="N164" s="157">
        <f t="shared" si="26"/>
        <v>169.78615452564375</v>
      </c>
      <c r="O164" s="157">
        <f t="shared" si="26"/>
        <v>175.91442625819465</v>
      </c>
      <c r="P164" s="157">
        <f t="shared" si="26"/>
        <v>138.63382514158207</v>
      </c>
      <c r="Q164" s="157">
        <f t="shared" si="26"/>
        <v>137.91696319432589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64.791400066552271</v>
      </c>
      <c r="C165" s="156">
        <f>IF(RES_hhdet_tes!C165=0,0,RES_hhdet_tes!C165/0.086*1000000/RES_hhdet_num!C$161)</f>
        <v>67.829241222734197</v>
      </c>
      <c r="D165" s="156">
        <f>IF(RES_hhdet_tes!D165=0,0,RES_hhdet_tes!D165/0.086*1000000/RES_hhdet_num!D$161)</f>
        <v>76.645724857341904</v>
      </c>
      <c r="E165" s="156">
        <f>IF(RES_hhdet_tes!E165=0,0,RES_hhdet_tes!E165/0.086*1000000/RES_hhdet_num!E$161)</f>
        <v>86.098036391292226</v>
      </c>
      <c r="F165" s="156">
        <f>IF(RES_hhdet_tes!F165=0,0,RES_hhdet_tes!F165/0.086*1000000/RES_hhdet_num!F$161)</f>
        <v>86.55114777578234</v>
      </c>
      <c r="G165" s="156">
        <f>IF(RES_hhdet_tes!G165=0,0,RES_hhdet_tes!G165/0.086*1000000/RES_hhdet_num!G$161)</f>
        <v>87.390064582534961</v>
      </c>
      <c r="H165" s="156">
        <f>IF(RES_hhdet_tes!H165=0,0,RES_hhdet_tes!H165/0.086*1000000/RES_hhdet_num!H$161)</f>
        <v>92.376231535097872</v>
      </c>
      <c r="I165" s="156">
        <f>IF(RES_hhdet_tes!I165=0,0,RES_hhdet_tes!I165/0.086*1000000/RES_hhdet_num!I$161)</f>
        <v>102.58051547808599</v>
      </c>
      <c r="J165" s="156">
        <f>IF(RES_hhdet_tes!J165=0,0,RES_hhdet_tes!J165/0.086*1000000/RES_hhdet_num!J$161)</f>
        <v>114.09320286224543</v>
      </c>
      <c r="K165" s="156">
        <f>IF(RES_hhdet_tes!K165=0,0,RES_hhdet_tes!K165/0.086*1000000/RES_hhdet_num!K$161)</f>
        <v>124.42193993378105</v>
      </c>
      <c r="L165" s="156">
        <f>IF(RES_hhdet_tes!L165=0,0,RES_hhdet_tes!L165/0.086*1000000/RES_hhdet_num!L$161)</f>
        <v>138.59293803394004</v>
      </c>
      <c r="M165" s="156">
        <f>IF(RES_hhdet_tes!M165=0,0,RES_hhdet_tes!M165/0.086*1000000/RES_hhdet_num!M$161)</f>
        <v>152.25712303774381</v>
      </c>
      <c r="N165" s="156">
        <f>IF(RES_hhdet_tes!N165=0,0,RES_hhdet_tes!N165/0.086*1000000/RES_hhdet_num!N$161)</f>
        <v>169.78615452564375</v>
      </c>
      <c r="O165" s="156">
        <f>IF(RES_hhdet_tes!O165=0,0,RES_hhdet_tes!O165/0.086*1000000/RES_hhdet_num!O$161)</f>
        <v>175.91442625819465</v>
      </c>
      <c r="P165" s="156">
        <f>IF(RES_hhdet_tes!P165=0,0,RES_hhdet_tes!P165/0.086*1000000/RES_hhdet_num!P$161)</f>
        <v>138.63382514158207</v>
      </c>
      <c r="Q165" s="156">
        <f>IF(RES_hhdet_tes!Q165=0,0,RES_hhdet_tes!Q165/0.086*1000000/RES_hhdet_num!Q$161)</f>
        <v>137.91696319432589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1165.1540746818969</v>
      </c>
      <c r="C166" s="157">
        <f>IF(RES_hhdet_tes!C166=0,0,RES_hhdet_tes!C166/0.086*1000000/RES_hhdet_num!C$161)</f>
        <v>1104.0905024072365</v>
      </c>
      <c r="D166" s="157">
        <f>IF(RES_hhdet_tes!D166=0,0,RES_hhdet_tes!D166/0.086*1000000/RES_hhdet_num!D$161)</f>
        <v>1224.7042005643702</v>
      </c>
      <c r="E166" s="157">
        <f>IF(RES_hhdet_tes!E166=0,0,RES_hhdet_tes!E166/0.086*1000000/RES_hhdet_num!E$161)</f>
        <v>1298.2972123165941</v>
      </c>
      <c r="F166" s="157">
        <f>IF(RES_hhdet_tes!F166=0,0,RES_hhdet_tes!F166/0.086*1000000/RES_hhdet_num!F$161)</f>
        <v>1316.741652941535</v>
      </c>
      <c r="G166" s="157">
        <f>IF(RES_hhdet_tes!G166=0,0,RES_hhdet_tes!G166/0.086*1000000/RES_hhdet_num!G$161)</f>
        <v>1238.7050884787773</v>
      </c>
      <c r="H166" s="157">
        <f>IF(RES_hhdet_tes!H166=0,0,RES_hhdet_tes!H166/0.086*1000000/RES_hhdet_num!H$161)</f>
        <v>1311.3024260075927</v>
      </c>
      <c r="I166" s="157">
        <f>IF(RES_hhdet_tes!I166=0,0,RES_hhdet_tes!I166/0.086*1000000/RES_hhdet_num!I$161)</f>
        <v>1234.6867089095815</v>
      </c>
      <c r="J166" s="157">
        <f>IF(RES_hhdet_tes!J166=0,0,RES_hhdet_tes!J166/0.086*1000000/RES_hhdet_num!J$161)</f>
        <v>1544.5137811731186</v>
      </c>
      <c r="K166" s="157">
        <f>IF(RES_hhdet_tes!K166=0,0,RES_hhdet_tes!K166/0.086*1000000/RES_hhdet_num!K$161)</f>
        <v>985.75175518646779</v>
      </c>
      <c r="L166" s="157">
        <f>IF(RES_hhdet_tes!L166=0,0,RES_hhdet_tes!L166/0.086*1000000/RES_hhdet_num!L$161)</f>
        <v>1507.3155153958839</v>
      </c>
      <c r="M166" s="157">
        <f>IF(RES_hhdet_tes!M166=0,0,RES_hhdet_tes!M166/0.086*1000000/RES_hhdet_num!M$161)</f>
        <v>1037.1951012713209</v>
      </c>
      <c r="N166" s="157">
        <f>IF(RES_hhdet_tes!N166=0,0,RES_hhdet_tes!N166/0.086*1000000/RES_hhdet_num!N$161)</f>
        <v>982.47683593455918</v>
      </c>
      <c r="O166" s="157">
        <f>IF(RES_hhdet_tes!O166=0,0,RES_hhdet_tes!O166/0.086*1000000/RES_hhdet_num!O$161)</f>
        <v>1342.3679475795589</v>
      </c>
      <c r="P166" s="157">
        <f>IF(RES_hhdet_tes!P166=0,0,RES_hhdet_tes!P166/0.086*1000000/RES_hhdet_num!P$161)</f>
        <v>1397.6237201725714</v>
      </c>
      <c r="Q166" s="157">
        <f>IF(RES_hhdet_tes!Q166=0,0,RES_hhdet_tes!Q166/0.086*1000000/RES_hhdet_num!Q$161)</f>
        <v>1381.5121797399358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1560.1722912747655</v>
      </c>
      <c r="C167" s="132">
        <f>IF(RES_hhdet_tes!C167=0,0,RES_hhdet_tes!C167/0.086*1000000/RES_hhdet_num!C167)</f>
        <v>1545.0306368451847</v>
      </c>
      <c r="D167" s="132">
        <f>IF(RES_hhdet_tes!D167=0,0,RES_hhdet_tes!D167/0.086*1000000/RES_hhdet_num!D167)</f>
        <v>1539.4063753856744</v>
      </c>
      <c r="E167" s="132">
        <f>IF(RES_hhdet_tes!E167=0,0,RES_hhdet_tes!E167/0.086*1000000/RES_hhdet_num!E167)</f>
        <v>1546.7253051397222</v>
      </c>
      <c r="F167" s="132">
        <f>IF(RES_hhdet_tes!F167=0,0,RES_hhdet_tes!F167/0.086*1000000/RES_hhdet_num!F167)</f>
        <v>1563.5474692573516</v>
      </c>
      <c r="G167" s="132">
        <f>IF(RES_hhdet_tes!G167=0,0,RES_hhdet_tes!G167/0.086*1000000/RES_hhdet_num!G167)</f>
        <v>1568.4813128183775</v>
      </c>
      <c r="H167" s="132">
        <f>IF(RES_hhdet_tes!H167=0,0,RES_hhdet_tes!H167/0.086*1000000/RES_hhdet_num!H167)</f>
        <v>1554.679393718367</v>
      </c>
      <c r="I167" s="132">
        <f>IF(RES_hhdet_tes!I167=0,0,RES_hhdet_tes!I167/0.086*1000000/RES_hhdet_num!I167)</f>
        <v>1595.4265331759175</v>
      </c>
      <c r="J167" s="132">
        <f>IF(RES_hhdet_tes!J167=0,0,RES_hhdet_tes!J167/0.086*1000000/RES_hhdet_num!J167)</f>
        <v>1574.0866566725388</v>
      </c>
      <c r="K167" s="132">
        <f>IF(RES_hhdet_tes!K167=0,0,RES_hhdet_tes!K167/0.086*1000000/RES_hhdet_num!K167)</f>
        <v>1579.2152019203702</v>
      </c>
      <c r="L167" s="132">
        <f>IF(RES_hhdet_tes!L167=0,0,RES_hhdet_tes!L167/0.086*1000000/RES_hhdet_num!L167)</f>
        <v>1666.8532168201427</v>
      </c>
      <c r="M167" s="132">
        <f>IF(RES_hhdet_tes!M167=0,0,RES_hhdet_tes!M167/0.086*1000000/RES_hhdet_num!M167)</f>
        <v>1630.3827649650759</v>
      </c>
      <c r="N167" s="132">
        <f>IF(RES_hhdet_tes!N167=0,0,RES_hhdet_tes!N167/0.086*1000000/RES_hhdet_num!N167)</f>
        <v>0</v>
      </c>
      <c r="O167" s="132">
        <f>IF(RES_hhdet_tes!O167=0,0,RES_hhdet_tes!O167/0.086*1000000/RES_hhdet_num!O167)</f>
        <v>0</v>
      </c>
      <c r="P167" s="132">
        <f>IF(RES_hhdet_tes!P167=0,0,RES_hhdet_tes!P167/0.086*1000000/RES_hhdet_num!P167)</f>
        <v>0</v>
      </c>
      <c r="Q167" s="132">
        <f>IF(RES_hhdet_tes!Q167=0,0,RES_hhdet_tes!Q167/0.086*1000000/RES_hhdet_num!Q167)</f>
        <v>0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1601.611437943257</v>
      </c>
      <c r="E168" s="132">
        <f>IF(RES_hhdet_tes!E168=0,0,RES_hhdet_tes!E168/0.086*1000000/RES_hhdet_num!E168)</f>
        <v>1598.0304199326795</v>
      </c>
      <c r="F168" s="132">
        <f>IF(RES_hhdet_tes!F168=0,0,RES_hhdet_tes!F168/0.086*1000000/RES_hhdet_num!F168)</f>
        <v>1612.6966080694692</v>
      </c>
      <c r="G168" s="132">
        <f>IF(RES_hhdet_tes!G168=0,0,RES_hhdet_tes!G168/0.086*1000000/RES_hhdet_num!G168)</f>
        <v>1611.6102211605626</v>
      </c>
      <c r="H168" s="132">
        <f>IF(RES_hhdet_tes!H168=0,0,RES_hhdet_tes!H168/0.086*1000000/RES_hhdet_num!H168)</f>
        <v>1592.3301406967289</v>
      </c>
      <c r="I168" s="132">
        <f>IF(RES_hhdet_tes!I168=0,0,RES_hhdet_tes!I168/0.086*1000000/RES_hhdet_num!I168)</f>
        <v>1596.2166222600285</v>
      </c>
      <c r="J168" s="132">
        <f>IF(RES_hhdet_tes!J168=0,0,RES_hhdet_tes!J168/0.086*1000000/RES_hhdet_num!J168)</f>
        <v>1574.2554984384058</v>
      </c>
      <c r="K168" s="132">
        <f>IF(RES_hhdet_tes!K168=0,0,RES_hhdet_tes!K168/0.086*1000000/RES_hhdet_num!K168)</f>
        <v>1590.5097838999113</v>
      </c>
      <c r="L168" s="132">
        <f>IF(RES_hhdet_tes!L168=0,0,RES_hhdet_tes!L168/0.086*1000000/RES_hhdet_num!L168)</f>
        <v>1682.3809745577312</v>
      </c>
      <c r="M168" s="132">
        <f>IF(RES_hhdet_tes!M168=0,0,RES_hhdet_tes!M168/0.086*1000000/RES_hhdet_num!M168)</f>
        <v>1651.8518220807741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1136.495158873488</v>
      </c>
      <c r="E169" s="165">
        <f>IF(RES_hhdet_tes!E169=0,0,RES_hhdet_tes!E169/0.086*1000000/RES_hhdet_num!E168)</f>
        <v>1134.7671937675723</v>
      </c>
      <c r="F169" s="165">
        <f>IF(RES_hhdet_tes!F169=0,0,RES_hhdet_tes!F169/0.086*1000000/RES_hhdet_num!F168)</f>
        <v>1141.167533586736</v>
      </c>
      <c r="G169" s="165">
        <f>IF(RES_hhdet_tes!G169=0,0,RES_hhdet_tes!G169/0.086*1000000/RES_hhdet_num!G168)</f>
        <v>1138.0760578593472</v>
      </c>
      <c r="H169" s="165">
        <f>IF(RES_hhdet_tes!H169=0,0,RES_hhdet_tes!H169/0.086*1000000/RES_hhdet_num!H168)</f>
        <v>1121.1831805369156</v>
      </c>
      <c r="I169" s="165">
        <f>IF(RES_hhdet_tes!I169=0,0,RES_hhdet_tes!I169/0.086*1000000/RES_hhdet_num!I168)</f>
        <v>1122.5747902134221</v>
      </c>
      <c r="J169" s="165">
        <f>IF(RES_hhdet_tes!J169=0,0,RES_hhdet_tes!J169/0.086*1000000/RES_hhdet_num!J168)</f>
        <v>1104.3271531125006</v>
      </c>
      <c r="K169" s="165">
        <f>IF(RES_hhdet_tes!K169=0,0,RES_hhdet_tes!K169/0.086*1000000/RES_hhdet_num!K168)</f>
        <v>1114.930766446161</v>
      </c>
      <c r="L169" s="165">
        <f>IF(RES_hhdet_tes!L169=0,0,RES_hhdet_tes!L169/0.086*1000000/RES_hhdet_num!L168)</f>
        <v>1176.9618903427054</v>
      </c>
      <c r="M169" s="165">
        <f>IF(RES_hhdet_tes!M169=0,0,RES_hhdet_tes!M169/0.086*1000000/RES_hhdet_num!M168)</f>
        <v>1159.463818365972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465.11627906976884</v>
      </c>
      <c r="E170" s="164">
        <f>IF(RES_hhdet_tes!E170=0,0,RES_hhdet_tes!E170/0.086*1000000/RES_hhdet_num!E168)</f>
        <v>463.26322616510714</v>
      </c>
      <c r="F170" s="164">
        <f>IF(RES_hhdet_tes!F170=0,0,RES_hhdet_tes!F170/0.086*1000000/RES_hhdet_num!F168)</f>
        <v>471.52907448273294</v>
      </c>
      <c r="G170" s="164">
        <f>IF(RES_hhdet_tes!G170=0,0,RES_hhdet_tes!G170/0.086*1000000/RES_hhdet_num!G168)</f>
        <v>473.5341633012153</v>
      </c>
      <c r="H170" s="164">
        <f>IF(RES_hhdet_tes!H170=0,0,RES_hhdet_tes!H170/0.086*1000000/RES_hhdet_num!H168)</f>
        <v>471.1469601598132</v>
      </c>
      <c r="I170" s="164">
        <f>IF(RES_hhdet_tes!I170=0,0,RES_hhdet_tes!I170/0.086*1000000/RES_hhdet_num!I168)</f>
        <v>473.64183204660645</v>
      </c>
      <c r="J170" s="164">
        <f>IF(RES_hhdet_tes!J170=0,0,RES_hhdet_tes!J170/0.086*1000000/RES_hhdet_num!J168)</f>
        <v>469.92834532590467</v>
      </c>
      <c r="K170" s="164">
        <f>IF(RES_hhdet_tes!K170=0,0,RES_hhdet_tes!K170/0.086*1000000/RES_hhdet_num!K168)</f>
        <v>475.57901745375005</v>
      </c>
      <c r="L170" s="164">
        <f>IF(RES_hhdet_tes!L170=0,0,RES_hhdet_tes!L170/0.086*1000000/RES_hhdet_num!L168)</f>
        <v>505.41908421502592</v>
      </c>
      <c r="M170" s="164">
        <f>IF(RES_hhdet_tes!M170=0,0,RES_hhdet_tes!M170/0.086*1000000/RES_hhdet_num!M168)</f>
        <v>492.38800371480238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551.22788002697735</v>
      </c>
      <c r="C171" s="162">
        <f>IF(RES_hhdet_tes!C171=0,0,RES_hhdet_tes!C171/0.086*1000000/RES_hhdet_num!C171)</f>
        <v>467.35384617915236</v>
      </c>
      <c r="D171" s="162">
        <f>IF(RES_hhdet_tes!D171=0,0,RES_hhdet_tes!D171/0.086*1000000/RES_hhdet_num!D171)</f>
        <v>786.06955711974194</v>
      </c>
      <c r="E171" s="162">
        <f>IF(RES_hhdet_tes!E171=0,0,RES_hhdet_tes!E171/0.086*1000000/RES_hhdet_num!E171)</f>
        <v>938.74076866474229</v>
      </c>
      <c r="F171" s="162">
        <f>IF(RES_hhdet_tes!F171=0,0,RES_hhdet_tes!F171/0.086*1000000/RES_hhdet_num!F171)</f>
        <v>911.40522659336466</v>
      </c>
      <c r="G171" s="162">
        <f>IF(RES_hhdet_tes!G171=0,0,RES_hhdet_tes!G171/0.086*1000000/RES_hhdet_num!G171)</f>
        <v>742.17935810456731</v>
      </c>
      <c r="H171" s="162">
        <f>IF(RES_hhdet_tes!H171=0,0,RES_hhdet_tes!H171/0.086*1000000/RES_hhdet_num!H171)</f>
        <v>1026.1287271504968</v>
      </c>
      <c r="I171" s="162">
        <f>IF(RES_hhdet_tes!I171=0,0,RES_hhdet_tes!I171/0.086*1000000/RES_hhdet_num!I171)</f>
        <v>1101.0555281467175</v>
      </c>
      <c r="J171" s="162">
        <f>IF(RES_hhdet_tes!J171=0,0,RES_hhdet_tes!J171/0.086*1000000/RES_hhdet_num!J171)</f>
        <v>1537.5056883768548</v>
      </c>
      <c r="K171" s="162">
        <f>IF(RES_hhdet_tes!K171=0,0,RES_hhdet_tes!K171/0.086*1000000/RES_hhdet_num!K171)</f>
        <v>858.01931365556652</v>
      </c>
      <c r="L171" s="162">
        <f>IF(RES_hhdet_tes!L171=0,0,RES_hhdet_tes!L171/0.086*1000000/RES_hhdet_num!L171)</f>
        <v>1473.4626071659482</v>
      </c>
      <c r="M171" s="162">
        <f>IF(RES_hhdet_tes!M171=0,0,RES_hhdet_tes!M171/0.086*1000000/RES_hhdet_num!M171)</f>
        <v>974.87918765081781</v>
      </c>
      <c r="N171" s="162">
        <f>IF(RES_hhdet_tes!N171=0,0,RES_hhdet_tes!N171/0.086*1000000/RES_hhdet_num!N171)</f>
        <v>952.99016202189114</v>
      </c>
      <c r="O171" s="162">
        <f>IF(RES_hhdet_tes!O171=0,0,RES_hhdet_tes!O171/0.086*1000000/RES_hhdet_num!O171)</f>
        <v>1328.2622985808075</v>
      </c>
      <c r="P171" s="162">
        <f>IF(RES_hhdet_tes!P171=0,0,RES_hhdet_tes!P171/0.086*1000000/RES_hhdet_num!P171)</f>
        <v>1392.9284299572519</v>
      </c>
      <c r="Q171" s="162">
        <f>IF(RES_hhdet_tes!Q171=0,0,RES_hhdet_tes!Q171/0.086*1000000/RES_hhdet_num!Q171)</f>
        <v>1378.5187680947008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1031.8904166083446</v>
      </c>
      <c r="E172" s="160">
        <f>IF(RES_hhdet_tes!E172=0,0,RES_hhdet_tes!E172/0.086*1000000/RES_hhdet_num!E172)</f>
        <v>1139.37457842307</v>
      </c>
      <c r="F172" s="160">
        <f>IF(RES_hhdet_tes!F172=0,0,RES_hhdet_tes!F172/0.086*1000000/RES_hhdet_num!F172)</f>
        <v>1127.8299416406949</v>
      </c>
      <c r="G172" s="160">
        <f>IF(RES_hhdet_tes!G172=0,0,RES_hhdet_tes!G172/0.086*1000000/RES_hhdet_num!G172)</f>
        <v>1005.9918661678673</v>
      </c>
      <c r="H172" s="160">
        <f>IF(RES_hhdet_tes!H172=0,0,RES_hhdet_tes!H172/0.086*1000000/RES_hhdet_num!H172)</f>
        <v>1206.0382747440419</v>
      </c>
      <c r="I172" s="160">
        <f>IF(RES_hhdet_tes!I172=0,0,RES_hhdet_tes!I172/0.086*1000000/RES_hhdet_num!I172)</f>
        <v>1258.027142679952</v>
      </c>
      <c r="J172" s="160">
        <f>IF(RES_hhdet_tes!J172=0,0,RES_hhdet_tes!J172/0.086*1000000/RES_hhdet_num!J172)</f>
        <v>1560.8460453490752</v>
      </c>
      <c r="K172" s="160">
        <f>IF(RES_hhdet_tes!K172=0,0,RES_hhdet_tes!K172/0.086*1000000/RES_hhdet_num!K172)</f>
        <v>1083.1984347422879</v>
      </c>
      <c r="L172" s="160">
        <f>IF(RES_hhdet_tes!L172=0,0,RES_hhdet_tes!L172/0.086*1000000/RES_hhdet_num!L172)</f>
        <v>1548.2635021010035</v>
      </c>
      <c r="M172" s="160">
        <f>IF(RES_hhdet_tes!M172=0,0,RES_hhdet_tes!M172/0.086*1000000/RES_hhdet_num!M172)</f>
        <v>1183.3872510787553</v>
      </c>
      <c r="N172" s="160">
        <f>IF(RES_hhdet_tes!N172=0,0,RES_hhdet_tes!N172/0.086*1000000/RES_hhdet_num!N172)</f>
        <v>1138.1271015664508</v>
      </c>
      <c r="O172" s="160">
        <f>IF(RES_hhdet_tes!O172=0,0,RES_hhdet_tes!O172/0.086*1000000/RES_hhdet_num!O172)</f>
        <v>1403.7257261122952</v>
      </c>
      <c r="P172" s="160">
        <f>IF(RES_hhdet_tes!P172=0,0,RES_hhdet_tes!P172/0.086*1000000/RES_hhdet_num!P172)</f>
        <v>1415.6747521726149</v>
      </c>
      <c r="Q172" s="160">
        <f>IF(RES_hhdet_tes!Q172=0,0,RES_hhdet_tes!Q172/0.086*1000000/RES_hhdet_num!Q172)</f>
        <v>1392.0526171089164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566.77413753857752</v>
      </c>
      <c r="E173" s="156">
        <f>IF(RES_hhdet_tes!E173=0,0,RES_hhdet_tes!E173/0.086*1000000/RES_hhdet_num!E172)</f>
        <v>676.11135225796295</v>
      </c>
      <c r="F173" s="156">
        <f>IF(RES_hhdet_tes!F173=0,0,RES_hhdet_tes!F173/0.086*1000000/RES_hhdet_num!F172)</f>
        <v>656.30086715796267</v>
      </c>
      <c r="G173" s="156">
        <f>IF(RES_hhdet_tes!G173=0,0,RES_hhdet_tes!G173/0.086*1000000/RES_hhdet_num!G172)</f>
        <v>532.45770286665208</v>
      </c>
      <c r="H173" s="156">
        <f>IF(RES_hhdet_tes!H173=0,0,RES_hhdet_tes!H173/0.086*1000000/RES_hhdet_num!H172)</f>
        <v>734.89131458422889</v>
      </c>
      <c r="I173" s="156">
        <f>IF(RES_hhdet_tes!I173=0,0,RES_hhdet_tes!I173/0.086*1000000/RES_hhdet_num!I172)</f>
        <v>784.38531063334574</v>
      </c>
      <c r="J173" s="156">
        <f>IF(RES_hhdet_tes!J173=0,0,RES_hhdet_tes!J173/0.086*1000000/RES_hhdet_num!J172)</f>
        <v>1090.9177000231703</v>
      </c>
      <c r="K173" s="156">
        <f>IF(RES_hhdet_tes!K173=0,0,RES_hhdet_tes!K173/0.086*1000000/RES_hhdet_num!K172)</f>
        <v>607.61941728853776</v>
      </c>
      <c r="L173" s="156">
        <f>IF(RES_hhdet_tes!L173=0,0,RES_hhdet_tes!L173/0.086*1000000/RES_hhdet_num!L172)</f>
        <v>1042.8444178859775</v>
      </c>
      <c r="M173" s="156">
        <f>IF(RES_hhdet_tes!M173=0,0,RES_hhdet_tes!M173/0.086*1000000/RES_hhdet_num!M172)</f>
        <v>690.99924736395258</v>
      </c>
      <c r="N173" s="156">
        <f>IF(RES_hhdet_tes!N173=0,0,RES_hhdet_tes!N173/0.086*1000000/RES_hhdet_num!N172)</f>
        <v>677.16140806458611</v>
      </c>
      <c r="O173" s="156">
        <f>IF(RES_hhdet_tes!O173=0,0,RES_hhdet_tes!O173/0.086*1000000/RES_hhdet_num!O172)</f>
        <v>943.86672395054609</v>
      </c>
      <c r="P173" s="156">
        <f>IF(RES_hhdet_tes!P173=0,0,RES_hhdet_tes!P173/0.086*1000000/RES_hhdet_num!P172)</f>
        <v>989.14731997478373</v>
      </c>
      <c r="Q173" s="156">
        <f>IF(RES_hhdet_tes!Q173=0,0,RES_hhdet_tes!Q173/0.086*1000000/RES_hhdet_num!Q172)</f>
        <v>973.5644971097463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465.11627906976713</v>
      </c>
      <c r="E174" s="57">
        <f>IF(RES_hhdet_tes!E174=0,0,RES_hhdet_tes!E174/0.086*1000000/RES_hhdet_num!E172)</f>
        <v>463.26322616510697</v>
      </c>
      <c r="F174" s="57">
        <f>IF(RES_hhdet_tes!F174=0,0,RES_hhdet_tes!F174/0.086*1000000/RES_hhdet_num!F172)</f>
        <v>471.5290744827326</v>
      </c>
      <c r="G174" s="57">
        <f>IF(RES_hhdet_tes!G174=0,0,RES_hhdet_tes!G174/0.086*1000000/RES_hhdet_num!G172)</f>
        <v>473.53416330121536</v>
      </c>
      <c r="H174" s="57">
        <f>IF(RES_hhdet_tes!H174=0,0,RES_hhdet_tes!H174/0.086*1000000/RES_hhdet_num!H172)</f>
        <v>471.14696015981309</v>
      </c>
      <c r="I174" s="57">
        <f>IF(RES_hhdet_tes!I174=0,0,RES_hhdet_tes!I174/0.086*1000000/RES_hhdet_num!I172)</f>
        <v>473.64183204660623</v>
      </c>
      <c r="J174" s="57">
        <f>IF(RES_hhdet_tes!J174=0,0,RES_hhdet_tes!J174/0.086*1000000/RES_hhdet_num!J172)</f>
        <v>469.92834532590479</v>
      </c>
      <c r="K174" s="57">
        <f>IF(RES_hhdet_tes!K174=0,0,RES_hhdet_tes!K174/0.086*1000000/RES_hhdet_num!K172)</f>
        <v>475.57901745375</v>
      </c>
      <c r="L174" s="57">
        <f>IF(RES_hhdet_tes!L174=0,0,RES_hhdet_tes!L174/0.086*1000000/RES_hhdet_num!L172)</f>
        <v>505.41908421502598</v>
      </c>
      <c r="M174" s="57">
        <f>IF(RES_hhdet_tes!M174=0,0,RES_hhdet_tes!M174/0.086*1000000/RES_hhdet_num!M172)</f>
        <v>492.38800371480249</v>
      </c>
      <c r="N174" s="57">
        <f>IF(RES_hhdet_tes!N174=0,0,RES_hhdet_tes!N174/0.086*1000000/RES_hhdet_num!N172)</f>
        <v>460.96569350186485</v>
      </c>
      <c r="O174" s="57">
        <f>IF(RES_hhdet_tes!O174=0,0,RES_hhdet_tes!O174/0.086*1000000/RES_hhdet_num!O172)</f>
        <v>459.85900216174917</v>
      </c>
      <c r="P174" s="57">
        <f>IF(RES_hhdet_tes!P174=0,0,RES_hhdet_tes!P174/0.086*1000000/RES_hhdet_num!P172)</f>
        <v>426.5274321978315</v>
      </c>
      <c r="Q174" s="57">
        <f>IF(RES_hhdet_tes!Q174=0,0,RES_hhdet_tes!Q174/0.086*1000000/RES_hhdet_num!Q172)</f>
        <v>418.48811999917035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443.10707581757009</v>
      </c>
      <c r="C175" s="157">
        <f>IF(RES_hhdet_tes!C175=0,0,RES_hhdet_tes!C175/0.086*1000000/RES_hhdet_num!C$161)</f>
        <v>634.79603263877254</v>
      </c>
      <c r="D175" s="157">
        <f>IF(RES_hhdet_tes!D175=0,0,RES_hhdet_tes!D175/0.086*1000000/RES_hhdet_num!D$161)</f>
        <v>478.92708309978752</v>
      </c>
      <c r="E175" s="157">
        <f>IF(RES_hhdet_tes!E175=0,0,RES_hhdet_tes!E175/0.086*1000000/RES_hhdet_num!E$161)</f>
        <v>431.0958204080776</v>
      </c>
      <c r="F175" s="157">
        <f>IF(RES_hhdet_tes!F175=0,0,RES_hhdet_tes!F175/0.086*1000000/RES_hhdet_num!F$161)</f>
        <v>419.43555852621409</v>
      </c>
      <c r="G175" s="157">
        <f>IF(RES_hhdet_tes!G175=0,0,RES_hhdet_tes!G175/0.086*1000000/RES_hhdet_num!G$161)</f>
        <v>376.55071196072834</v>
      </c>
      <c r="H175" s="157">
        <f>IF(RES_hhdet_tes!H175=0,0,RES_hhdet_tes!H175/0.086*1000000/RES_hhdet_num!H$161)</f>
        <v>451.9122205654748</v>
      </c>
      <c r="I175" s="157">
        <f>IF(RES_hhdet_tes!I175=0,0,RES_hhdet_tes!I175/0.086*1000000/RES_hhdet_num!I$161)</f>
        <v>484.38184929316742</v>
      </c>
      <c r="J175" s="157">
        <f>IF(RES_hhdet_tes!J175=0,0,RES_hhdet_tes!J175/0.086*1000000/RES_hhdet_num!J$161)</f>
        <v>664.505081391619</v>
      </c>
      <c r="K175" s="157">
        <f>IF(RES_hhdet_tes!K175=0,0,RES_hhdet_tes!K175/0.086*1000000/RES_hhdet_num!K$161)</f>
        <v>406.43200628203761</v>
      </c>
      <c r="L175" s="157">
        <f>IF(RES_hhdet_tes!L175=0,0,RES_hhdet_tes!L175/0.086*1000000/RES_hhdet_num!L$161)</f>
        <v>597.55055132985251</v>
      </c>
      <c r="M175" s="157">
        <f>IF(RES_hhdet_tes!M175=0,0,RES_hhdet_tes!M175/0.086*1000000/RES_hhdet_num!M$161)</f>
        <v>472.60660101927635</v>
      </c>
      <c r="N175" s="157">
        <f>IF(RES_hhdet_tes!N175=0,0,RES_hhdet_tes!N175/0.086*1000000/RES_hhdet_num!N$161)</f>
        <v>514.41960589622408</v>
      </c>
      <c r="O175" s="157">
        <f>IF(RES_hhdet_tes!O175=0,0,RES_hhdet_tes!O175/0.086*1000000/RES_hhdet_num!O$161)</f>
        <v>334.98172558430662</v>
      </c>
      <c r="P175" s="157">
        <f>IF(RES_hhdet_tes!P175=0,0,RES_hhdet_tes!P175/0.086*1000000/RES_hhdet_num!P$161)</f>
        <v>256.32483420153812</v>
      </c>
      <c r="Q175" s="157">
        <f>IF(RES_hhdet_tes!Q175=0,0,RES_hhdet_tes!Q175/0.086*1000000/RES_hhdet_num!Q$161)</f>
        <v>608.97444433431826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521.54823026155577</v>
      </c>
      <c r="C176" s="156">
        <f>IF(RES_hhdet_tes!C176=0,0,RES_hhdet_tes!C176/0.086*1000000/RES_hhdet_num!C176)</f>
        <v>648.80049510913307</v>
      </c>
      <c r="D176" s="156">
        <f>IF(RES_hhdet_tes!D176=0,0,RES_hhdet_tes!D176/0.086*1000000/RES_hhdet_num!D176)</f>
        <v>684.37221777479328</v>
      </c>
      <c r="E176" s="156">
        <f>IF(RES_hhdet_tes!E176=0,0,RES_hhdet_tes!E176/0.086*1000000/RES_hhdet_num!E176)</f>
        <v>682.53970825375711</v>
      </c>
      <c r="F176" s="156">
        <f>IF(RES_hhdet_tes!F176=0,0,RES_hhdet_tes!F176/0.086*1000000/RES_hhdet_num!F176)</f>
        <v>680.28690689067093</v>
      </c>
      <c r="G176" s="156">
        <f>IF(RES_hhdet_tes!G176=0,0,RES_hhdet_tes!G176/0.086*1000000/RES_hhdet_num!G176)</f>
        <v>656.07682817930731</v>
      </c>
      <c r="H176" s="156">
        <f>IF(RES_hhdet_tes!H176=0,0,RES_hhdet_tes!H176/0.086*1000000/RES_hhdet_num!H176)</f>
        <v>659.19413832894224</v>
      </c>
      <c r="I176" s="156">
        <f>IF(RES_hhdet_tes!I176=0,0,RES_hhdet_tes!I176/0.086*1000000/RES_hhdet_num!I176)</f>
        <v>693.79200153366935</v>
      </c>
      <c r="J176" s="156">
        <f>IF(RES_hhdet_tes!J176=0,0,RES_hhdet_tes!J176/0.086*1000000/RES_hhdet_num!J176)</f>
        <v>680.09508788458584</v>
      </c>
      <c r="K176" s="156">
        <f>IF(RES_hhdet_tes!K176=0,0,RES_hhdet_tes!K176/0.086*1000000/RES_hhdet_num!K176)</f>
        <v>675.32737605517059</v>
      </c>
      <c r="L176" s="156">
        <f>IF(RES_hhdet_tes!L176=0,0,RES_hhdet_tes!L176/0.086*1000000/RES_hhdet_num!L176)</f>
        <v>681.93460439236321</v>
      </c>
      <c r="M176" s="156">
        <f>IF(RES_hhdet_tes!M176=0,0,RES_hhdet_tes!M176/0.086*1000000/RES_hhdet_num!M176)</f>
        <v>673.69179084749942</v>
      </c>
      <c r="N176" s="156">
        <f>IF(RES_hhdet_tes!N176=0,0,RES_hhdet_tes!N176/0.086*1000000/RES_hhdet_num!N176)</f>
        <v>0</v>
      </c>
      <c r="O176" s="156">
        <f>IF(RES_hhdet_tes!O176=0,0,RES_hhdet_tes!O176/0.086*1000000/RES_hhdet_num!O176)</f>
        <v>0</v>
      </c>
      <c r="P176" s="156">
        <f>IF(RES_hhdet_tes!P176=0,0,RES_hhdet_tes!P176/0.086*1000000/RES_hhdet_num!P176)</f>
        <v>0</v>
      </c>
      <c r="Q176" s="156">
        <f>IF(RES_hhdet_tes!Q176=0,0,RES_hhdet_tes!Q176/0.086*1000000/RES_hhdet_num!Q176)</f>
        <v>0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184.26771083888346</v>
      </c>
      <c r="C177" s="57">
        <f>IF(RES_hhdet_tes!C177=0,0,RES_hhdet_tes!C177/0.086*1000000/RES_hhdet_num!C177)</f>
        <v>194.92182579048591</v>
      </c>
      <c r="D177" s="57">
        <f>IF(RES_hhdet_tes!D177=0,0,RES_hhdet_tes!D177/0.086*1000000/RES_hhdet_num!D177)</f>
        <v>346.2378041427902</v>
      </c>
      <c r="E177" s="57">
        <f>IF(RES_hhdet_tes!E177=0,0,RES_hhdet_tes!E177/0.086*1000000/RES_hhdet_num!E177)</f>
        <v>410.17710526212437</v>
      </c>
      <c r="F177" s="57">
        <f>IF(RES_hhdet_tes!F177=0,0,RES_hhdet_tes!F177/0.086*1000000/RES_hhdet_num!F177)</f>
        <v>397.40833847427831</v>
      </c>
      <c r="G177" s="57">
        <f>IF(RES_hhdet_tes!G177=0,0,RES_hhdet_tes!G177/0.086*1000000/RES_hhdet_num!G177)</f>
        <v>317.62255056762615</v>
      </c>
      <c r="H177" s="57">
        <f>IF(RES_hhdet_tes!H177=0,0,RES_hhdet_tes!H177/0.086*1000000/RES_hhdet_num!H177)</f>
        <v>407.99656002236719</v>
      </c>
      <c r="I177" s="57">
        <f>IF(RES_hhdet_tes!I177=0,0,RES_hhdet_tes!I177/0.086*1000000/RES_hhdet_num!I177)</f>
        <v>474.3522961718221</v>
      </c>
      <c r="J177" s="57">
        <f>IF(RES_hhdet_tes!J177=0,0,RES_hhdet_tes!J177/0.086*1000000/RES_hhdet_num!J177)</f>
        <v>663.50227373222026</v>
      </c>
      <c r="K177" s="57">
        <f>IF(RES_hhdet_tes!K177=0,0,RES_hhdet_tes!K177/0.086*1000000/RES_hhdet_num!K177)</f>
        <v>362.6864365483143</v>
      </c>
      <c r="L177" s="57">
        <f>IF(RES_hhdet_tes!L177=0,0,RES_hhdet_tes!L177/0.086*1000000/RES_hhdet_num!L177)</f>
        <v>581.4379736507467</v>
      </c>
      <c r="M177" s="57">
        <f>IF(RES_hhdet_tes!M177=0,0,RES_hhdet_tes!M177/0.086*1000000/RES_hhdet_num!M177)</f>
        <v>453.99033803738365</v>
      </c>
      <c r="N177" s="57">
        <f>IF(RES_hhdet_tes!N177=0,0,RES_hhdet_tes!N177/0.086*1000000/RES_hhdet_num!N177)</f>
        <v>514.41960589622408</v>
      </c>
      <c r="O177" s="57">
        <f>IF(RES_hhdet_tes!O177=0,0,RES_hhdet_tes!O177/0.086*1000000/RES_hhdet_num!O177)</f>
        <v>334.98172558430656</v>
      </c>
      <c r="P177" s="57">
        <f>IF(RES_hhdet_tes!P177=0,0,RES_hhdet_tes!P177/0.086*1000000/RES_hhdet_num!P177)</f>
        <v>256.32483420153812</v>
      </c>
      <c r="Q177" s="57">
        <f>IF(RES_hhdet_tes!Q177=0,0,RES_hhdet_tes!Q177/0.086*1000000/RES_hhdet_num!Q177)</f>
        <v>608.97444433431804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10945.891349483716</v>
      </c>
      <c r="C3" s="168">
        <f t="shared" ref="C3:Q3" si="0">SUM(C4,C7,C9,C19)</f>
        <v>11512.155355200775</v>
      </c>
      <c r="D3" s="168">
        <f t="shared" si="0"/>
        <v>11169.022744368756</v>
      </c>
      <c r="E3" s="168">
        <f t="shared" si="0"/>
        <v>11087.897325711603</v>
      </c>
      <c r="F3" s="168">
        <f t="shared" si="0"/>
        <v>11673.600896205391</v>
      </c>
      <c r="G3" s="168">
        <f t="shared" si="0"/>
        <v>11257.272455183196</v>
      </c>
      <c r="H3" s="168">
        <f t="shared" si="0"/>
        <v>10680.812280405298</v>
      </c>
      <c r="I3" s="168">
        <f t="shared" si="0"/>
        <v>10233.062185541919</v>
      </c>
      <c r="J3" s="168">
        <f t="shared" si="0"/>
        <v>10073.611355154437</v>
      </c>
      <c r="K3" s="168">
        <f t="shared" si="0"/>
        <v>9969.8264645196414</v>
      </c>
      <c r="L3" s="168">
        <f t="shared" si="0"/>
        <v>9562.9544011399012</v>
      </c>
      <c r="M3" s="168">
        <f t="shared" si="0"/>
        <v>8329.8843679278179</v>
      </c>
      <c r="N3" s="168">
        <f t="shared" si="0"/>
        <v>8298.2068607550664</v>
      </c>
      <c r="O3" s="168">
        <f t="shared" si="0"/>
        <v>8442.5988991919985</v>
      </c>
      <c r="P3" s="168">
        <f t="shared" si="0"/>
        <v>0</v>
      </c>
      <c r="Q3" s="168">
        <f t="shared" si="0"/>
        <v>8237.1185610193752</v>
      </c>
    </row>
    <row r="4" spans="1:17" ht="12.95" customHeight="1" x14ac:dyDescent="0.25">
      <c r="A4" s="158" t="s">
        <v>65</v>
      </c>
      <c r="B4" s="157">
        <f t="shared" ref="B4:Q4" si="1">SUM(B5:B6)</f>
        <v>10336.3441611451</v>
      </c>
      <c r="C4" s="157">
        <f t="shared" si="1"/>
        <v>10792.266178571428</v>
      </c>
      <c r="D4" s="157">
        <f t="shared" si="1"/>
        <v>10644.97258395722</v>
      </c>
      <c r="E4" s="157">
        <f t="shared" si="1"/>
        <v>10684.921843979058</v>
      </c>
      <c r="F4" s="157">
        <f t="shared" si="1"/>
        <v>11275.700081767955</v>
      </c>
      <c r="G4" s="157">
        <f t="shared" si="1"/>
        <v>10833.442490514102</v>
      </c>
      <c r="H4" s="157">
        <f t="shared" si="1"/>
        <v>10264.759120725386</v>
      </c>
      <c r="I4" s="157">
        <f t="shared" si="1"/>
        <v>9864.5382268656704</v>
      </c>
      <c r="J4" s="157">
        <f t="shared" si="1"/>
        <v>9709.86647647059</v>
      </c>
      <c r="K4" s="157">
        <f t="shared" si="1"/>
        <v>9582.4647887323936</v>
      </c>
      <c r="L4" s="157">
        <f t="shared" si="1"/>
        <v>9155.288753906234</v>
      </c>
      <c r="M4" s="157">
        <f t="shared" si="1"/>
        <v>7959.5251438075366</v>
      </c>
      <c r="N4" s="157">
        <f t="shared" si="1"/>
        <v>8298.2068607550664</v>
      </c>
      <c r="O4" s="157">
        <f t="shared" si="1"/>
        <v>8442.5988991919985</v>
      </c>
      <c r="P4" s="157">
        <f t="shared" si="1"/>
        <v>0</v>
      </c>
      <c r="Q4" s="157">
        <f t="shared" si="1"/>
        <v>8237.1185610193752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10336.3441611451</v>
      </c>
      <c r="C5" s="156">
        <f>IF(RES_hhdet_emi!C5=0,0,RES_hhdet_emi!C5*1000000/RES_hhdet_num!C$3)</f>
        <v>10792.266178571428</v>
      </c>
      <c r="D5" s="156">
        <f>IF(RES_hhdet_emi!D5=0,0,RES_hhdet_emi!D5*1000000/RES_hhdet_num!D$3)</f>
        <v>10644.97258395722</v>
      </c>
      <c r="E5" s="156">
        <f>IF(RES_hhdet_emi!E5=0,0,RES_hhdet_emi!E5*1000000/RES_hhdet_num!E$3)</f>
        <v>10684.921843979058</v>
      </c>
      <c r="F5" s="156">
        <f>IF(RES_hhdet_emi!F5=0,0,RES_hhdet_emi!F5*1000000/RES_hhdet_num!F$3)</f>
        <v>11275.700081767955</v>
      </c>
      <c r="G5" s="156">
        <f>IF(RES_hhdet_emi!G5=0,0,RES_hhdet_emi!G5*1000000/RES_hhdet_num!G$3)</f>
        <v>10833.442490514102</v>
      </c>
      <c r="H5" s="156">
        <f>IF(RES_hhdet_emi!H5=0,0,RES_hhdet_emi!H5*1000000/RES_hhdet_num!H$3)</f>
        <v>10264.759120725386</v>
      </c>
      <c r="I5" s="156">
        <f>IF(RES_hhdet_emi!I5=0,0,RES_hhdet_emi!I5*1000000/RES_hhdet_num!I$3)</f>
        <v>9864.5382268656704</v>
      </c>
      <c r="J5" s="156">
        <f>IF(RES_hhdet_emi!J5=0,0,RES_hhdet_emi!J5*1000000/RES_hhdet_num!J$3)</f>
        <v>9709.86647647059</v>
      </c>
      <c r="K5" s="156">
        <f>IF(RES_hhdet_emi!K5=0,0,RES_hhdet_emi!K5*1000000/RES_hhdet_num!K$3)</f>
        <v>9582.4647887323936</v>
      </c>
      <c r="L5" s="156">
        <f>IF(RES_hhdet_emi!L5=0,0,RES_hhdet_emi!L5*1000000/RES_hhdet_num!L$3)</f>
        <v>9155.288753906234</v>
      </c>
      <c r="M5" s="156">
        <f>IF(RES_hhdet_emi!M5=0,0,RES_hhdet_emi!M5*1000000/RES_hhdet_num!M$3)</f>
        <v>7959.5251438075366</v>
      </c>
      <c r="N5" s="156">
        <f>IF(RES_hhdet_emi!N5=0,0,RES_hhdet_emi!N5*1000000/RES_hhdet_num!N$3)</f>
        <v>8298.2068607550664</v>
      </c>
      <c r="O5" s="156">
        <f>IF(RES_hhdet_emi!O5=0,0,RES_hhdet_emi!O5*1000000/RES_hhdet_num!O$3)</f>
        <v>8442.5988991919985</v>
      </c>
      <c r="P5" s="156">
        <f>IF(RES_hhdet_emi!P5=0,0,RES_hhdet_emi!P5*1000000/RES_hhdet_num!P$3)</f>
        <v>0</v>
      </c>
      <c r="Q5" s="156">
        <f>IF(RES_hhdet_emi!Q5=0,0,RES_hhdet_emi!Q5*1000000/RES_hhdet_num!Q$3)</f>
        <v>8237.1185610193752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394.29915182970637</v>
      </c>
      <c r="C9" s="157">
        <f>IF(RES_hhdet_emi!C9=0,0,RES_hhdet_emi!C9*1000000/RES_hhdet_num!C$3)</f>
        <v>387.15418799500071</v>
      </c>
      <c r="D9" s="157">
        <f>IF(RES_hhdet_emi!D9=0,0,RES_hhdet_emi!D9*1000000/RES_hhdet_num!D$3)</f>
        <v>379.60267025469403</v>
      </c>
      <c r="E9" s="157">
        <f>IF(RES_hhdet_emi!E9=0,0,RES_hhdet_emi!E9*1000000/RES_hhdet_num!E$3)</f>
        <v>374.19104661911268</v>
      </c>
      <c r="F9" s="157">
        <f>IF(RES_hhdet_emi!F9=0,0,RES_hhdet_emi!F9*1000000/RES_hhdet_num!F$3)</f>
        <v>369.97823315169234</v>
      </c>
      <c r="G9" s="157">
        <f>IF(RES_hhdet_emi!G9=0,0,RES_hhdet_emi!G9*1000000/RES_hhdet_num!G$3)</f>
        <v>366.7800041661925</v>
      </c>
      <c r="H9" s="157">
        <f>IF(RES_hhdet_emi!H9=0,0,RES_hhdet_emi!H9*1000000/RES_hhdet_num!H$3)</f>
        <v>358.06545519221061</v>
      </c>
      <c r="I9" s="157">
        <f>IF(RES_hhdet_emi!I9=0,0,RES_hhdet_emi!I9*1000000/RES_hhdet_num!I$3)</f>
        <v>353.30298791433489</v>
      </c>
      <c r="J9" s="157">
        <f>IF(RES_hhdet_emi!J9=0,0,RES_hhdet_emi!J9*1000000/RES_hhdet_num!J$3)</f>
        <v>344.21637115483946</v>
      </c>
      <c r="K9" s="157">
        <f>IF(RES_hhdet_emi!K9=0,0,RES_hhdet_emi!K9*1000000/RES_hhdet_num!K$3)</f>
        <v>341.4218781679549</v>
      </c>
      <c r="L9" s="157">
        <f>IF(RES_hhdet_emi!L9=0,0,RES_hhdet_emi!L9*1000000/RES_hhdet_num!L$3)</f>
        <v>355.16583662174872</v>
      </c>
      <c r="M9" s="157">
        <f>IF(RES_hhdet_emi!M9=0,0,RES_hhdet_emi!M9*1000000/RES_hhdet_num!M$3)</f>
        <v>342.69085731394352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648.75965097562153</v>
      </c>
      <c r="C11" s="132">
        <f>IF(RES_hhdet_emi!C11=0,0,RES_hhdet_emi!C11*1000000/RES_hhdet_num!C11)</f>
        <v>639.0580046380361</v>
      </c>
      <c r="D11" s="132">
        <f>IF(RES_hhdet_emi!D11=0,0,RES_hhdet_emi!D11*1000000/RES_hhdet_num!D11)</f>
        <v>633.51806637775849</v>
      </c>
      <c r="E11" s="132">
        <f>IF(RES_hhdet_emi!E11=0,0,RES_hhdet_emi!E11*1000000/RES_hhdet_num!E11)</f>
        <v>630.22900342360515</v>
      </c>
      <c r="F11" s="132">
        <f>IF(RES_hhdet_emi!F11=0,0,RES_hhdet_emi!F11*1000000/RES_hhdet_num!F11)</f>
        <v>631.15985108818404</v>
      </c>
      <c r="G11" s="132">
        <f>IF(RES_hhdet_emi!G11=0,0,RES_hhdet_emi!G11*1000000/RES_hhdet_num!G11)</f>
        <v>628.16746669757015</v>
      </c>
      <c r="H11" s="132">
        <f>IF(RES_hhdet_emi!H11=0,0,RES_hhdet_emi!H11*1000000/RES_hhdet_num!H11)</f>
        <v>618.12730636937931</v>
      </c>
      <c r="I11" s="132">
        <f>IF(RES_hhdet_emi!I11=0,0,RES_hhdet_emi!I11*1000000/RES_hhdet_num!I11)</f>
        <v>616.44010912136559</v>
      </c>
      <c r="J11" s="132">
        <f>IF(RES_hhdet_emi!J11=0,0,RES_hhdet_emi!J11*1000000/RES_hhdet_num!J11)</f>
        <v>605.86833231740513</v>
      </c>
      <c r="K11" s="132">
        <f>IF(RES_hhdet_emi!K11=0,0,RES_hhdet_emi!K11*1000000/RES_hhdet_num!K11)</f>
        <v>607.54269047430603</v>
      </c>
      <c r="L11" s="132">
        <f>IF(RES_hhdet_emi!L11=0,0,RES_hhdet_emi!L11*1000000/RES_hhdet_num!L11)</f>
        <v>640.56158510103717</v>
      </c>
      <c r="M11" s="132">
        <f>IF(RES_hhdet_emi!M11=0,0,RES_hhdet_emi!M11*1000000/RES_hhdet_num!M11)</f>
        <v>623.76864815688089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443.46264646440147</v>
      </c>
      <c r="E12" s="132">
        <f>IF(RES_hhdet_emi!E12=0,0,RES_hhdet_emi!E12*1000000/RES_hhdet_num!E12)</f>
        <v>442.42076040337605</v>
      </c>
      <c r="F12" s="132">
        <f>IF(RES_hhdet_emi!F12=0,0,RES_hhdet_emi!F12*1000000/RES_hhdet_num!F12)</f>
        <v>441.81189576172414</v>
      </c>
      <c r="G12" s="132">
        <f>IF(RES_hhdet_emi!G12=0,0,RES_hhdet_emi!G12*1000000/RES_hhdet_num!G12)</f>
        <v>439.71722668830654</v>
      </c>
      <c r="H12" s="132">
        <f>IF(RES_hhdet_emi!H12=0,0,RES_hhdet_emi!H12*1000000/RES_hhdet_num!H12)</f>
        <v>432.68911445857742</v>
      </c>
      <c r="I12" s="132">
        <f>IF(RES_hhdet_emi!I12=0,0,RES_hhdet_emi!I12*1000000/RES_hhdet_num!I12)</f>
        <v>431.50807638495536</v>
      </c>
      <c r="J12" s="132">
        <f>IF(RES_hhdet_emi!J12=0,0,RES_hhdet_emi!J12*1000000/RES_hhdet_num!J12)</f>
        <v>424.10783262218303</v>
      </c>
      <c r="K12" s="132">
        <f>IF(RES_hhdet_emi!K12=0,0,RES_hhdet_emi!K12*1000000/RES_hhdet_num!K12)</f>
        <v>425.27988333201205</v>
      </c>
      <c r="L12" s="132">
        <f>IF(RES_hhdet_emi!L12=0,0,RES_hhdet_emi!L12*1000000/RES_hhdet_num!L12)</f>
        <v>448.39310957072541</v>
      </c>
      <c r="M12" s="132">
        <f>IF(RES_hhdet_emi!M12=0,0,RES_hhdet_emi!M12*1000000/RES_hhdet_num!M12)</f>
        <v>436.63805370981572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443.46264646440147</v>
      </c>
      <c r="E13" s="165">
        <f>IF(RES_hhdet_emi!E13=0,0,RES_hhdet_emi!E13*1000000/RES_hhdet_num!E12)</f>
        <v>442.42076040337605</v>
      </c>
      <c r="F13" s="165">
        <f>IF(RES_hhdet_emi!F13=0,0,RES_hhdet_emi!F13*1000000/RES_hhdet_num!F12)</f>
        <v>441.81189576172414</v>
      </c>
      <c r="G13" s="165">
        <f>IF(RES_hhdet_emi!G13=0,0,RES_hhdet_emi!G13*1000000/RES_hhdet_num!G12)</f>
        <v>439.71722668830654</v>
      </c>
      <c r="H13" s="165">
        <f>IF(RES_hhdet_emi!H13=0,0,RES_hhdet_emi!H13*1000000/RES_hhdet_num!H12)</f>
        <v>432.68911445857742</v>
      </c>
      <c r="I13" s="165">
        <f>IF(RES_hhdet_emi!I13=0,0,RES_hhdet_emi!I13*1000000/RES_hhdet_num!I12)</f>
        <v>431.50807638495536</v>
      </c>
      <c r="J13" s="165">
        <f>IF(RES_hhdet_emi!J13=0,0,RES_hhdet_emi!J13*1000000/RES_hhdet_num!J12)</f>
        <v>424.10783262218303</v>
      </c>
      <c r="K13" s="165">
        <f>IF(RES_hhdet_emi!K13=0,0,RES_hhdet_emi!K13*1000000/RES_hhdet_num!K12)</f>
        <v>425.27988333201205</v>
      </c>
      <c r="L13" s="165">
        <f>IF(RES_hhdet_emi!L13=0,0,RES_hhdet_emi!L13*1000000/RES_hhdet_num!L12)</f>
        <v>448.39310957072541</v>
      </c>
      <c r="M13" s="165">
        <f>IF(RES_hhdet_emi!M13=0,0,RES_hhdet_emi!M13*1000000/RES_hhdet_num!M12)</f>
        <v>436.63805370981572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215.24803650891062</v>
      </c>
      <c r="C19" s="157">
        <f>IF(RES_hhdet_emi!C19=0,0,RES_hhdet_emi!C19*1000000/RES_hhdet_num!C$3)</f>
        <v>332.73498863434702</v>
      </c>
      <c r="D19" s="157">
        <f>IF(RES_hhdet_emi!D19=0,0,RES_hhdet_emi!D19*1000000/RES_hhdet_num!D$3)</f>
        <v>144.44749015684224</v>
      </c>
      <c r="E19" s="157">
        <f>IF(RES_hhdet_emi!E19=0,0,RES_hhdet_emi!E19*1000000/RES_hhdet_num!E$3)</f>
        <v>28.78443511343243</v>
      </c>
      <c r="F19" s="157">
        <f>IF(RES_hhdet_emi!F19=0,0,RES_hhdet_emi!F19*1000000/RES_hhdet_num!F$3)</f>
        <v>27.922581285744187</v>
      </c>
      <c r="G19" s="157">
        <f>IF(RES_hhdet_emi!G19=0,0,RES_hhdet_emi!G19*1000000/RES_hhdet_num!G$3)</f>
        <v>57.049960502902103</v>
      </c>
      <c r="H19" s="157">
        <f>IF(RES_hhdet_emi!H19=0,0,RES_hhdet_emi!H19*1000000/RES_hhdet_num!H$3)</f>
        <v>57.98770448770177</v>
      </c>
      <c r="I19" s="157">
        <f>IF(RES_hhdet_emi!I19=0,0,RES_hhdet_emi!I19*1000000/RES_hhdet_num!I$3)</f>
        <v>15.220970761915476</v>
      </c>
      <c r="J19" s="157">
        <f>IF(RES_hhdet_emi!J19=0,0,RES_hhdet_emi!J19*1000000/RES_hhdet_num!J$3)</f>
        <v>19.528507529006532</v>
      </c>
      <c r="K19" s="157">
        <f>IF(RES_hhdet_emi!K19=0,0,RES_hhdet_emi!K19*1000000/RES_hhdet_num!K$3)</f>
        <v>45.939797619292726</v>
      </c>
      <c r="L19" s="157">
        <f>IF(RES_hhdet_emi!L19=0,0,RES_hhdet_emi!L19*1000000/RES_hhdet_num!L$3)</f>
        <v>52.499810611918477</v>
      </c>
      <c r="M19" s="157">
        <f>IF(RES_hhdet_emi!M19=0,0,RES_hhdet_emi!M19*1000000/RES_hhdet_num!M$3)</f>
        <v>27.668366806337509</v>
      </c>
      <c r="N19" s="157">
        <f>IF(RES_hhdet_emi!N19=0,0,RES_hhdet_emi!N19*1000000/RES_hhdet_num!N$3)</f>
        <v>0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280.06985899780091</v>
      </c>
      <c r="C21" s="156">
        <f>IF(RES_hhdet_emi!C21=0,0,RES_hhdet_emi!C21*1000000/RES_hhdet_num!C21)</f>
        <v>348.40394931795896</v>
      </c>
      <c r="D21" s="156">
        <f>IF(RES_hhdet_emi!D21=0,0,RES_hhdet_emi!D21*1000000/RES_hhdet_num!D21)</f>
        <v>367.50585931060544</v>
      </c>
      <c r="E21" s="156">
        <f>IF(RES_hhdet_emi!E21=0,0,RES_hhdet_emi!E21*1000000/RES_hhdet_num!E21)</f>
        <v>366.52180711103961</v>
      </c>
      <c r="F21" s="156">
        <f>IF(RES_hhdet_emi!F21=0,0,RES_hhdet_emi!F21*1000000/RES_hhdet_num!F21)</f>
        <v>360.99908662283582</v>
      </c>
      <c r="G21" s="156">
        <f>IF(RES_hhdet_emi!G21=0,0,RES_hhdet_emi!G21*1000000/RES_hhdet_num!G21)</f>
        <v>331.25783517814125</v>
      </c>
      <c r="H21" s="156">
        <f>IF(RES_hhdet_emi!H21=0,0,RES_hhdet_emi!H21*1000000/RES_hhdet_num!H21)</f>
        <v>329.16549900371894</v>
      </c>
      <c r="I21" s="156">
        <f>IF(RES_hhdet_emi!I21=0,0,RES_hhdet_emi!I21*1000000/RES_hhdet_num!I21)</f>
        <v>339.93501368277936</v>
      </c>
      <c r="J21" s="156">
        <f>IF(RES_hhdet_emi!J21=0,0,RES_hhdet_emi!J21*1000000/RES_hhdet_num!J21)</f>
        <v>331.98462799311153</v>
      </c>
      <c r="K21" s="156">
        <f>IF(RES_hhdet_emi!K21=0,0,RES_hhdet_emi!K21*1000000/RES_hhdet_num!K21)</f>
        <v>326.17256309697876</v>
      </c>
      <c r="L21" s="156">
        <f>IF(RES_hhdet_emi!L21=0,0,RES_hhdet_emi!L21*1000000/RES_hhdet_num!L21)</f>
        <v>328.89587236290134</v>
      </c>
      <c r="M21" s="156">
        <f>IF(RES_hhdet_emi!M21=0,0,RES_hhdet_emi!M21*1000000/RES_hhdet_num!M21)</f>
        <v>322.79761274060462</v>
      </c>
      <c r="N21" s="156">
        <f>IF(RES_hhdet_emi!N21=0,0,RES_hhdet_emi!N21*1000000/RES_hhdet_num!N21)</f>
        <v>0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7675.0016220653351</v>
      </c>
      <c r="C43" s="168">
        <f t="shared" ref="C43:Q43" si="6">SUM(C44,C47,C49,C58)</f>
        <v>8291.0728999544717</v>
      </c>
      <c r="D43" s="168">
        <f t="shared" si="6"/>
        <v>7642.0646415920455</v>
      </c>
      <c r="E43" s="168">
        <f t="shared" si="6"/>
        <v>7747.7927908945212</v>
      </c>
      <c r="F43" s="168">
        <f t="shared" si="6"/>
        <v>8146.7953748842501</v>
      </c>
      <c r="G43" s="168">
        <f t="shared" si="6"/>
        <v>7783.2056912219932</v>
      </c>
      <c r="H43" s="168">
        <f t="shared" si="6"/>
        <v>7562.8825761143835</v>
      </c>
      <c r="I43" s="168">
        <f t="shared" si="6"/>
        <v>7119.5581031306383</v>
      </c>
      <c r="J43" s="168">
        <f t="shared" si="6"/>
        <v>7239.3965283501575</v>
      </c>
      <c r="K43" s="168">
        <f t="shared" si="6"/>
        <v>7040.9957446519229</v>
      </c>
      <c r="L43" s="168">
        <f t="shared" si="6"/>
        <v>6940.279822609622</v>
      </c>
      <c r="M43" s="168">
        <f t="shared" si="6"/>
        <v>5746.9879149295193</v>
      </c>
      <c r="N43" s="168">
        <f t="shared" si="6"/>
        <v>6691.7190700066658</v>
      </c>
      <c r="O43" s="168">
        <f t="shared" si="6"/>
        <v>6309.0019820488415</v>
      </c>
      <c r="P43" s="168">
        <f t="shared" si="6"/>
        <v>5387.0381276740809</v>
      </c>
      <c r="Q43" s="168">
        <f t="shared" si="6"/>
        <v>5821.1660086341508</v>
      </c>
    </row>
    <row r="44" spans="1:17" ht="12.95" customHeight="1" x14ac:dyDescent="0.25">
      <c r="A44" s="158" t="s">
        <v>65</v>
      </c>
      <c r="B44" s="157">
        <f t="shared" ref="B44:Q44" si="7">SUM(B45:B46)</f>
        <v>6803.7004948243111</v>
      </c>
      <c r="C44" s="157">
        <f t="shared" si="7"/>
        <v>7304.5870817198538</v>
      </c>
      <c r="D44" s="157">
        <f t="shared" si="7"/>
        <v>6828.5582352743631</v>
      </c>
      <c r="E44" s="157">
        <f t="shared" si="7"/>
        <v>7036.582311174242</v>
      </c>
      <c r="F44" s="157">
        <f t="shared" si="7"/>
        <v>7431.7051979742409</v>
      </c>
      <c r="G44" s="157">
        <f t="shared" si="7"/>
        <v>7050.5804711317787</v>
      </c>
      <c r="H44" s="157">
        <f t="shared" si="7"/>
        <v>6815.5680984575947</v>
      </c>
      <c r="I44" s="157">
        <f t="shared" si="7"/>
        <v>6416.024845352078</v>
      </c>
      <c r="J44" s="157">
        <f t="shared" si="7"/>
        <v>6529.9048247123401</v>
      </c>
      <c r="K44" s="157">
        <f t="shared" si="7"/>
        <v>6300.0159128195946</v>
      </c>
      <c r="L44" s="157">
        <f t="shared" si="7"/>
        <v>6170.70076338941</v>
      </c>
      <c r="M44" s="157">
        <f t="shared" si="7"/>
        <v>5043.2356733588149</v>
      </c>
      <c r="N44" s="157">
        <f t="shared" si="7"/>
        <v>5976.1854748204478</v>
      </c>
      <c r="O44" s="157">
        <f t="shared" si="7"/>
        <v>5639.743317688667</v>
      </c>
      <c r="P44" s="157">
        <f t="shared" si="7"/>
        <v>4784.5665253762872</v>
      </c>
      <c r="Q44" s="157">
        <f t="shared" si="7"/>
        <v>5232.1612353373403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6803.7004948243111</v>
      </c>
      <c r="C45" s="156">
        <f>IF(RES_hhdet_emi!C45=0,0,RES_hhdet_emi!C45*1000000/RES_hhdet_num!C$43)</f>
        <v>7304.5870817198538</v>
      </c>
      <c r="D45" s="156">
        <f>IF(RES_hhdet_emi!D45=0,0,RES_hhdet_emi!D45*1000000/RES_hhdet_num!D$43)</f>
        <v>6828.5582352743631</v>
      </c>
      <c r="E45" s="156">
        <f>IF(RES_hhdet_emi!E45=0,0,RES_hhdet_emi!E45*1000000/RES_hhdet_num!E$43)</f>
        <v>7036.582311174242</v>
      </c>
      <c r="F45" s="156">
        <f>IF(RES_hhdet_emi!F45=0,0,RES_hhdet_emi!F45*1000000/RES_hhdet_num!F$43)</f>
        <v>7431.7051979742409</v>
      </c>
      <c r="G45" s="156">
        <f>IF(RES_hhdet_emi!G45=0,0,RES_hhdet_emi!G45*1000000/RES_hhdet_num!G$43)</f>
        <v>7050.5804711317787</v>
      </c>
      <c r="H45" s="156">
        <f>IF(RES_hhdet_emi!H45=0,0,RES_hhdet_emi!H45*1000000/RES_hhdet_num!H$43)</f>
        <v>6815.5680984575947</v>
      </c>
      <c r="I45" s="156">
        <f>IF(RES_hhdet_emi!I45=0,0,RES_hhdet_emi!I45*1000000/RES_hhdet_num!I$43)</f>
        <v>6416.024845352078</v>
      </c>
      <c r="J45" s="156">
        <f>IF(RES_hhdet_emi!J45=0,0,RES_hhdet_emi!J45*1000000/RES_hhdet_num!J$43)</f>
        <v>6529.9048247123401</v>
      </c>
      <c r="K45" s="156">
        <f>IF(RES_hhdet_emi!K45=0,0,RES_hhdet_emi!K45*1000000/RES_hhdet_num!K$43)</f>
        <v>6300.0159128195946</v>
      </c>
      <c r="L45" s="156">
        <f>IF(RES_hhdet_emi!L45=0,0,RES_hhdet_emi!L45*1000000/RES_hhdet_num!L$43)</f>
        <v>6170.70076338941</v>
      </c>
      <c r="M45" s="156">
        <f>IF(RES_hhdet_emi!M45=0,0,RES_hhdet_emi!M45*1000000/RES_hhdet_num!M$43)</f>
        <v>5043.2356733588149</v>
      </c>
      <c r="N45" s="156">
        <f>IF(RES_hhdet_emi!N45=0,0,RES_hhdet_emi!N45*1000000/RES_hhdet_num!N$43)</f>
        <v>5976.1854748204478</v>
      </c>
      <c r="O45" s="156">
        <f>IF(RES_hhdet_emi!O45=0,0,RES_hhdet_emi!O45*1000000/RES_hhdet_num!O$43)</f>
        <v>5639.743317688667</v>
      </c>
      <c r="P45" s="156">
        <f>IF(RES_hhdet_emi!P45=0,0,RES_hhdet_emi!P45*1000000/RES_hhdet_num!P$43)</f>
        <v>4784.5665253762872</v>
      </c>
      <c r="Q45" s="156">
        <f>IF(RES_hhdet_emi!Q45=0,0,RES_hhdet_emi!Q45*1000000/RES_hhdet_num!Q$43)</f>
        <v>5232.1612353373403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656.29695759797414</v>
      </c>
      <c r="C49" s="157">
        <f>IF(RES_hhdet_emi!C49=0,0,RES_hhdet_emi!C49*1000000/RES_hhdet_num!C$43)</f>
        <v>659.736961317279</v>
      </c>
      <c r="D49" s="157">
        <f>IF(RES_hhdet_emi!D49=0,0,RES_hhdet_emi!D49*1000000/RES_hhdet_num!D$43)</f>
        <v>675.93564876179948</v>
      </c>
      <c r="E49" s="157">
        <f>IF(RES_hhdet_emi!E49=0,0,RES_hhdet_emi!E49*1000000/RES_hhdet_num!E$43)</f>
        <v>684.7727314199301</v>
      </c>
      <c r="F49" s="157">
        <f>IF(RES_hhdet_emi!F49=0,0,RES_hhdet_emi!F49*1000000/RES_hhdet_num!F$43)</f>
        <v>688.39084245175025</v>
      </c>
      <c r="G49" s="157">
        <f>IF(RES_hhdet_emi!G49=0,0,RES_hhdet_emi!G49*1000000/RES_hhdet_num!G$43)</f>
        <v>675.79812834896609</v>
      </c>
      <c r="H49" s="157">
        <f>IF(RES_hhdet_emi!H49=0,0,RES_hhdet_emi!H49*1000000/RES_hhdet_num!H$43)</f>
        <v>690.00042778816885</v>
      </c>
      <c r="I49" s="157">
        <f>IF(RES_hhdet_emi!I49=0,0,RES_hhdet_emi!I49*1000000/RES_hhdet_num!I$43)</f>
        <v>687.91599959028269</v>
      </c>
      <c r="J49" s="157">
        <f>IF(RES_hhdet_emi!J49=0,0,RES_hhdet_emi!J49*1000000/RES_hhdet_num!J$43)</f>
        <v>689.34649661603351</v>
      </c>
      <c r="K49" s="157">
        <f>IF(RES_hhdet_emi!K49=0,0,RES_hhdet_emi!K49*1000000/RES_hhdet_num!K$43)</f>
        <v>695.27404352421013</v>
      </c>
      <c r="L49" s="157">
        <f>IF(RES_hhdet_emi!L49=0,0,RES_hhdet_emi!L49*1000000/RES_hhdet_num!L$43)</f>
        <v>716.71731186801264</v>
      </c>
      <c r="M49" s="157">
        <f>IF(RES_hhdet_emi!M49=0,0,RES_hhdet_emi!M49*1000000/RES_hhdet_num!M$43)</f>
        <v>676.38489238304396</v>
      </c>
      <c r="N49" s="157">
        <f>IF(RES_hhdet_emi!N49=0,0,RES_hhdet_emi!N49*1000000/RES_hhdet_num!N$43)</f>
        <v>715.53359518621801</v>
      </c>
      <c r="O49" s="157">
        <f>IF(RES_hhdet_emi!O49=0,0,RES_hhdet_emi!O49*1000000/RES_hhdet_num!O$43)</f>
        <v>669.25866436017395</v>
      </c>
      <c r="P49" s="157">
        <f>IF(RES_hhdet_emi!P49=0,0,RES_hhdet_emi!P49*1000000/RES_hhdet_num!P$43)</f>
        <v>602.47160229779411</v>
      </c>
      <c r="Q49" s="157">
        <f>IF(RES_hhdet_emi!Q49=0,0,RES_hhdet_emi!Q49*1000000/RES_hhdet_num!Q$43)</f>
        <v>589.00477329681007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783.50570112471166</v>
      </c>
      <c r="C50" s="132">
        <f>IF(RES_hhdet_emi!C50=0,0,RES_hhdet_emi!C50*1000000/RES_hhdet_num!C50)</f>
        <v>771.83799292646745</v>
      </c>
      <c r="D50" s="132">
        <f>IF(RES_hhdet_emi!D50=0,0,RES_hhdet_emi!D50*1000000/RES_hhdet_num!D50)</f>
        <v>765.07379732830464</v>
      </c>
      <c r="E50" s="132">
        <f>IF(RES_hhdet_emi!E50=0,0,RES_hhdet_emi!E50*1000000/RES_hhdet_num!E50)</f>
        <v>761.12038415545919</v>
      </c>
      <c r="F50" s="132">
        <f>IF(RES_hhdet_emi!F50=0,0,RES_hhdet_emi!F50*1000000/RES_hhdet_num!F50)</f>
        <v>762.24361509573453</v>
      </c>
      <c r="G50" s="132">
        <f>IF(RES_hhdet_emi!G50=0,0,RES_hhdet_emi!G50*1000000/RES_hhdet_num!G50)</f>
        <v>755.93421346243269</v>
      </c>
      <c r="H50" s="132">
        <f>IF(RES_hhdet_emi!H50=0,0,RES_hhdet_emi!H50*1000000/RES_hhdet_num!H50)</f>
        <v>746.51800853328325</v>
      </c>
      <c r="I50" s="132">
        <f>IF(RES_hhdet_emi!I50=0,0,RES_hhdet_emi!I50*1000000/RES_hhdet_num!I50)</f>
        <v>744.28118701351991</v>
      </c>
      <c r="J50" s="132">
        <f>IF(RES_hhdet_emi!J50=0,0,RES_hhdet_emi!J50*1000000/RES_hhdet_num!J50)</f>
        <v>731.68707284100662</v>
      </c>
      <c r="K50" s="132">
        <f>IF(RES_hhdet_emi!K50=0,0,RES_hhdet_emi!K50*1000000/RES_hhdet_num!K50)</f>
        <v>733.59014169395221</v>
      </c>
      <c r="L50" s="132">
        <f>IF(RES_hhdet_emi!L50=0,0,RES_hhdet_emi!L50*1000000/RES_hhdet_num!L50)</f>
        <v>774.06809756594146</v>
      </c>
      <c r="M50" s="132">
        <f>IF(RES_hhdet_emi!M50=0,0,RES_hhdet_emi!M50*1000000/RES_hhdet_num!M50)</f>
        <v>715.90193610525534</v>
      </c>
      <c r="N50" s="132">
        <f>IF(RES_hhdet_emi!N50=0,0,RES_hhdet_emi!N50*1000000/RES_hhdet_num!N50)</f>
        <v>768.94115128204294</v>
      </c>
      <c r="O50" s="132">
        <f>IF(RES_hhdet_emi!O50=0,0,RES_hhdet_emi!O50*1000000/RES_hhdet_num!O50)</f>
        <v>717.44536573481071</v>
      </c>
      <c r="P50" s="132">
        <f>IF(RES_hhdet_emi!P50=0,0,RES_hhdet_emi!P50*1000000/RES_hhdet_num!P50)</f>
        <v>648.68042473176831</v>
      </c>
      <c r="Q50" s="132">
        <f>IF(RES_hhdet_emi!Q50=0,0,RES_hhdet_emi!Q50*1000000/RES_hhdet_num!Q50)</f>
        <v>633.90242955899419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535.55165812978169</v>
      </c>
      <c r="E51" s="132">
        <f>IF(RES_hhdet_emi!E51=0,0,RES_hhdet_emi!E51*1000000/RES_hhdet_num!E51)</f>
        <v>534.30650967713268</v>
      </c>
      <c r="F51" s="132">
        <f>IF(RES_hhdet_emi!F51=0,0,RES_hhdet_emi!F51*1000000/RES_hhdet_num!F51)</f>
        <v>533.57053056700897</v>
      </c>
      <c r="G51" s="132">
        <f>IF(RES_hhdet_emi!G51=0,0,RES_hhdet_emi!G51*1000000/RES_hhdet_num!G51)</f>
        <v>529.15394942371074</v>
      </c>
      <c r="H51" s="132">
        <f>IF(RES_hhdet_emi!H51=0,0,RES_hhdet_emi!H51*1000000/RES_hhdet_num!H51)</f>
        <v>522.56260597330959</v>
      </c>
      <c r="I51" s="132">
        <f>IF(RES_hhdet_emi!I51=0,0,RES_hhdet_emi!I51*1000000/RES_hhdet_num!I51)</f>
        <v>520.99683090946394</v>
      </c>
      <c r="J51" s="132">
        <f>IF(RES_hhdet_emi!J51=0,0,RES_hhdet_emi!J51*1000000/RES_hhdet_num!J51)</f>
        <v>512.1809509887031</v>
      </c>
      <c r="K51" s="132">
        <f>IF(RES_hhdet_emi!K51=0,0,RES_hhdet_emi!K51*1000000/RES_hhdet_num!K51)</f>
        <v>513.51309918576385</v>
      </c>
      <c r="L51" s="132">
        <f>IF(RES_hhdet_emi!L51=0,0,RES_hhdet_emi!L51*1000000/RES_hhdet_num!L51)</f>
        <v>541.84766829615762</v>
      </c>
      <c r="M51" s="132">
        <f>IF(RES_hhdet_emi!M51=0,0,RES_hhdet_emi!M51*1000000/RES_hhdet_num!M51)</f>
        <v>501.13135527367803</v>
      </c>
      <c r="N51" s="132">
        <f>IF(RES_hhdet_emi!N51=0,0,RES_hhdet_emi!N51*1000000/RES_hhdet_num!N51)</f>
        <v>538.25880589742951</v>
      </c>
      <c r="O51" s="132">
        <f>IF(RES_hhdet_emi!O51=0,0,RES_hhdet_emi!O51*1000000/RES_hhdet_num!O51)</f>
        <v>502.21175601436755</v>
      </c>
      <c r="P51" s="132">
        <f>IF(RES_hhdet_emi!P51=0,0,RES_hhdet_emi!P51*1000000/RES_hhdet_num!P51)</f>
        <v>454.07629731223687</v>
      </c>
      <c r="Q51" s="132">
        <f>IF(RES_hhdet_emi!Q51=0,0,RES_hhdet_emi!Q51*1000000/RES_hhdet_num!Q51)</f>
        <v>443.73170069129515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535.55165812978169</v>
      </c>
      <c r="E52" s="165">
        <f>IF(RES_hhdet_emi!E52=0,0,RES_hhdet_emi!E52*1000000/RES_hhdet_num!E51)</f>
        <v>534.30650967713268</v>
      </c>
      <c r="F52" s="165">
        <f>IF(RES_hhdet_emi!F52=0,0,RES_hhdet_emi!F52*1000000/RES_hhdet_num!F51)</f>
        <v>533.57053056700897</v>
      </c>
      <c r="G52" s="165">
        <f>IF(RES_hhdet_emi!G52=0,0,RES_hhdet_emi!G52*1000000/RES_hhdet_num!G51)</f>
        <v>529.15394942371074</v>
      </c>
      <c r="H52" s="165">
        <f>IF(RES_hhdet_emi!H52=0,0,RES_hhdet_emi!H52*1000000/RES_hhdet_num!H51)</f>
        <v>522.56260597330959</v>
      </c>
      <c r="I52" s="165">
        <f>IF(RES_hhdet_emi!I52=0,0,RES_hhdet_emi!I52*1000000/RES_hhdet_num!I51)</f>
        <v>520.99683090946394</v>
      </c>
      <c r="J52" s="165">
        <f>IF(RES_hhdet_emi!J52=0,0,RES_hhdet_emi!J52*1000000/RES_hhdet_num!J51)</f>
        <v>512.1809509887031</v>
      </c>
      <c r="K52" s="165">
        <f>IF(RES_hhdet_emi!K52=0,0,RES_hhdet_emi!K52*1000000/RES_hhdet_num!K51)</f>
        <v>513.51309918576385</v>
      </c>
      <c r="L52" s="165">
        <f>IF(RES_hhdet_emi!L52=0,0,RES_hhdet_emi!L52*1000000/RES_hhdet_num!L51)</f>
        <v>541.84766829615762</v>
      </c>
      <c r="M52" s="165">
        <f>IF(RES_hhdet_emi!M52=0,0,RES_hhdet_emi!M52*1000000/RES_hhdet_num!M51)</f>
        <v>501.13135527367803</v>
      </c>
      <c r="N52" s="165">
        <f>IF(RES_hhdet_emi!N52=0,0,RES_hhdet_emi!N52*1000000/RES_hhdet_num!N51)</f>
        <v>538.25880589742951</v>
      </c>
      <c r="O52" s="165">
        <f>IF(RES_hhdet_emi!O52=0,0,RES_hhdet_emi!O52*1000000/RES_hhdet_num!O51)</f>
        <v>502.21175601436755</v>
      </c>
      <c r="P52" s="165">
        <f>IF(RES_hhdet_emi!P52=0,0,RES_hhdet_emi!P52*1000000/RES_hhdet_num!P51)</f>
        <v>454.07629731223687</v>
      </c>
      <c r="Q52" s="165">
        <f>IF(RES_hhdet_emi!Q52=0,0,RES_hhdet_emi!Q52*1000000/RES_hhdet_num!Q51)</f>
        <v>443.73170069129515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215.00416964304955</v>
      </c>
      <c r="C58" s="157">
        <f>IF(RES_hhdet_emi!C58=0,0,RES_hhdet_emi!C58*1000000/RES_hhdet_num!C$43)</f>
        <v>326.7488569173384</v>
      </c>
      <c r="D58" s="157">
        <f>IF(RES_hhdet_emi!D58=0,0,RES_hhdet_emi!D58*1000000/RES_hhdet_num!D$43)</f>
        <v>137.57075755588232</v>
      </c>
      <c r="E58" s="157">
        <f>IF(RES_hhdet_emi!E58=0,0,RES_hhdet_emi!E58*1000000/RES_hhdet_num!E$43)</f>
        <v>26.43774830034878</v>
      </c>
      <c r="F58" s="157">
        <f>IF(RES_hhdet_emi!F58=0,0,RES_hhdet_emi!F58*1000000/RES_hhdet_num!F$43)</f>
        <v>26.699334458258662</v>
      </c>
      <c r="G58" s="157">
        <f>IF(RES_hhdet_emi!G58=0,0,RES_hhdet_emi!G58*1000000/RES_hhdet_num!G$43)</f>
        <v>56.827091741248417</v>
      </c>
      <c r="H58" s="157">
        <f>IF(RES_hhdet_emi!H58=0,0,RES_hhdet_emi!H58*1000000/RES_hhdet_num!H$43)</f>
        <v>57.314049868619378</v>
      </c>
      <c r="I58" s="157">
        <f>IF(RES_hhdet_emi!I58=0,0,RES_hhdet_emi!I58*1000000/RES_hhdet_num!I$43)</f>
        <v>15.617258188277059</v>
      </c>
      <c r="J58" s="157">
        <f>IF(RES_hhdet_emi!J58=0,0,RES_hhdet_emi!J58*1000000/RES_hhdet_num!J$43)</f>
        <v>20.145207021783651</v>
      </c>
      <c r="K58" s="157">
        <f>IF(RES_hhdet_emi!K58=0,0,RES_hhdet_emi!K58*1000000/RES_hhdet_num!K$43)</f>
        <v>45.705788308117832</v>
      </c>
      <c r="L58" s="157">
        <f>IF(RES_hhdet_emi!L58=0,0,RES_hhdet_emi!L58*1000000/RES_hhdet_num!L$43)</f>
        <v>52.861747352199167</v>
      </c>
      <c r="M58" s="157">
        <f>IF(RES_hhdet_emi!M58=0,0,RES_hhdet_emi!M58*1000000/RES_hhdet_num!M$43)</f>
        <v>27.367349187660764</v>
      </c>
      <c r="N58" s="157">
        <f>IF(RES_hhdet_emi!N58=0,0,RES_hhdet_emi!N58*1000000/RES_hhdet_num!N$43)</f>
        <v>0</v>
      </c>
      <c r="O58" s="157">
        <f>IF(RES_hhdet_emi!O58=0,0,RES_hhdet_emi!O58*1000000/RES_hhdet_num!O$43)</f>
        <v>0</v>
      </c>
      <c r="P58" s="157">
        <f>IF(RES_hhdet_emi!P58=0,0,RES_hhdet_emi!P58*1000000/RES_hhdet_num!P$43)</f>
        <v>0</v>
      </c>
      <c r="Q58" s="157">
        <f>IF(RES_hhdet_emi!Q58=0,0,RES_hhdet_emi!Q58*1000000/RES_hhdet_num!Q$43)</f>
        <v>0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280.06985899780096</v>
      </c>
      <c r="C59" s="156">
        <f>IF(RES_hhdet_emi!C59=0,0,RES_hhdet_emi!C59*1000000/RES_hhdet_num!C59)</f>
        <v>341.76177148798797</v>
      </c>
      <c r="D59" s="156">
        <f>IF(RES_hhdet_emi!D59=0,0,RES_hhdet_emi!D59*1000000/RES_hhdet_num!D59)</f>
        <v>350.5659036877783</v>
      </c>
      <c r="E59" s="156">
        <f>IF(RES_hhdet_emi!E59=0,0,RES_hhdet_emi!E59*1000000/RES_hhdet_num!E59)</f>
        <v>344.51690753892007</v>
      </c>
      <c r="F59" s="156">
        <f>IF(RES_hhdet_emi!F59=0,0,RES_hhdet_emi!F59*1000000/RES_hhdet_num!F59)</f>
        <v>343.27769780376684</v>
      </c>
      <c r="G59" s="156">
        <f>IF(RES_hhdet_emi!G59=0,0,RES_hhdet_emi!G59*1000000/RES_hhdet_num!G59)</f>
        <v>326.61860867004435</v>
      </c>
      <c r="H59" s="156">
        <f>IF(RES_hhdet_emi!H59=0,0,RES_hhdet_emi!H59*1000000/RES_hhdet_num!H59)</f>
        <v>327.76189220740923</v>
      </c>
      <c r="I59" s="156">
        <f>IF(RES_hhdet_emi!I59=0,0,RES_hhdet_emi!I59*1000000/RES_hhdet_num!I59)</f>
        <v>341.06468409889209</v>
      </c>
      <c r="J59" s="156">
        <f>IF(RES_hhdet_emi!J59=0,0,RES_hhdet_emi!J59*1000000/RES_hhdet_num!J59)</f>
        <v>332.92225067403615</v>
      </c>
      <c r="K59" s="156">
        <f>IF(RES_hhdet_emi!K59=0,0,RES_hhdet_emi!K59*1000000/RES_hhdet_num!K59)</f>
        <v>326.70045494712161</v>
      </c>
      <c r="L59" s="156">
        <f>IF(RES_hhdet_emi!L59=0,0,RES_hhdet_emi!L59*1000000/RES_hhdet_num!L59)</f>
        <v>329.76053534802003</v>
      </c>
      <c r="M59" s="156">
        <f>IF(RES_hhdet_emi!M59=0,0,RES_hhdet_emi!M59*1000000/RES_hhdet_num!M59)</f>
        <v>323.10561661300102</v>
      </c>
      <c r="N59" s="156">
        <f>IF(RES_hhdet_emi!N59=0,0,RES_hhdet_emi!N59*1000000/RES_hhdet_num!N59)</f>
        <v>0</v>
      </c>
      <c r="O59" s="156">
        <f>IF(RES_hhdet_emi!O59=0,0,RES_hhdet_emi!O59*1000000/RES_hhdet_num!O59)</f>
        <v>0</v>
      </c>
      <c r="P59" s="156">
        <f>IF(RES_hhdet_emi!P59=0,0,RES_hhdet_emi!P59*1000000/RES_hhdet_num!P59)</f>
        <v>0</v>
      </c>
      <c r="Q59" s="156">
        <f>IF(RES_hhdet_emi!Q59=0,0,RES_hhdet_emi!Q59*1000000/RES_hhdet_num!Q59)</f>
        <v>0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5503.5160722881774</v>
      </c>
      <c r="C62" s="168">
        <f t="shared" ref="C62:Q62" si="9">SUM(C63,C66,C68,C77)</f>
        <v>5911.2935220334548</v>
      </c>
      <c r="D62" s="168">
        <f t="shared" si="9"/>
        <v>5589.1824773334602</v>
      </c>
      <c r="E62" s="168">
        <f t="shared" si="9"/>
        <v>5757.9621516142279</v>
      </c>
      <c r="F62" s="168">
        <f t="shared" si="9"/>
        <v>6040.6446075341273</v>
      </c>
      <c r="G62" s="168">
        <f t="shared" si="9"/>
        <v>5915.82606990971</v>
      </c>
      <c r="H62" s="168">
        <f t="shared" si="9"/>
        <v>5470.8157007007412</v>
      </c>
      <c r="I62" s="168">
        <f t="shared" si="9"/>
        <v>5322.3939029649919</v>
      </c>
      <c r="J62" s="168">
        <f t="shared" si="9"/>
        <v>5391.0908509669644</v>
      </c>
      <c r="K62" s="168">
        <f t="shared" si="9"/>
        <v>5226.4238323889285</v>
      </c>
      <c r="L62" s="168">
        <f t="shared" si="9"/>
        <v>5186.7104988182391</v>
      </c>
      <c r="M62" s="168">
        <f t="shared" si="9"/>
        <v>4608.0940517539293</v>
      </c>
      <c r="N62" s="168">
        <f t="shared" si="9"/>
        <v>4261.9346199680976</v>
      </c>
      <c r="O62" s="168">
        <f t="shared" si="9"/>
        <v>4489.1409833870612</v>
      </c>
      <c r="P62" s="168">
        <f t="shared" si="9"/>
        <v>4085.6629188585098</v>
      </c>
      <c r="Q62" s="168">
        <f t="shared" si="9"/>
        <v>4372.8097216944789</v>
      </c>
    </row>
    <row r="63" spans="1:17" ht="12.95" customHeight="1" x14ac:dyDescent="0.25">
      <c r="A63" s="158" t="s">
        <v>65</v>
      </c>
      <c r="B63" s="157">
        <f t="shared" ref="B63:Q63" si="10">SUM(B64:B65)</f>
        <v>4828.2262934638593</v>
      </c>
      <c r="C63" s="157">
        <f t="shared" si="10"/>
        <v>5186.2371958372059</v>
      </c>
      <c r="D63" s="157">
        <f t="shared" si="10"/>
        <v>4847.8846647723685</v>
      </c>
      <c r="E63" s="157">
        <f t="shared" si="10"/>
        <v>4993.3757629128559</v>
      </c>
      <c r="F63" s="157">
        <f t="shared" si="10"/>
        <v>5275.4337233649094</v>
      </c>
      <c r="G63" s="157">
        <f t="shared" si="10"/>
        <v>5146.4741561056217</v>
      </c>
      <c r="H63" s="157">
        <f t="shared" si="10"/>
        <v>4722.9600598511743</v>
      </c>
      <c r="I63" s="157">
        <f t="shared" si="10"/>
        <v>4554.6004589499289</v>
      </c>
      <c r="J63" s="157">
        <f t="shared" si="10"/>
        <v>4634.4746134370653</v>
      </c>
      <c r="K63" s="157">
        <f t="shared" si="10"/>
        <v>4471.5974153214056</v>
      </c>
      <c r="L63" s="157">
        <f t="shared" si="10"/>
        <v>4389.8993453447447</v>
      </c>
      <c r="M63" s="157">
        <f t="shared" si="10"/>
        <v>3813.2738780958966</v>
      </c>
      <c r="N63" s="157">
        <f t="shared" si="10"/>
        <v>3582.4630346627537</v>
      </c>
      <c r="O63" s="157">
        <f t="shared" si="10"/>
        <v>3780.9651043013423</v>
      </c>
      <c r="P63" s="157">
        <f t="shared" si="10"/>
        <v>3413.7773302193273</v>
      </c>
      <c r="Q63" s="157">
        <f t="shared" si="10"/>
        <v>3743.2737929178957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4828.2262934638593</v>
      </c>
      <c r="C64" s="156">
        <f>IF(RES_hhdet_emi!C64=0,0,RES_hhdet_emi!C64*1000000/RES_hhdet_num!C$62)</f>
        <v>5186.2371958372059</v>
      </c>
      <c r="D64" s="156">
        <f>IF(RES_hhdet_emi!D64=0,0,RES_hhdet_emi!D64*1000000/RES_hhdet_num!D$62)</f>
        <v>4847.8846647723685</v>
      </c>
      <c r="E64" s="156">
        <f>IF(RES_hhdet_emi!E64=0,0,RES_hhdet_emi!E64*1000000/RES_hhdet_num!E$62)</f>
        <v>4993.3757629128559</v>
      </c>
      <c r="F64" s="156">
        <f>IF(RES_hhdet_emi!F64=0,0,RES_hhdet_emi!F64*1000000/RES_hhdet_num!F$62)</f>
        <v>5275.4337233649094</v>
      </c>
      <c r="G64" s="156">
        <f>IF(RES_hhdet_emi!G64=0,0,RES_hhdet_emi!G64*1000000/RES_hhdet_num!G$62)</f>
        <v>5146.4741561056217</v>
      </c>
      <c r="H64" s="156">
        <f>IF(RES_hhdet_emi!H64=0,0,RES_hhdet_emi!H64*1000000/RES_hhdet_num!H$62)</f>
        <v>4722.9600598511743</v>
      </c>
      <c r="I64" s="156">
        <f>IF(RES_hhdet_emi!I64=0,0,RES_hhdet_emi!I64*1000000/RES_hhdet_num!I$62)</f>
        <v>4554.6004589499289</v>
      </c>
      <c r="J64" s="156">
        <f>IF(RES_hhdet_emi!J64=0,0,RES_hhdet_emi!J64*1000000/RES_hhdet_num!J$62)</f>
        <v>4634.4746134370653</v>
      </c>
      <c r="K64" s="156">
        <f>IF(RES_hhdet_emi!K64=0,0,RES_hhdet_emi!K64*1000000/RES_hhdet_num!K$62)</f>
        <v>4471.5974153214056</v>
      </c>
      <c r="L64" s="156">
        <f>IF(RES_hhdet_emi!L64=0,0,RES_hhdet_emi!L64*1000000/RES_hhdet_num!L$62)</f>
        <v>4389.8993453447447</v>
      </c>
      <c r="M64" s="156">
        <f>IF(RES_hhdet_emi!M64=0,0,RES_hhdet_emi!M64*1000000/RES_hhdet_num!M$62)</f>
        <v>3813.2738780958966</v>
      </c>
      <c r="N64" s="156">
        <f>IF(RES_hhdet_emi!N64=0,0,RES_hhdet_emi!N64*1000000/RES_hhdet_num!N$62)</f>
        <v>3582.4630346627537</v>
      </c>
      <c r="O64" s="156">
        <f>IF(RES_hhdet_emi!O64=0,0,RES_hhdet_emi!O64*1000000/RES_hhdet_num!O$62)</f>
        <v>3780.9651043013423</v>
      </c>
      <c r="P64" s="156">
        <f>IF(RES_hhdet_emi!P64=0,0,RES_hhdet_emi!P64*1000000/RES_hhdet_num!P$62)</f>
        <v>3413.7773302193273</v>
      </c>
      <c r="Q64" s="156">
        <f>IF(RES_hhdet_emi!Q64=0,0,RES_hhdet_emi!Q64*1000000/RES_hhdet_num!Q$62)</f>
        <v>3743.2737929178957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497.8759186501818</v>
      </c>
      <c r="C68" s="157">
        <f>IF(RES_hhdet_emi!C68=0,0,RES_hhdet_emi!C68*1000000/RES_hhdet_num!C$62)</f>
        <v>492.62648700977877</v>
      </c>
      <c r="D68" s="157">
        <f>IF(RES_hhdet_emi!D68=0,0,RES_hhdet_emi!D68*1000000/RES_hhdet_num!D$62)</f>
        <v>505.67382373935072</v>
      </c>
      <c r="E68" s="157">
        <f>IF(RES_hhdet_emi!E68=0,0,RES_hhdet_emi!E68*1000000/RES_hhdet_num!E$62)</f>
        <v>507.14292936110536</v>
      </c>
      <c r="F68" s="157">
        <f>IF(RES_hhdet_emi!F68=0,0,RES_hhdet_emi!F68*1000000/RES_hhdet_num!F$62)</f>
        <v>507.35005542180721</v>
      </c>
      <c r="G68" s="157">
        <f>IF(RES_hhdet_emi!G68=0,0,RES_hhdet_emi!G68*1000000/RES_hhdet_num!G$62)</f>
        <v>511.84294973048003</v>
      </c>
      <c r="H68" s="157">
        <f>IF(RES_hhdet_emi!H68=0,0,RES_hhdet_emi!H68*1000000/RES_hhdet_num!H$62)</f>
        <v>494.51472964782454</v>
      </c>
      <c r="I68" s="157">
        <f>IF(RES_hhdet_emi!I68=0,0,RES_hhdet_emi!I68*1000000/RES_hhdet_num!I$62)</f>
        <v>503.74756650674743</v>
      </c>
      <c r="J68" s="157">
        <f>IF(RES_hhdet_emi!J68=0,0,RES_hhdet_emi!J68*1000000/RES_hhdet_num!J$62)</f>
        <v>495.51321432637542</v>
      </c>
      <c r="K68" s="157">
        <f>IF(RES_hhdet_emi!K68=0,0,RES_hhdet_emi!K68*1000000/RES_hhdet_num!K$62)</f>
        <v>495.28234085237619</v>
      </c>
      <c r="L68" s="157">
        <f>IF(RES_hhdet_emi!L68=0,0,RES_hhdet_emi!L68*1000000/RES_hhdet_num!L$62)</f>
        <v>525.15839651632098</v>
      </c>
      <c r="M68" s="157">
        <f>IF(RES_hhdet_emi!M68=0,0,RES_hhdet_emi!M68*1000000/RES_hhdet_num!M$62)</f>
        <v>519.83634357373944</v>
      </c>
      <c r="N68" s="157">
        <f>IF(RES_hhdet_emi!N68=0,0,RES_hhdet_emi!N68*1000000/RES_hhdet_num!N$62)</f>
        <v>429.41135611978035</v>
      </c>
      <c r="O68" s="157">
        <f>IF(RES_hhdet_emi!O68=0,0,RES_hhdet_emi!O68*1000000/RES_hhdet_num!O$62)</f>
        <v>452.22070524279155</v>
      </c>
      <c r="P68" s="157">
        <f>IF(RES_hhdet_emi!P68=0,0,RES_hhdet_emi!P68*1000000/RES_hhdet_num!P$62)</f>
        <v>428.87581869436195</v>
      </c>
      <c r="Q68" s="157">
        <f>IF(RES_hhdet_emi!Q68=0,0,RES_hhdet_emi!Q68*1000000/RES_hhdet_num!Q$62)</f>
        <v>414.55121147370949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553.70991578245389</v>
      </c>
      <c r="C69" s="132">
        <f>IF(RES_hhdet_emi!C69=0,0,RES_hhdet_emi!C69*1000000/RES_hhdet_num!C69)</f>
        <v>545.45852557451417</v>
      </c>
      <c r="D69" s="132">
        <f>IF(RES_hhdet_emi!D69=0,0,RES_hhdet_emi!D69*1000000/RES_hhdet_num!D69)</f>
        <v>540.68366226685282</v>
      </c>
      <c r="E69" s="132">
        <f>IF(RES_hhdet_emi!E69=0,0,RES_hhdet_emi!E69*1000000/RES_hhdet_num!E69)</f>
        <v>537.88797970246742</v>
      </c>
      <c r="F69" s="132">
        <f>IF(RES_hhdet_emi!F69=0,0,RES_hhdet_emi!F69*1000000/RES_hhdet_num!F69)</f>
        <v>538.6744622738928</v>
      </c>
      <c r="G69" s="132">
        <f>IF(RES_hhdet_emi!G69=0,0,RES_hhdet_emi!G69*1000000/RES_hhdet_num!G69)</f>
        <v>543.12871466748504</v>
      </c>
      <c r="H69" s="132">
        <f>IF(RES_hhdet_emi!H69=0,0,RES_hhdet_emi!H69*1000000/RES_hhdet_num!H69)</f>
        <v>520.78776299959918</v>
      </c>
      <c r="I69" s="132">
        <f>IF(RES_hhdet_emi!I69=0,0,RES_hhdet_emi!I69*1000000/RES_hhdet_num!I69)</f>
        <v>525.990794084811</v>
      </c>
      <c r="J69" s="132">
        <f>IF(RES_hhdet_emi!J69=0,0,RES_hhdet_emi!J69*1000000/RES_hhdet_num!J69)</f>
        <v>517.01913473738432</v>
      </c>
      <c r="K69" s="132">
        <f>IF(RES_hhdet_emi!K69=0,0,RES_hhdet_emi!K69*1000000/RES_hhdet_num!K69)</f>
        <v>518.36494504322093</v>
      </c>
      <c r="L69" s="132">
        <f>IF(RES_hhdet_emi!L69=0,0,RES_hhdet_emi!L69*1000000/RES_hhdet_num!L69)</f>
        <v>546.96603126538639</v>
      </c>
      <c r="M69" s="132">
        <f>IF(RES_hhdet_emi!M69=0,0,RES_hhdet_emi!M69*1000000/RES_hhdet_num!M69)</f>
        <v>565.71567830725564</v>
      </c>
      <c r="N69" s="132">
        <f>IF(RES_hhdet_emi!N69=0,0,RES_hhdet_emi!N69*1000000/RES_hhdet_num!N69)</f>
        <v>469.68166917860657</v>
      </c>
      <c r="O69" s="132">
        <f>IF(RES_hhdet_emi!O69=0,0,RES_hhdet_emi!O69*1000000/RES_hhdet_num!O69)</f>
        <v>495.96356572206582</v>
      </c>
      <c r="P69" s="132">
        <f>IF(RES_hhdet_emi!P69=0,0,RES_hhdet_emi!P69*1000000/RES_hhdet_num!P69)</f>
        <v>458.73137444557113</v>
      </c>
      <c r="Q69" s="132">
        <f>IF(RES_hhdet_emi!Q69=0,0,RES_hhdet_emi!Q69*1000000/RES_hhdet_num!Q69)</f>
        <v>448.73191969947476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378.47856358678132</v>
      </c>
      <c r="E70" s="132">
        <f>IF(RES_hhdet_emi!E70=0,0,RES_hhdet_emi!E70*1000000/RES_hhdet_num!E70)</f>
        <v>377.59736175113323</v>
      </c>
      <c r="F70" s="132">
        <f>IF(RES_hhdet_emi!F70=0,0,RES_hhdet_emi!F70*1000000/RES_hhdet_num!F70)</f>
        <v>377.07212359172092</v>
      </c>
      <c r="G70" s="132">
        <f>IF(RES_hhdet_emi!G70=0,0,RES_hhdet_emi!G70*1000000/RES_hhdet_num!G70)</f>
        <v>380.19010026724521</v>
      </c>
      <c r="H70" s="132">
        <f>IF(RES_hhdet_emi!H70=0,0,RES_hhdet_emi!H70*1000000/RES_hhdet_num!H70)</f>
        <v>364.55143409972851</v>
      </c>
      <c r="I70" s="132">
        <f>IF(RES_hhdet_emi!I70=0,0,RES_hhdet_emi!I70*1000000/RES_hhdet_num!I70)</f>
        <v>368.19355585936887</v>
      </c>
      <c r="J70" s="132">
        <f>IF(RES_hhdet_emi!J70=0,0,RES_hhdet_emi!J70*1000000/RES_hhdet_num!J70)</f>
        <v>361.913394316167</v>
      </c>
      <c r="K70" s="132">
        <f>IF(RES_hhdet_emi!K70=0,0,RES_hhdet_emi!K70*1000000/RES_hhdet_num!K70)</f>
        <v>362.85546153025268</v>
      </c>
      <c r="L70" s="132">
        <f>IF(RES_hhdet_emi!L70=0,0,RES_hhdet_emi!L70*1000000/RES_hhdet_num!L70)</f>
        <v>382.87622188577029</v>
      </c>
      <c r="M70" s="132">
        <f>IF(RES_hhdet_emi!M70=0,0,RES_hhdet_emi!M70*1000000/RES_hhdet_num!M70)</f>
        <v>396.00097481507839</v>
      </c>
      <c r="N70" s="132">
        <f>IF(RES_hhdet_emi!N70=0,0,RES_hhdet_emi!N70*1000000/RES_hhdet_num!N70)</f>
        <v>328.77716842502338</v>
      </c>
      <c r="O70" s="132">
        <f>IF(RES_hhdet_emi!O70=0,0,RES_hhdet_emi!O70*1000000/RES_hhdet_num!O70)</f>
        <v>347.17449600544495</v>
      </c>
      <c r="P70" s="132">
        <f>IF(RES_hhdet_emi!P70=0,0,RES_hhdet_emi!P70*1000000/RES_hhdet_num!P70)</f>
        <v>321.11196211189917</v>
      </c>
      <c r="Q70" s="132">
        <f>IF(RES_hhdet_emi!Q70=0,0,RES_hhdet_emi!Q70*1000000/RES_hhdet_num!Q70)</f>
        <v>314.11234378963161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378.47856358678132</v>
      </c>
      <c r="E71" s="165">
        <f>IF(RES_hhdet_emi!E71=0,0,RES_hhdet_emi!E71*1000000/RES_hhdet_num!E70)</f>
        <v>377.59736175113323</v>
      </c>
      <c r="F71" s="165">
        <f>IF(RES_hhdet_emi!F71=0,0,RES_hhdet_emi!F71*1000000/RES_hhdet_num!F70)</f>
        <v>377.07212359172092</v>
      </c>
      <c r="G71" s="165">
        <f>IF(RES_hhdet_emi!G71=0,0,RES_hhdet_emi!G71*1000000/RES_hhdet_num!G70)</f>
        <v>380.19010026724521</v>
      </c>
      <c r="H71" s="165">
        <f>IF(RES_hhdet_emi!H71=0,0,RES_hhdet_emi!H71*1000000/RES_hhdet_num!H70)</f>
        <v>364.55143409972851</v>
      </c>
      <c r="I71" s="165">
        <f>IF(RES_hhdet_emi!I71=0,0,RES_hhdet_emi!I71*1000000/RES_hhdet_num!I70)</f>
        <v>368.19355585936887</v>
      </c>
      <c r="J71" s="165">
        <f>IF(RES_hhdet_emi!J71=0,0,RES_hhdet_emi!J71*1000000/RES_hhdet_num!J70)</f>
        <v>361.913394316167</v>
      </c>
      <c r="K71" s="165">
        <f>IF(RES_hhdet_emi!K71=0,0,RES_hhdet_emi!K71*1000000/RES_hhdet_num!K70)</f>
        <v>362.85546153025268</v>
      </c>
      <c r="L71" s="165">
        <f>IF(RES_hhdet_emi!L71=0,0,RES_hhdet_emi!L71*1000000/RES_hhdet_num!L70)</f>
        <v>382.87622188577029</v>
      </c>
      <c r="M71" s="165">
        <f>IF(RES_hhdet_emi!M71=0,0,RES_hhdet_emi!M71*1000000/RES_hhdet_num!M70)</f>
        <v>396.00097481507839</v>
      </c>
      <c r="N71" s="165">
        <f>IF(RES_hhdet_emi!N71=0,0,RES_hhdet_emi!N71*1000000/RES_hhdet_num!N70)</f>
        <v>328.77716842502338</v>
      </c>
      <c r="O71" s="165">
        <f>IF(RES_hhdet_emi!O71=0,0,RES_hhdet_emi!O71*1000000/RES_hhdet_num!O70)</f>
        <v>347.17449600544495</v>
      </c>
      <c r="P71" s="165">
        <f>IF(RES_hhdet_emi!P71=0,0,RES_hhdet_emi!P71*1000000/RES_hhdet_num!P70)</f>
        <v>321.11196211189917</v>
      </c>
      <c r="Q71" s="165">
        <f>IF(RES_hhdet_emi!Q71=0,0,RES_hhdet_emi!Q71*1000000/RES_hhdet_num!Q70)</f>
        <v>314.11234378963161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177.41386017413618</v>
      </c>
      <c r="C77" s="157">
        <f>IF(RES_hhdet_emi!C77=0,0,RES_hhdet_emi!C77*1000000/RES_hhdet_num!C$62)</f>
        <v>232.42983918647047</v>
      </c>
      <c r="D77" s="157">
        <f>IF(RES_hhdet_emi!D77=0,0,RES_hhdet_emi!D77*1000000/RES_hhdet_num!D$62)</f>
        <v>235.62398882174097</v>
      </c>
      <c r="E77" s="157">
        <f>IF(RES_hhdet_emi!E77=0,0,RES_hhdet_emi!E77*1000000/RES_hhdet_num!E$62)</f>
        <v>257.44345934026649</v>
      </c>
      <c r="F77" s="157">
        <f>IF(RES_hhdet_emi!F77=0,0,RES_hhdet_emi!F77*1000000/RES_hhdet_num!F$62)</f>
        <v>257.86082874741066</v>
      </c>
      <c r="G77" s="157">
        <f>IF(RES_hhdet_emi!G77=0,0,RES_hhdet_emi!G77*1000000/RES_hhdet_num!G$62)</f>
        <v>257.50896407360898</v>
      </c>
      <c r="H77" s="157">
        <f>IF(RES_hhdet_emi!H77=0,0,RES_hhdet_emi!H77*1000000/RES_hhdet_num!H$62)</f>
        <v>253.34091120174276</v>
      </c>
      <c r="I77" s="157">
        <f>IF(RES_hhdet_emi!I77=0,0,RES_hhdet_emi!I77*1000000/RES_hhdet_num!I$62)</f>
        <v>264.0458775083149</v>
      </c>
      <c r="J77" s="157">
        <f>IF(RES_hhdet_emi!J77=0,0,RES_hhdet_emi!J77*1000000/RES_hhdet_num!J$62)</f>
        <v>261.10302320352355</v>
      </c>
      <c r="K77" s="157">
        <f>IF(RES_hhdet_emi!K77=0,0,RES_hhdet_emi!K77*1000000/RES_hhdet_num!K$62)</f>
        <v>259.54407621514667</v>
      </c>
      <c r="L77" s="157">
        <f>IF(RES_hhdet_emi!L77=0,0,RES_hhdet_emi!L77*1000000/RES_hhdet_num!L$62)</f>
        <v>271.65275695717389</v>
      </c>
      <c r="M77" s="157">
        <f>IF(RES_hhdet_emi!M77=0,0,RES_hhdet_emi!M77*1000000/RES_hhdet_num!M$62)</f>
        <v>274.98383008429255</v>
      </c>
      <c r="N77" s="157">
        <f>IF(RES_hhdet_emi!N77=0,0,RES_hhdet_emi!N77*1000000/RES_hhdet_num!N$62)</f>
        <v>250.06022918556343</v>
      </c>
      <c r="O77" s="157">
        <f>IF(RES_hhdet_emi!O77=0,0,RES_hhdet_emi!O77*1000000/RES_hhdet_num!O$62)</f>
        <v>255.95517384292739</v>
      </c>
      <c r="P77" s="157">
        <f>IF(RES_hhdet_emi!P77=0,0,RES_hhdet_emi!P77*1000000/RES_hhdet_num!P$62)</f>
        <v>243.00976994482079</v>
      </c>
      <c r="Q77" s="157">
        <f>IF(RES_hhdet_emi!Q77=0,0,RES_hhdet_emi!Q77*1000000/RES_hhdet_num!Q$62)</f>
        <v>214.98471730287338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231.21734996590658</v>
      </c>
      <c r="C78" s="156">
        <f>IF(RES_hhdet_emi!C78=0,0,RES_hhdet_emi!C78*1000000/RES_hhdet_num!C78)</f>
        <v>282.17039014557605</v>
      </c>
      <c r="D78" s="156">
        <f>IF(RES_hhdet_emi!D78=0,0,RES_hhdet_emi!D78*1000000/RES_hhdet_num!D78)</f>
        <v>289.49720243160158</v>
      </c>
      <c r="E78" s="156">
        <f>IF(RES_hhdet_emi!E78=0,0,RES_hhdet_emi!E78*1000000/RES_hhdet_num!E78)</f>
        <v>284.45842109422313</v>
      </c>
      <c r="F78" s="156">
        <f>IF(RES_hhdet_emi!F78=0,0,RES_hhdet_emi!F78*1000000/RES_hhdet_num!F78)</f>
        <v>283.41599147700481</v>
      </c>
      <c r="G78" s="156">
        <f>IF(RES_hhdet_emi!G78=0,0,RES_hhdet_emi!G78*1000000/RES_hhdet_num!G78)</f>
        <v>273.1855059592437</v>
      </c>
      <c r="H78" s="156">
        <f>IF(RES_hhdet_emi!H78=0,0,RES_hhdet_emi!H78*1000000/RES_hhdet_num!H78)</f>
        <v>267.10442234409226</v>
      </c>
      <c r="I78" s="156">
        <f>IF(RES_hhdet_emi!I78=0,0,RES_hhdet_emi!I78*1000000/RES_hhdet_num!I78)</f>
        <v>281.63738053933571</v>
      </c>
      <c r="J78" s="156">
        <f>IF(RES_hhdet_emi!J78=0,0,RES_hhdet_emi!J78*1000000/RES_hhdet_num!J78)</f>
        <v>274.86480079770212</v>
      </c>
      <c r="K78" s="156">
        <f>IF(RES_hhdet_emi!K78=0,0,RES_hhdet_emi!K78*1000000/RES_hhdet_num!K78)</f>
        <v>269.70053390460237</v>
      </c>
      <c r="L78" s="156">
        <f>IF(RES_hhdet_emi!L78=0,0,RES_hhdet_emi!L78*1000000/RES_hhdet_num!L78)</f>
        <v>278.9049242528655</v>
      </c>
      <c r="M78" s="156">
        <f>IF(RES_hhdet_emi!M78=0,0,RES_hhdet_emi!M78*1000000/RES_hhdet_num!M78)</f>
        <v>285.24391753278115</v>
      </c>
      <c r="N78" s="156">
        <f>IF(RES_hhdet_emi!N78=0,0,RES_hhdet_emi!N78*1000000/RES_hhdet_num!N78)</f>
        <v>258.73202323372584</v>
      </c>
      <c r="O78" s="156">
        <f>IF(RES_hhdet_emi!O78=0,0,RES_hhdet_emi!O78*1000000/RES_hhdet_num!O78)</f>
        <v>264.07163549002701</v>
      </c>
      <c r="P78" s="156">
        <f>IF(RES_hhdet_emi!P78=0,0,RES_hhdet_emi!P78*1000000/RES_hhdet_num!P78)</f>
        <v>250.39651540770242</v>
      </c>
      <c r="Q78" s="156">
        <f>IF(RES_hhdet_emi!Q78=0,0,RES_hhdet_emi!Q78*1000000/RES_hhdet_num!Q78)</f>
        <v>224.20536447371498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355.2491083082698</v>
      </c>
      <c r="C81" s="168">
        <f t="shared" ref="C81:Q81" si="12">SUM(C82,C85,C87,C100)</f>
        <v>459.91560361705734</v>
      </c>
      <c r="D81" s="168">
        <f t="shared" si="12"/>
        <v>263.96512121847712</v>
      </c>
      <c r="E81" s="168">
        <f t="shared" si="12"/>
        <v>153.00969243042871</v>
      </c>
      <c r="F81" s="168">
        <f t="shared" si="12"/>
        <v>151.95676744980918</v>
      </c>
      <c r="G81" s="168">
        <f t="shared" si="12"/>
        <v>172.301246370217</v>
      </c>
      <c r="H81" s="168">
        <f t="shared" si="12"/>
        <v>155.76361354143</v>
      </c>
      <c r="I81" s="168">
        <f t="shared" si="12"/>
        <v>62.81304517741215</v>
      </c>
      <c r="J81" s="168">
        <f t="shared" si="12"/>
        <v>45.868392113510197</v>
      </c>
      <c r="K81" s="168">
        <f t="shared" si="12"/>
        <v>67.111274305435614</v>
      </c>
      <c r="L81" s="168">
        <f t="shared" si="12"/>
        <v>72.057349444905952</v>
      </c>
      <c r="M81" s="168">
        <f t="shared" si="12"/>
        <v>34.354680427963146</v>
      </c>
      <c r="N81" s="168">
        <f t="shared" si="12"/>
        <v>0</v>
      </c>
      <c r="O81" s="168">
        <f t="shared" si="12"/>
        <v>0</v>
      </c>
      <c r="P81" s="168">
        <f t="shared" si="12"/>
        <v>0</v>
      </c>
      <c r="Q81" s="168">
        <f t="shared" si="12"/>
        <v>0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140.22637895221331</v>
      </c>
      <c r="C87" s="157">
        <f>IF(RES_hhdet_emi!C87=0,0,RES_hhdet_emi!C87*1000000/RES_hhdet_num!C$81)</f>
        <v>132.99217998566002</v>
      </c>
      <c r="D87" s="157">
        <f>IF(RES_hhdet_emi!D87=0,0,RES_hhdet_emi!D87*1000000/RES_hhdet_num!D$81)</f>
        <v>126.16317132319141</v>
      </c>
      <c r="E87" s="157">
        <f>IF(RES_hhdet_emi!E87=0,0,RES_hhdet_emi!E87*1000000/RES_hhdet_num!E$81)</f>
        <v>126.58908087225842</v>
      </c>
      <c r="F87" s="157">
        <f>IF(RES_hhdet_emi!F87=0,0,RES_hhdet_emi!F87*1000000/RES_hhdet_num!F$81)</f>
        <v>125.28240578731942</v>
      </c>
      <c r="G87" s="157">
        <f>IF(RES_hhdet_emi!G87=0,0,RES_hhdet_emi!G87*1000000/RES_hhdet_num!G$81)</f>
        <v>115.47125669267268</v>
      </c>
      <c r="H87" s="157">
        <f>IF(RES_hhdet_emi!H87=0,0,RES_hhdet_emi!H87*1000000/RES_hhdet_num!H$81)</f>
        <v>98.387821730288579</v>
      </c>
      <c r="I87" s="157">
        <f>IF(RES_hhdet_emi!I87=0,0,RES_hhdet_emi!I87*1000000/RES_hhdet_num!I$81)</f>
        <v>47.136043039407397</v>
      </c>
      <c r="J87" s="157">
        <f>IF(RES_hhdet_emi!J87=0,0,RES_hhdet_emi!J87*1000000/RES_hhdet_num!J$81)</f>
        <v>25.704488911286848</v>
      </c>
      <c r="K87" s="157">
        <f>IF(RES_hhdet_emi!K87=0,0,RES_hhdet_emi!K87*1000000/RES_hhdet_num!K$81)</f>
        <v>21.424917001346504</v>
      </c>
      <c r="L87" s="157">
        <f>IF(RES_hhdet_emi!L87=0,0,RES_hhdet_emi!L87*1000000/RES_hhdet_num!L$81)</f>
        <v>19.324917759106448</v>
      </c>
      <c r="M87" s="157">
        <f>IF(RES_hhdet_emi!M87=0,0,RES_hhdet_emi!M87*1000000/RES_hhdet_num!M$81)</f>
        <v>7.0299847644851017</v>
      </c>
      <c r="N87" s="157">
        <f>IF(RES_hhdet_emi!N87=0,0,RES_hhdet_emi!N87*1000000/RES_hhdet_num!N$81)</f>
        <v>0</v>
      </c>
      <c r="O87" s="157">
        <f>IF(RES_hhdet_emi!O87=0,0,RES_hhdet_emi!O87*1000000/RES_hhdet_num!O$81)</f>
        <v>0</v>
      </c>
      <c r="P87" s="157">
        <f>IF(RES_hhdet_emi!P87=0,0,RES_hhdet_emi!P87*1000000/RES_hhdet_num!P$81)</f>
        <v>0</v>
      </c>
      <c r="Q87" s="157">
        <f>IF(RES_hhdet_emi!Q87=0,0,RES_hhdet_emi!Q87*1000000/RES_hhdet_num!Q$81)</f>
        <v>0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648.75965097562118</v>
      </c>
      <c r="C92" s="162">
        <f>IF(RES_hhdet_emi!C92=0,0,RES_hhdet_emi!C92*1000000/RES_hhdet_num!C92)</f>
        <v>639.05800463803632</v>
      </c>
      <c r="D92" s="162">
        <f>IF(RES_hhdet_emi!D92=0,0,RES_hhdet_emi!D92*1000000/RES_hhdet_num!D92)</f>
        <v>633.51806637775837</v>
      </c>
      <c r="E92" s="162">
        <f>IF(RES_hhdet_emi!E92=0,0,RES_hhdet_emi!E92*1000000/RES_hhdet_num!E92)</f>
        <v>630.22900342360504</v>
      </c>
      <c r="F92" s="162">
        <f>IF(RES_hhdet_emi!F92=0,0,RES_hhdet_emi!F92*1000000/RES_hhdet_num!F92)</f>
        <v>631.15985108818438</v>
      </c>
      <c r="G92" s="162">
        <f>IF(RES_hhdet_emi!G92=0,0,RES_hhdet_emi!G92*1000000/RES_hhdet_num!G92)</f>
        <v>628.16746669757026</v>
      </c>
      <c r="H92" s="162">
        <f>IF(RES_hhdet_emi!H92=0,0,RES_hhdet_emi!H92*1000000/RES_hhdet_num!H92)</f>
        <v>618.12730636937943</v>
      </c>
      <c r="I92" s="162">
        <f>IF(RES_hhdet_emi!I92=0,0,RES_hhdet_emi!I92*1000000/RES_hhdet_num!I92)</f>
        <v>616.44010912136525</v>
      </c>
      <c r="J92" s="162">
        <f>IF(RES_hhdet_emi!J92=0,0,RES_hhdet_emi!J92*1000000/RES_hhdet_num!J92)</f>
        <v>605.86833231740547</v>
      </c>
      <c r="K92" s="162">
        <f>IF(RES_hhdet_emi!K92=0,0,RES_hhdet_emi!K92*1000000/RES_hhdet_num!K92)</f>
        <v>607.54269047430603</v>
      </c>
      <c r="L92" s="162">
        <f>IF(RES_hhdet_emi!L92=0,0,RES_hhdet_emi!L92*1000000/RES_hhdet_num!L92)</f>
        <v>640.56158510103728</v>
      </c>
      <c r="M92" s="162">
        <f>IF(RES_hhdet_emi!M92=0,0,RES_hhdet_emi!M92*1000000/RES_hhdet_num!M92)</f>
        <v>623.76864815688089</v>
      </c>
      <c r="N92" s="162">
        <f>IF(RES_hhdet_emi!N92=0,0,RES_hhdet_emi!N92*1000000/RES_hhdet_num!N92)</f>
        <v>0</v>
      </c>
      <c r="O92" s="162">
        <f>IF(RES_hhdet_emi!O92=0,0,RES_hhdet_emi!O92*1000000/RES_hhdet_num!O92)</f>
        <v>0</v>
      </c>
      <c r="P92" s="162">
        <f>IF(RES_hhdet_emi!P92=0,0,RES_hhdet_emi!P92*1000000/RES_hhdet_num!P92)</f>
        <v>0</v>
      </c>
      <c r="Q92" s="162">
        <f>IF(RES_hhdet_emi!Q92=0,0,RES_hhdet_emi!Q92*1000000/RES_hhdet_num!Q92)</f>
        <v>0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443.46264646440511</v>
      </c>
      <c r="E93" s="160">
        <f>IF(RES_hhdet_emi!E93=0,0,RES_hhdet_emi!E93*1000000/RES_hhdet_num!E93)</f>
        <v>442.42076040337616</v>
      </c>
      <c r="F93" s="160">
        <f>IF(RES_hhdet_emi!F93=0,0,RES_hhdet_emi!F93*1000000/RES_hhdet_num!F93)</f>
        <v>441.81189576172511</v>
      </c>
      <c r="G93" s="160">
        <f>IF(RES_hhdet_emi!G93=0,0,RES_hhdet_emi!G93*1000000/RES_hhdet_num!G93)</f>
        <v>439.71722668830643</v>
      </c>
      <c r="H93" s="160">
        <f>IF(RES_hhdet_emi!H93=0,0,RES_hhdet_emi!H93*1000000/RES_hhdet_num!H93)</f>
        <v>432.68911445857742</v>
      </c>
      <c r="I93" s="160">
        <f>IF(RES_hhdet_emi!I93=0,0,RES_hhdet_emi!I93*1000000/RES_hhdet_num!I93)</f>
        <v>431.50807638495513</v>
      </c>
      <c r="J93" s="160">
        <f>IF(RES_hhdet_emi!J93=0,0,RES_hhdet_emi!J93*1000000/RES_hhdet_num!J93)</f>
        <v>424.10783262218337</v>
      </c>
      <c r="K93" s="160">
        <f>IF(RES_hhdet_emi!K93=0,0,RES_hhdet_emi!K93*1000000/RES_hhdet_num!K93)</f>
        <v>425.27988333201222</v>
      </c>
      <c r="L93" s="160">
        <f>IF(RES_hhdet_emi!L93=0,0,RES_hhdet_emi!L93*1000000/RES_hhdet_num!L93)</f>
        <v>448.39310957072581</v>
      </c>
      <c r="M93" s="160">
        <f>IF(RES_hhdet_emi!M93=0,0,RES_hhdet_emi!M93*1000000/RES_hhdet_num!M93)</f>
        <v>436.63805370981549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0</v>
      </c>
      <c r="Q93" s="160">
        <f>IF(RES_hhdet_emi!Q93=0,0,RES_hhdet_emi!Q93*1000000/RES_hhdet_num!Q93)</f>
        <v>0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443.46264646440511</v>
      </c>
      <c r="E94" s="156">
        <f>IF(RES_hhdet_emi!E94=0,0,RES_hhdet_emi!E94*1000000/RES_hhdet_num!E93)</f>
        <v>442.42076040337616</v>
      </c>
      <c r="F94" s="156">
        <f>IF(RES_hhdet_emi!F94=0,0,RES_hhdet_emi!F94*1000000/RES_hhdet_num!F93)</f>
        <v>441.81189576172511</v>
      </c>
      <c r="G94" s="156">
        <f>IF(RES_hhdet_emi!G94=0,0,RES_hhdet_emi!G94*1000000/RES_hhdet_num!G93)</f>
        <v>439.71722668830643</v>
      </c>
      <c r="H94" s="156">
        <f>IF(RES_hhdet_emi!H94=0,0,RES_hhdet_emi!H94*1000000/RES_hhdet_num!H93)</f>
        <v>432.68911445857742</v>
      </c>
      <c r="I94" s="156">
        <f>IF(RES_hhdet_emi!I94=0,0,RES_hhdet_emi!I94*1000000/RES_hhdet_num!I93)</f>
        <v>431.50807638495513</v>
      </c>
      <c r="J94" s="156">
        <f>IF(RES_hhdet_emi!J94=0,0,RES_hhdet_emi!J94*1000000/RES_hhdet_num!J93)</f>
        <v>424.10783262218337</v>
      </c>
      <c r="K94" s="156">
        <f>IF(RES_hhdet_emi!K94=0,0,RES_hhdet_emi!K94*1000000/RES_hhdet_num!K93)</f>
        <v>425.27988333201222</v>
      </c>
      <c r="L94" s="156">
        <f>IF(RES_hhdet_emi!L94=0,0,RES_hhdet_emi!L94*1000000/RES_hhdet_num!L93)</f>
        <v>448.39310957072581</v>
      </c>
      <c r="M94" s="156">
        <f>IF(RES_hhdet_emi!M94=0,0,RES_hhdet_emi!M94*1000000/RES_hhdet_num!M93)</f>
        <v>436.63805370981549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0</v>
      </c>
      <c r="Q94" s="156">
        <f>IF(RES_hhdet_emi!Q94=0,0,RES_hhdet_emi!Q94*1000000/RES_hhdet_num!Q93)</f>
        <v>0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215.02272935605652</v>
      </c>
      <c r="C100" s="157">
        <f>IF(RES_hhdet_emi!C100=0,0,RES_hhdet_emi!C100*1000000/RES_hhdet_num!C$81)</f>
        <v>326.92342363139733</v>
      </c>
      <c r="D100" s="157">
        <f>IF(RES_hhdet_emi!D100=0,0,RES_hhdet_emi!D100*1000000/RES_hhdet_num!D$81)</f>
        <v>137.8019498952857</v>
      </c>
      <c r="E100" s="157">
        <f>IF(RES_hhdet_emi!E100=0,0,RES_hhdet_emi!E100*1000000/RES_hhdet_num!E$81)</f>
        <v>26.420611558170283</v>
      </c>
      <c r="F100" s="157">
        <f>IF(RES_hhdet_emi!F100=0,0,RES_hhdet_emi!F100*1000000/RES_hhdet_num!F$81)</f>
        <v>26.674361662489769</v>
      </c>
      <c r="G100" s="157">
        <f>IF(RES_hhdet_emi!G100=0,0,RES_hhdet_emi!G100*1000000/RES_hhdet_num!G$81)</f>
        <v>56.829989677544326</v>
      </c>
      <c r="H100" s="157">
        <f>IF(RES_hhdet_emi!H100=0,0,RES_hhdet_emi!H100*1000000/RES_hhdet_num!H$81)</f>
        <v>57.375791811141433</v>
      </c>
      <c r="I100" s="157">
        <f>IF(RES_hhdet_emi!I100=0,0,RES_hhdet_emi!I100*1000000/RES_hhdet_num!I$81)</f>
        <v>15.677002138004749</v>
      </c>
      <c r="J100" s="157">
        <f>IF(RES_hhdet_emi!J100=0,0,RES_hhdet_emi!J100*1000000/RES_hhdet_num!J$81)</f>
        <v>20.163903202223345</v>
      </c>
      <c r="K100" s="157">
        <f>IF(RES_hhdet_emi!K100=0,0,RES_hhdet_emi!K100*1000000/RES_hhdet_num!K$81)</f>
        <v>45.686357304089107</v>
      </c>
      <c r="L100" s="157">
        <f>IF(RES_hhdet_emi!L100=0,0,RES_hhdet_emi!L100*1000000/RES_hhdet_num!L$81)</f>
        <v>52.732431685799497</v>
      </c>
      <c r="M100" s="157">
        <f>IF(RES_hhdet_emi!M100=0,0,RES_hhdet_emi!M100*1000000/RES_hhdet_num!M$81)</f>
        <v>27.324695663478042</v>
      </c>
      <c r="N100" s="157">
        <f>IF(RES_hhdet_emi!N100=0,0,RES_hhdet_emi!N100*1000000/RES_hhdet_num!N$81)</f>
        <v>0</v>
      </c>
      <c r="O100" s="157">
        <f>IF(RES_hhdet_emi!O100=0,0,RES_hhdet_emi!O100*1000000/RES_hhdet_num!O$81)</f>
        <v>0</v>
      </c>
      <c r="P100" s="157">
        <f>IF(RES_hhdet_emi!P100=0,0,RES_hhdet_emi!P100*1000000/RES_hhdet_num!P$81)</f>
        <v>0</v>
      </c>
      <c r="Q100" s="157">
        <f>IF(RES_hhdet_emi!Q100=0,0,RES_hhdet_emi!Q100*1000000/RES_hhdet_num!Q$81)</f>
        <v>0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280.06985899780085</v>
      </c>
      <c r="C102" s="156">
        <f>IF(RES_hhdet_emi!C102=0,0,RES_hhdet_emi!C102*1000000/RES_hhdet_num!C102)</f>
        <v>341.93815986883533</v>
      </c>
      <c r="D102" s="156">
        <f>IF(RES_hhdet_emi!D102=0,0,RES_hhdet_emi!D102*1000000/RES_hhdet_num!D102)</f>
        <v>351.16197376697198</v>
      </c>
      <c r="E102" s="156">
        <f>IF(RES_hhdet_emi!E102=0,0,RES_hhdet_emi!E102*1000000/RES_hhdet_num!E102)</f>
        <v>344.51690753892018</v>
      </c>
      <c r="F102" s="156">
        <f>IF(RES_hhdet_emi!F102=0,0,RES_hhdet_emi!F102*1000000/RES_hhdet_num!F102)</f>
        <v>343.30164972973961</v>
      </c>
      <c r="G102" s="156">
        <f>IF(RES_hhdet_emi!G102=0,0,RES_hhdet_emi!G102*1000000/RES_hhdet_num!G102)</f>
        <v>326.66351131188685</v>
      </c>
      <c r="H102" s="156">
        <f>IF(RES_hhdet_emi!H102=0,0,RES_hhdet_emi!H102*1000000/RES_hhdet_num!H102)</f>
        <v>328.20207031640911</v>
      </c>
      <c r="I102" s="156">
        <f>IF(RES_hhdet_emi!I102=0,0,RES_hhdet_emi!I102*1000000/RES_hhdet_num!I102)</f>
        <v>341.73229870575057</v>
      </c>
      <c r="J102" s="156">
        <f>IF(RES_hhdet_emi!J102=0,0,RES_hhdet_emi!J102*1000000/RES_hhdet_num!J102)</f>
        <v>332.97206526857298</v>
      </c>
      <c r="K102" s="156">
        <f>IF(RES_hhdet_emi!K102=0,0,RES_hhdet_emi!K102*1000000/RES_hhdet_num!K102)</f>
        <v>326.39631738781526</v>
      </c>
      <c r="L102" s="156">
        <f>IF(RES_hhdet_emi!L102=0,0,RES_hhdet_emi!L102*1000000/RES_hhdet_num!L102)</f>
        <v>329.01000439369631</v>
      </c>
      <c r="M102" s="156">
        <f>IF(RES_hhdet_emi!M102=0,0,RES_hhdet_emi!M102*1000000/RES_hhdet_num!M102)</f>
        <v>322.68696353668491</v>
      </c>
      <c r="N102" s="156">
        <f>IF(RES_hhdet_emi!N102=0,0,RES_hhdet_emi!N102*1000000/RES_hhdet_num!N102)</f>
        <v>0</v>
      </c>
      <c r="O102" s="156">
        <f>IF(RES_hhdet_emi!O102=0,0,RES_hhdet_emi!O102*1000000/RES_hhdet_num!O102)</f>
        <v>0</v>
      </c>
      <c r="P102" s="156">
        <f>IF(RES_hhdet_emi!P102=0,0,RES_hhdet_emi!P102*1000000/RES_hhdet_num!P102)</f>
        <v>0</v>
      </c>
      <c r="Q102" s="156">
        <f>IF(RES_hhdet_emi!Q102=0,0,RES_hhdet_emi!Q102*1000000/RES_hhdet_num!Q102)</f>
        <v>0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0</v>
      </c>
      <c r="C139" s="157">
        <f>IF(RES_hhdet_emi!C139=0,0,RES_hhdet_emi!C139*1000000/RES_hhdet_num!C$124)</f>
        <v>0</v>
      </c>
      <c r="D139" s="157">
        <f>IF(RES_hhdet_emi!D139=0,0,RES_hhdet_emi!D139*1000000/RES_hhdet_num!D$124)</f>
        <v>0</v>
      </c>
      <c r="E139" s="157">
        <f>IF(RES_hhdet_emi!E139=0,0,RES_hhdet_emi!E139*1000000/RES_hhdet_num!E$124)</f>
        <v>0</v>
      </c>
      <c r="F139" s="157">
        <f>IF(RES_hhdet_emi!F139=0,0,RES_hhdet_emi!F139*1000000/RES_hhdet_num!F$124)</f>
        <v>0</v>
      </c>
      <c r="G139" s="157">
        <f>IF(RES_hhdet_emi!G139=0,0,RES_hhdet_emi!G139*1000000/RES_hhdet_num!G$124)</f>
        <v>0</v>
      </c>
      <c r="H139" s="157">
        <f>IF(RES_hhdet_emi!H139=0,0,RES_hhdet_emi!H139*1000000/RES_hhdet_num!H$124)</f>
        <v>0</v>
      </c>
      <c r="I139" s="157">
        <f>IF(RES_hhdet_emi!I139=0,0,RES_hhdet_emi!I139*1000000/RES_hhdet_num!I$124)</f>
        <v>0</v>
      </c>
      <c r="J139" s="157">
        <f>IF(RES_hhdet_emi!J139=0,0,RES_hhdet_emi!J139*1000000/RES_hhdet_num!J$124)</f>
        <v>0</v>
      </c>
      <c r="K139" s="157">
        <f>IF(RES_hhdet_emi!K139=0,0,RES_hhdet_emi!K139*1000000/RES_hhdet_num!K$124)</f>
        <v>0</v>
      </c>
      <c r="L139" s="157">
        <f>IF(RES_hhdet_emi!L139=0,0,RES_hhdet_emi!L139*1000000/RES_hhdet_num!L$124)</f>
        <v>0</v>
      </c>
      <c r="M139" s="157">
        <f>IF(RES_hhdet_emi!M139=0,0,RES_hhdet_emi!M139*1000000/RES_hhdet_num!M$124)</f>
        <v>0</v>
      </c>
      <c r="N139" s="157">
        <f>IF(RES_hhdet_emi!N139=0,0,RES_hhdet_emi!N139*1000000/RES_hhdet_num!N$124)</f>
        <v>0</v>
      </c>
      <c r="O139" s="157">
        <f>IF(RES_hhdet_emi!O139=0,0,RES_hhdet_emi!O139*1000000/RES_hhdet_num!O$124)</f>
        <v>0</v>
      </c>
      <c r="P139" s="157">
        <f>IF(RES_hhdet_emi!P139=0,0,RES_hhdet_emi!P139*1000000/RES_hhdet_num!P$124)</f>
        <v>0</v>
      </c>
      <c r="Q139" s="157">
        <f>IF(RES_hhdet_emi!Q139=0,0,RES_hhdet_emi!Q139*1000000/RES_hhdet_num!Q$124)</f>
        <v>0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0</v>
      </c>
      <c r="C140" s="156">
        <f>IF(RES_hhdet_emi!C140=0,0,RES_hhdet_emi!C140*1000000/RES_hhdet_num!C140)</f>
        <v>0</v>
      </c>
      <c r="D140" s="156">
        <f>IF(RES_hhdet_emi!D140=0,0,RES_hhdet_emi!D140*1000000/RES_hhdet_num!D140)</f>
        <v>0</v>
      </c>
      <c r="E140" s="156">
        <f>IF(RES_hhdet_emi!E140=0,0,RES_hhdet_emi!E140*1000000/RES_hhdet_num!E140)</f>
        <v>0</v>
      </c>
      <c r="F140" s="156">
        <f>IF(RES_hhdet_emi!F140=0,0,RES_hhdet_emi!F140*1000000/RES_hhdet_num!F140)</f>
        <v>0</v>
      </c>
      <c r="G140" s="156">
        <f>IF(RES_hhdet_emi!G140=0,0,RES_hhdet_emi!G140*1000000/RES_hhdet_num!G140)</f>
        <v>0</v>
      </c>
      <c r="H140" s="156">
        <f>IF(RES_hhdet_emi!H140=0,0,RES_hhdet_emi!H140*1000000/RES_hhdet_num!H140)</f>
        <v>0</v>
      </c>
      <c r="I140" s="156">
        <f>IF(RES_hhdet_emi!I140=0,0,RES_hhdet_emi!I140*1000000/RES_hhdet_num!I140)</f>
        <v>0</v>
      </c>
      <c r="J140" s="156">
        <f>IF(RES_hhdet_emi!J140=0,0,RES_hhdet_emi!J140*1000000/RES_hhdet_num!J140)</f>
        <v>0</v>
      </c>
      <c r="K140" s="156">
        <f>IF(RES_hhdet_emi!K140=0,0,RES_hhdet_emi!K140*1000000/RES_hhdet_num!K140)</f>
        <v>0</v>
      </c>
      <c r="L140" s="156">
        <f>IF(RES_hhdet_emi!L140=0,0,RES_hhdet_emi!L140*1000000/RES_hhdet_num!L140)</f>
        <v>0</v>
      </c>
      <c r="M140" s="156">
        <f>IF(RES_hhdet_emi!M140=0,0,RES_hhdet_emi!M140*1000000/RES_hhdet_num!M140)</f>
        <v>0</v>
      </c>
      <c r="N140" s="156">
        <f>IF(RES_hhdet_emi!N140=0,0,RES_hhdet_emi!N140*1000000/RES_hhdet_num!N140)</f>
        <v>0</v>
      </c>
      <c r="O140" s="156">
        <f>IF(RES_hhdet_emi!O140=0,0,RES_hhdet_emi!O140*1000000/RES_hhdet_num!O140)</f>
        <v>0</v>
      </c>
      <c r="P140" s="156">
        <f>IF(RES_hhdet_emi!P140=0,0,RES_hhdet_emi!P140*1000000/RES_hhdet_num!P140)</f>
        <v>0</v>
      </c>
      <c r="Q140" s="156">
        <f>IF(RES_hhdet_emi!Q140=0,0,RES_hhdet_emi!Q140*1000000/RES_hhdet_num!Q140)</f>
        <v>0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609.63053311589204</v>
      </c>
      <c r="C143" s="168">
        <f t="shared" ref="C143:Q143" si="21">SUM(C144,C146,C148,C157)</f>
        <v>596.36310653799092</v>
      </c>
      <c r="D143" s="168">
        <f t="shared" si="21"/>
        <v>396.04618501206824</v>
      </c>
      <c r="E143" s="168">
        <f t="shared" si="21"/>
        <v>260.71092086411653</v>
      </c>
      <c r="F143" s="168">
        <f t="shared" si="21"/>
        <v>231.21834401164926</v>
      </c>
      <c r="G143" s="168">
        <f t="shared" si="21"/>
        <v>221.24918714647822</v>
      </c>
      <c r="H143" s="168">
        <f t="shared" si="21"/>
        <v>184.59825844103034</v>
      </c>
      <c r="I143" s="168">
        <f t="shared" si="21"/>
        <v>73.334380424037008</v>
      </c>
      <c r="J143" s="168">
        <f t="shared" si="21"/>
        <v>52.239051403512846</v>
      </c>
      <c r="K143" s="168">
        <f t="shared" si="21"/>
        <v>68.485142621825133</v>
      </c>
      <c r="L143" s="168">
        <f t="shared" si="21"/>
        <v>72.100547232132115</v>
      </c>
      <c r="M143" s="168">
        <f t="shared" si="21"/>
        <v>31.789487052686908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394.45490973953281</v>
      </c>
      <c r="C148" s="157">
        <f>IF(RES_hhdet_emi!C148=0,0,RES_hhdet_emi!C148*1000000/RES_hhdet_num!C$143)</f>
        <v>309.39984086221932</v>
      </c>
      <c r="D148" s="157">
        <f>IF(RES_hhdet_emi!D148=0,0,RES_hhdet_emi!D148*1000000/RES_hhdet_num!D$143)</f>
        <v>257.36671446596426</v>
      </c>
      <c r="E148" s="157">
        <f>IF(RES_hhdet_emi!E148=0,0,RES_hhdet_emi!E148*1000000/RES_hhdet_num!E$143)</f>
        <v>234.33259615696022</v>
      </c>
      <c r="F148" s="157">
        <f>IF(RES_hhdet_emi!F148=0,0,RES_hhdet_emi!F148*1000000/RES_hhdet_num!F$143)</f>
        <v>204.54493944589399</v>
      </c>
      <c r="G148" s="157">
        <f>IF(RES_hhdet_emi!G148=0,0,RES_hhdet_emi!G148*1000000/RES_hhdet_num!G$143)</f>
        <v>164.5013553414262</v>
      </c>
      <c r="H148" s="157">
        <f>IF(RES_hhdet_emi!H148=0,0,RES_hhdet_emi!H148*1000000/RES_hhdet_num!H$143)</f>
        <v>127.35033266404977</v>
      </c>
      <c r="I148" s="157">
        <f>IF(RES_hhdet_emi!I148=0,0,RES_hhdet_emi!I148*1000000/RES_hhdet_num!I$143)</f>
        <v>57.782321133418023</v>
      </c>
      <c r="J148" s="157">
        <f>IF(RES_hhdet_emi!J148=0,0,RES_hhdet_emi!J148*1000000/RES_hhdet_num!J$143)</f>
        <v>32.085795539088302</v>
      </c>
      <c r="K148" s="157">
        <f>IF(RES_hhdet_emi!K148=0,0,RES_hhdet_emi!K148*1000000/RES_hhdet_num!K$143)</f>
        <v>22.948664945863513</v>
      </c>
      <c r="L148" s="157">
        <f>IF(RES_hhdet_emi!L148=0,0,RES_hhdet_emi!L148*1000000/RES_hhdet_num!L$143)</f>
        <v>19.446196380777831</v>
      </c>
      <c r="M148" s="157">
        <f>IF(RES_hhdet_emi!M148=0,0,RES_hhdet_emi!M148*1000000/RES_hhdet_num!M$143)</f>
        <v>4.3944173172671572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648.7596509756213</v>
      </c>
      <c r="C149" s="132">
        <f>IF(RES_hhdet_emi!C149=0,0,RES_hhdet_emi!C149*1000000/RES_hhdet_num!C149)</f>
        <v>639.05800463803632</v>
      </c>
      <c r="D149" s="132">
        <f>IF(RES_hhdet_emi!D149=0,0,RES_hhdet_emi!D149*1000000/RES_hhdet_num!D149)</f>
        <v>633.5180663777586</v>
      </c>
      <c r="E149" s="132">
        <f>IF(RES_hhdet_emi!E149=0,0,RES_hhdet_emi!E149*1000000/RES_hhdet_num!E149)</f>
        <v>630.22900342360515</v>
      </c>
      <c r="F149" s="132">
        <f>IF(RES_hhdet_emi!F149=0,0,RES_hhdet_emi!F149*1000000/RES_hhdet_num!F149)</f>
        <v>631.15985108818393</v>
      </c>
      <c r="G149" s="132">
        <f>IF(RES_hhdet_emi!G149=0,0,RES_hhdet_emi!G149*1000000/RES_hhdet_num!G149)</f>
        <v>628.16746669756992</v>
      </c>
      <c r="H149" s="132">
        <f>IF(RES_hhdet_emi!H149=0,0,RES_hhdet_emi!H149*1000000/RES_hhdet_num!H149)</f>
        <v>618.12730636937931</v>
      </c>
      <c r="I149" s="132">
        <f>IF(RES_hhdet_emi!I149=0,0,RES_hhdet_emi!I149*1000000/RES_hhdet_num!I149)</f>
        <v>616.44010912136537</v>
      </c>
      <c r="J149" s="132">
        <f>IF(RES_hhdet_emi!J149=0,0,RES_hhdet_emi!J149*1000000/RES_hhdet_num!J149)</f>
        <v>605.86833231740525</v>
      </c>
      <c r="K149" s="132">
        <f>IF(RES_hhdet_emi!K149=0,0,RES_hhdet_emi!K149*1000000/RES_hhdet_num!K149)</f>
        <v>607.54269047430591</v>
      </c>
      <c r="L149" s="132">
        <f>IF(RES_hhdet_emi!L149=0,0,RES_hhdet_emi!L149*1000000/RES_hhdet_num!L149)</f>
        <v>640.56158510103717</v>
      </c>
      <c r="M149" s="132">
        <f>IF(RES_hhdet_emi!M149=0,0,RES_hhdet_emi!M149*1000000/RES_hhdet_num!M149)</f>
        <v>623.76864815688123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443.46264646440108</v>
      </c>
      <c r="E150" s="132">
        <f>IF(RES_hhdet_emi!E150=0,0,RES_hhdet_emi!E150*1000000/RES_hhdet_num!E150)</f>
        <v>442.42076040337616</v>
      </c>
      <c r="F150" s="132">
        <f>IF(RES_hhdet_emi!F150=0,0,RES_hhdet_emi!F150*1000000/RES_hhdet_num!F150)</f>
        <v>441.81189576172426</v>
      </c>
      <c r="G150" s="132">
        <f>IF(RES_hhdet_emi!G150=0,0,RES_hhdet_emi!G150*1000000/RES_hhdet_num!G150)</f>
        <v>439.71722668830643</v>
      </c>
      <c r="H150" s="132">
        <f>IF(RES_hhdet_emi!H150=0,0,RES_hhdet_emi!H150*1000000/RES_hhdet_num!H150)</f>
        <v>432.68911445857731</v>
      </c>
      <c r="I150" s="132">
        <f>IF(RES_hhdet_emi!I150=0,0,RES_hhdet_emi!I150*1000000/RES_hhdet_num!I150)</f>
        <v>431.50807638495525</v>
      </c>
      <c r="J150" s="132">
        <f>IF(RES_hhdet_emi!J150=0,0,RES_hhdet_emi!J150*1000000/RES_hhdet_num!J150)</f>
        <v>424.10783262218308</v>
      </c>
      <c r="K150" s="132">
        <f>IF(RES_hhdet_emi!K150=0,0,RES_hhdet_emi!K150*1000000/RES_hhdet_num!K150)</f>
        <v>425.27988333201233</v>
      </c>
      <c r="L150" s="132">
        <f>IF(RES_hhdet_emi!L150=0,0,RES_hhdet_emi!L150*1000000/RES_hhdet_num!L150)</f>
        <v>448.39310957072547</v>
      </c>
      <c r="M150" s="132">
        <f>IF(RES_hhdet_emi!M150=0,0,RES_hhdet_emi!M150*1000000/RES_hhdet_num!M150)</f>
        <v>436.63805370981538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443.46264646440108</v>
      </c>
      <c r="E151" s="165">
        <f>IF(RES_hhdet_emi!E151=0,0,RES_hhdet_emi!E151*1000000/RES_hhdet_num!E150)</f>
        <v>442.42076040337616</v>
      </c>
      <c r="F151" s="165">
        <f>IF(RES_hhdet_emi!F151=0,0,RES_hhdet_emi!F151*1000000/RES_hhdet_num!F150)</f>
        <v>441.81189576172426</v>
      </c>
      <c r="G151" s="165">
        <f>IF(RES_hhdet_emi!G151=0,0,RES_hhdet_emi!G151*1000000/RES_hhdet_num!G150)</f>
        <v>439.71722668830643</v>
      </c>
      <c r="H151" s="165">
        <f>IF(RES_hhdet_emi!H151=0,0,RES_hhdet_emi!H151*1000000/RES_hhdet_num!H150)</f>
        <v>432.68911445857731</v>
      </c>
      <c r="I151" s="165">
        <f>IF(RES_hhdet_emi!I151=0,0,RES_hhdet_emi!I151*1000000/RES_hhdet_num!I150)</f>
        <v>431.50807638495525</v>
      </c>
      <c r="J151" s="165">
        <f>IF(RES_hhdet_emi!J151=0,0,RES_hhdet_emi!J151*1000000/RES_hhdet_num!J150)</f>
        <v>424.10783262218308</v>
      </c>
      <c r="K151" s="165">
        <f>IF(RES_hhdet_emi!K151=0,0,RES_hhdet_emi!K151*1000000/RES_hhdet_num!K150)</f>
        <v>425.27988333201233</v>
      </c>
      <c r="L151" s="165">
        <f>IF(RES_hhdet_emi!L151=0,0,RES_hhdet_emi!L151*1000000/RES_hhdet_num!L150)</f>
        <v>448.39310957072547</v>
      </c>
      <c r="M151" s="165">
        <f>IF(RES_hhdet_emi!M151=0,0,RES_hhdet_emi!M151*1000000/RES_hhdet_num!M150)</f>
        <v>436.63805370981538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215.1756233763592</v>
      </c>
      <c r="C157" s="157">
        <f>IF(RES_hhdet_emi!C157=0,0,RES_hhdet_emi!C157*1000000/RES_hhdet_num!C$143)</f>
        <v>286.96326567577159</v>
      </c>
      <c r="D157" s="157">
        <f>IF(RES_hhdet_emi!D157=0,0,RES_hhdet_emi!D157*1000000/RES_hhdet_num!D$143)</f>
        <v>138.67947054610397</v>
      </c>
      <c r="E157" s="157">
        <f>IF(RES_hhdet_emi!E157=0,0,RES_hhdet_emi!E157*1000000/RES_hhdet_num!E$143)</f>
        <v>26.37832470715631</v>
      </c>
      <c r="F157" s="157">
        <f>IF(RES_hhdet_emi!F157=0,0,RES_hhdet_emi!F157*1000000/RES_hhdet_num!F$143)</f>
        <v>26.67340456575527</v>
      </c>
      <c r="G157" s="157">
        <f>IF(RES_hhdet_emi!G157=0,0,RES_hhdet_emi!G157*1000000/RES_hhdet_num!G$143)</f>
        <v>56.747831805052002</v>
      </c>
      <c r="H157" s="157">
        <f>IF(RES_hhdet_emi!H157=0,0,RES_hhdet_emi!H157*1000000/RES_hhdet_num!H$143)</f>
        <v>57.24792577698058</v>
      </c>
      <c r="I157" s="157">
        <f>IF(RES_hhdet_emi!I157=0,0,RES_hhdet_emi!I157*1000000/RES_hhdet_num!I$143)</f>
        <v>15.552059290618981</v>
      </c>
      <c r="J157" s="157">
        <f>IF(RES_hhdet_emi!J157=0,0,RES_hhdet_emi!J157*1000000/RES_hhdet_num!J$143)</f>
        <v>20.153255864424548</v>
      </c>
      <c r="K157" s="157">
        <f>IF(RES_hhdet_emi!K157=0,0,RES_hhdet_emi!K157*1000000/RES_hhdet_num!K$143)</f>
        <v>45.536477675961628</v>
      </c>
      <c r="L157" s="157">
        <f>IF(RES_hhdet_emi!L157=0,0,RES_hhdet_emi!L157*1000000/RES_hhdet_num!L$143)</f>
        <v>52.654350851354287</v>
      </c>
      <c r="M157" s="157">
        <f>IF(RES_hhdet_emi!M157=0,0,RES_hhdet_emi!M157*1000000/RES_hhdet_num!M$143)</f>
        <v>27.395069735419753</v>
      </c>
      <c r="N157" s="157">
        <f>IF(RES_hhdet_emi!N157=0,0,RES_hhdet_emi!N157*1000000/RES_hhdet_num!N$143)</f>
        <v>0</v>
      </c>
      <c r="O157" s="157">
        <f>IF(RES_hhdet_emi!O157=0,0,RES_hhdet_emi!O157*1000000/RES_hhdet_num!O$143)</f>
        <v>0</v>
      </c>
      <c r="P157" s="157">
        <f>IF(RES_hhdet_emi!P157=0,0,RES_hhdet_emi!P157*1000000/RES_hhdet_num!P$143)</f>
        <v>0</v>
      </c>
      <c r="Q157" s="157">
        <f>IF(RES_hhdet_emi!Q157=0,0,RES_hhdet_emi!Q157*1000000/RES_hhdet_num!Q$143)</f>
        <v>0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280.06985899780085</v>
      </c>
      <c r="C158" s="156">
        <f>IF(RES_hhdet_emi!C158=0,0,RES_hhdet_emi!C158*1000000/RES_hhdet_num!C158)</f>
        <v>341.01456571744092</v>
      </c>
      <c r="D158" s="156">
        <f>IF(RES_hhdet_emi!D158=0,0,RES_hhdet_emi!D158*1000000/RES_hhdet_num!D158)</f>
        <v>353.00228866281009</v>
      </c>
      <c r="E158" s="156">
        <f>IF(RES_hhdet_emi!E158=0,0,RES_hhdet_emi!E158*1000000/RES_hhdet_num!E158)</f>
        <v>344.51690753892029</v>
      </c>
      <c r="F158" s="156">
        <f>IF(RES_hhdet_emi!F158=0,0,RES_hhdet_emi!F158*1000000/RES_hhdet_num!F158)</f>
        <v>342.54266916022567</v>
      </c>
      <c r="G158" s="156">
        <f>IF(RES_hhdet_emi!G158=0,0,RES_hhdet_emi!G158*1000000/RES_hhdet_num!G158)</f>
        <v>325.93626472645263</v>
      </c>
      <c r="H158" s="156">
        <f>IF(RES_hhdet_emi!H158=0,0,RES_hhdet_emi!H158*1000000/RES_hhdet_num!H158)</f>
        <v>326.97885048433562</v>
      </c>
      <c r="I158" s="156">
        <f>IF(RES_hhdet_emi!I158=0,0,RES_hhdet_emi!I158*1000000/RES_hhdet_num!I158)</f>
        <v>340.82733326729391</v>
      </c>
      <c r="J158" s="156">
        <f>IF(RES_hhdet_emi!J158=0,0,RES_hhdet_emi!J158*1000000/RES_hhdet_num!J158)</f>
        <v>332.40731660719604</v>
      </c>
      <c r="K158" s="156">
        <f>IF(RES_hhdet_emi!K158=0,0,RES_hhdet_emi!K158*1000000/RES_hhdet_num!K158)</f>
        <v>325.87041836860061</v>
      </c>
      <c r="L158" s="156">
        <f>IF(RES_hhdet_emi!L158=0,0,RES_hhdet_emi!L158*1000000/RES_hhdet_num!L158)</f>
        <v>328.34458408250168</v>
      </c>
      <c r="M158" s="156">
        <f>IF(RES_hhdet_emi!M158=0,0,RES_hhdet_emi!M158*1000000/RES_hhdet_num!M158)</f>
        <v>323.07644270681112</v>
      </c>
      <c r="N158" s="156">
        <f>IF(RES_hhdet_emi!N158=0,0,RES_hhdet_emi!N158*1000000/RES_hhdet_num!N158)</f>
        <v>0</v>
      </c>
      <c r="O158" s="156">
        <f>IF(RES_hhdet_emi!O158=0,0,RES_hhdet_emi!O158*1000000/RES_hhdet_num!O158)</f>
        <v>0</v>
      </c>
      <c r="P158" s="156">
        <f>IF(RES_hhdet_emi!P158=0,0,RES_hhdet_emi!P158*1000000/RES_hhdet_num!P158)</f>
        <v>0</v>
      </c>
      <c r="Q158" s="156">
        <f>IF(RES_hhdet_emi!Q158=0,0,RES_hhdet_emi!Q158*1000000/RES_hhdet_num!Q158)</f>
        <v>0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609.69380910780797</v>
      </c>
      <c r="C161" s="168">
        <f t="shared" ref="C161:Q161" si="24">SUM(C162,C164,C166,C175)</f>
        <v>708.8817209701067</v>
      </c>
      <c r="D161" s="168">
        <f t="shared" si="24"/>
        <v>503.17198354409516</v>
      </c>
      <c r="E161" s="168">
        <f t="shared" si="24"/>
        <v>395.98383948067965</v>
      </c>
      <c r="F161" s="168">
        <f t="shared" si="24"/>
        <v>412.85764427810716</v>
      </c>
      <c r="G161" s="168">
        <f t="shared" si="24"/>
        <v>427.59439547850536</v>
      </c>
      <c r="H161" s="168">
        <f t="shared" si="24"/>
        <v>382.3306721516629</v>
      </c>
      <c r="I161" s="168">
        <f t="shared" si="24"/>
        <v>172.38963390310641</v>
      </c>
      <c r="J161" s="168">
        <f t="shared" si="24"/>
        <v>113.8749985868523</v>
      </c>
      <c r="K161" s="168">
        <f t="shared" si="24"/>
        <v>137.12909666390055</v>
      </c>
      <c r="L161" s="168">
        <f t="shared" si="24"/>
        <v>139.41513705528658</v>
      </c>
      <c r="M161" s="168">
        <f t="shared" si="24"/>
        <v>60.966845131840145</v>
      </c>
      <c r="N161" s="168">
        <f t="shared" si="24"/>
        <v>0</v>
      </c>
      <c r="O161" s="168">
        <f t="shared" si="24"/>
        <v>0</v>
      </c>
      <c r="P161" s="168">
        <f t="shared" si="24"/>
        <v>0</v>
      </c>
      <c r="Q161" s="168">
        <f t="shared" si="24"/>
        <v>0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394.75965110559508</v>
      </c>
      <c r="C166" s="157">
        <f>IF(RES_hhdet_emi!C166=0,0,RES_hhdet_emi!C166*1000000/RES_hhdet_num!C$161)</f>
        <v>377.58227748185305</v>
      </c>
      <c r="D166" s="157">
        <f>IF(RES_hhdet_emi!D166=0,0,RES_hhdet_emi!D166*1000000/RES_hhdet_num!D$161)</f>
        <v>365.67516490970115</v>
      </c>
      <c r="E166" s="157">
        <f>IF(RES_hhdet_emi!E166=0,0,RES_hhdet_emi!E166*1000000/RES_hhdet_num!E$161)</f>
        <v>369.5233380292641</v>
      </c>
      <c r="F166" s="157">
        <f>IF(RES_hhdet_emi!F166=0,0,RES_hhdet_emi!F166*1000000/RES_hhdet_num!F$161)</f>
        <v>386.11930835947567</v>
      </c>
      <c r="G166" s="157">
        <f>IF(RES_hhdet_emi!G166=0,0,RES_hhdet_emi!G166*1000000/RES_hhdet_num!G$161)</f>
        <v>370.68627387540607</v>
      </c>
      <c r="H166" s="157">
        <f>IF(RES_hhdet_emi!H166=0,0,RES_hhdet_emi!H166*1000000/RES_hhdet_num!H$161)</f>
        <v>324.93708556659197</v>
      </c>
      <c r="I166" s="157">
        <f>IF(RES_hhdet_emi!I166=0,0,RES_hhdet_emi!I166*1000000/RES_hhdet_num!I$161)</f>
        <v>156.76960931142057</v>
      </c>
      <c r="J166" s="157">
        <f>IF(RES_hhdet_emi!J166=0,0,RES_hhdet_emi!J166*1000000/RES_hhdet_num!J$161)</f>
        <v>93.723478263228856</v>
      </c>
      <c r="K166" s="157">
        <f>IF(RES_hhdet_emi!K166=0,0,RES_hhdet_emi!K166*1000000/RES_hhdet_num!K$161)</f>
        <v>91.372344845586611</v>
      </c>
      <c r="L166" s="157">
        <f>IF(RES_hhdet_emi!L166=0,0,RES_hhdet_emi!L166*1000000/RES_hhdet_num!L$161)</f>
        <v>86.544822524424049</v>
      </c>
      <c r="M166" s="157">
        <f>IF(RES_hhdet_emi!M166=0,0,RES_hhdet_emi!M166*1000000/RES_hhdet_num!M$161)</f>
        <v>33.614432418048466</v>
      </c>
      <c r="N166" s="157">
        <f>IF(RES_hhdet_emi!N166=0,0,RES_hhdet_emi!N166*1000000/RES_hhdet_num!N$161)</f>
        <v>0</v>
      </c>
      <c r="O166" s="157">
        <f>IF(RES_hhdet_emi!O166=0,0,RES_hhdet_emi!O166*1000000/RES_hhdet_num!O$161)</f>
        <v>0</v>
      </c>
      <c r="P166" s="157">
        <f>IF(RES_hhdet_emi!P166=0,0,RES_hhdet_emi!P166*1000000/RES_hhdet_num!P$161)</f>
        <v>0</v>
      </c>
      <c r="Q166" s="157">
        <f>IF(RES_hhdet_emi!Q166=0,0,RES_hhdet_emi!Q166*1000000/RES_hhdet_num!Q$161)</f>
        <v>0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648.75965097562141</v>
      </c>
      <c r="C167" s="132">
        <f>IF(RES_hhdet_emi!C167=0,0,RES_hhdet_emi!C167*1000000/RES_hhdet_num!C167)</f>
        <v>639.05800463803632</v>
      </c>
      <c r="D167" s="132">
        <f>IF(RES_hhdet_emi!D167=0,0,RES_hhdet_emi!D167*1000000/RES_hhdet_num!D167)</f>
        <v>633.51806637775849</v>
      </c>
      <c r="E167" s="132">
        <f>IF(RES_hhdet_emi!E167=0,0,RES_hhdet_emi!E167*1000000/RES_hhdet_num!E167)</f>
        <v>630.22900342360504</v>
      </c>
      <c r="F167" s="132">
        <f>IF(RES_hhdet_emi!F167=0,0,RES_hhdet_emi!F167*1000000/RES_hhdet_num!F167)</f>
        <v>631.15985108818359</v>
      </c>
      <c r="G167" s="132">
        <f>IF(RES_hhdet_emi!G167=0,0,RES_hhdet_emi!G167*1000000/RES_hhdet_num!G167)</f>
        <v>628.16746669756981</v>
      </c>
      <c r="H167" s="132">
        <f>IF(RES_hhdet_emi!H167=0,0,RES_hhdet_emi!H167*1000000/RES_hhdet_num!H167)</f>
        <v>618.12730636937931</v>
      </c>
      <c r="I167" s="132">
        <f>IF(RES_hhdet_emi!I167=0,0,RES_hhdet_emi!I167*1000000/RES_hhdet_num!I167)</f>
        <v>616.44010912136559</v>
      </c>
      <c r="J167" s="132">
        <f>IF(RES_hhdet_emi!J167=0,0,RES_hhdet_emi!J167*1000000/RES_hhdet_num!J167)</f>
        <v>605.86833231740547</v>
      </c>
      <c r="K167" s="132">
        <f>IF(RES_hhdet_emi!K167=0,0,RES_hhdet_emi!K167*1000000/RES_hhdet_num!K167)</f>
        <v>607.54269047430648</v>
      </c>
      <c r="L167" s="132">
        <f>IF(RES_hhdet_emi!L167=0,0,RES_hhdet_emi!L167*1000000/RES_hhdet_num!L167)</f>
        <v>640.56158510103739</v>
      </c>
      <c r="M167" s="132">
        <f>IF(RES_hhdet_emi!M167=0,0,RES_hhdet_emi!M167*1000000/RES_hhdet_num!M167)</f>
        <v>623.76864815688111</v>
      </c>
      <c r="N167" s="132">
        <f>IF(RES_hhdet_emi!N167=0,0,RES_hhdet_emi!N167*1000000/RES_hhdet_num!N167)</f>
        <v>0</v>
      </c>
      <c r="O167" s="132">
        <f>IF(RES_hhdet_emi!O167=0,0,RES_hhdet_emi!O167*1000000/RES_hhdet_num!O167)</f>
        <v>0</v>
      </c>
      <c r="P167" s="132">
        <f>IF(RES_hhdet_emi!P167=0,0,RES_hhdet_emi!P167*1000000/RES_hhdet_num!P167)</f>
        <v>0</v>
      </c>
      <c r="Q167" s="132">
        <f>IF(RES_hhdet_emi!Q167=0,0,RES_hhdet_emi!Q167*1000000/RES_hhdet_num!Q167)</f>
        <v>0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443.46264646440295</v>
      </c>
      <c r="E168" s="132">
        <f>IF(RES_hhdet_emi!E168=0,0,RES_hhdet_emi!E168*1000000/RES_hhdet_num!E168)</f>
        <v>442.42076040337628</v>
      </c>
      <c r="F168" s="132">
        <f>IF(RES_hhdet_emi!F168=0,0,RES_hhdet_emi!F168*1000000/RES_hhdet_num!F168)</f>
        <v>441.81189576172449</v>
      </c>
      <c r="G168" s="132">
        <f>IF(RES_hhdet_emi!G168=0,0,RES_hhdet_emi!G168*1000000/RES_hhdet_num!G168)</f>
        <v>439.71722668830631</v>
      </c>
      <c r="H168" s="132">
        <f>IF(RES_hhdet_emi!H168=0,0,RES_hhdet_emi!H168*1000000/RES_hhdet_num!H168)</f>
        <v>432.68911445857748</v>
      </c>
      <c r="I168" s="132">
        <f>IF(RES_hhdet_emi!I168=0,0,RES_hhdet_emi!I168*1000000/RES_hhdet_num!I168)</f>
        <v>431.5080763849553</v>
      </c>
      <c r="J168" s="132">
        <f>IF(RES_hhdet_emi!J168=0,0,RES_hhdet_emi!J168*1000000/RES_hhdet_num!J168)</f>
        <v>424.10783262218325</v>
      </c>
      <c r="K168" s="132">
        <f>IF(RES_hhdet_emi!K168=0,0,RES_hhdet_emi!K168*1000000/RES_hhdet_num!K168)</f>
        <v>425.27988333201256</v>
      </c>
      <c r="L168" s="132">
        <f>IF(RES_hhdet_emi!L168=0,0,RES_hhdet_emi!L168*1000000/RES_hhdet_num!L168)</f>
        <v>448.39310957072553</v>
      </c>
      <c r="M168" s="132">
        <f>IF(RES_hhdet_emi!M168=0,0,RES_hhdet_emi!M168*1000000/RES_hhdet_num!M168)</f>
        <v>436.63805370981544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443.46264646440295</v>
      </c>
      <c r="E169" s="165">
        <f>IF(RES_hhdet_emi!E169=0,0,RES_hhdet_emi!E169*1000000/RES_hhdet_num!E168)</f>
        <v>442.42076040337628</v>
      </c>
      <c r="F169" s="165">
        <f>IF(RES_hhdet_emi!F169=0,0,RES_hhdet_emi!F169*1000000/RES_hhdet_num!F168)</f>
        <v>441.81189576172449</v>
      </c>
      <c r="G169" s="165">
        <f>IF(RES_hhdet_emi!G169=0,0,RES_hhdet_emi!G169*1000000/RES_hhdet_num!G168)</f>
        <v>439.71722668830631</v>
      </c>
      <c r="H169" s="165">
        <f>IF(RES_hhdet_emi!H169=0,0,RES_hhdet_emi!H169*1000000/RES_hhdet_num!H168)</f>
        <v>432.68911445857748</v>
      </c>
      <c r="I169" s="165">
        <f>IF(RES_hhdet_emi!I169=0,0,RES_hhdet_emi!I169*1000000/RES_hhdet_num!I168)</f>
        <v>431.5080763849553</v>
      </c>
      <c r="J169" s="165">
        <f>IF(RES_hhdet_emi!J169=0,0,RES_hhdet_emi!J169*1000000/RES_hhdet_num!J168)</f>
        <v>424.10783262218325</v>
      </c>
      <c r="K169" s="165">
        <f>IF(RES_hhdet_emi!K169=0,0,RES_hhdet_emi!K169*1000000/RES_hhdet_num!K168)</f>
        <v>425.27988333201256</v>
      </c>
      <c r="L169" s="165">
        <f>IF(RES_hhdet_emi!L169=0,0,RES_hhdet_emi!L169*1000000/RES_hhdet_num!L168)</f>
        <v>448.39310957072553</v>
      </c>
      <c r="M169" s="165">
        <f>IF(RES_hhdet_emi!M169=0,0,RES_hhdet_emi!M169*1000000/RES_hhdet_num!M168)</f>
        <v>436.63805370981544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214.93415800221285</v>
      </c>
      <c r="C175" s="157">
        <f>IF(RES_hhdet_emi!C175=0,0,RES_hhdet_emi!C175*1000000/RES_hhdet_num!C$161)</f>
        <v>331.2994434882537</v>
      </c>
      <c r="D175" s="157">
        <f>IF(RES_hhdet_emi!D175=0,0,RES_hhdet_emi!D175*1000000/RES_hhdet_num!D$161)</f>
        <v>137.49681863439403</v>
      </c>
      <c r="E175" s="157">
        <f>IF(RES_hhdet_emi!E175=0,0,RES_hhdet_emi!E175*1000000/RES_hhdet_num!E$161)</f>
        <v>26.460501451415571</v>
      </c>
      <c r="F175" s="157">
        <f>IF(RES_hhdet_emi!F175=0,0,RES_hhdet_emi!F175*1000000/RES_hhdet_num!F$161)</f>
        <v>26.738335918631503</v>
      </c>
      <c r="G175" s="157">
        <f>IF(RES_hhdet_emi!G175=0,0,RES_hhdet_emi!G175*1000000/RES_hhdet_num!G$161)</f>
        <v>56.908121603099261</v>
      </c>
      <c r="H175" s="157">
        <f>IF(RES_hhdet_emi!H175=0,0,RES_hhdet_emi!H175*1000000/RES_hhdet_num!H$161)</f>
        <v>57.393586585070928</v>
      </c>
      <c r="I175" s="157">
        <f>IF(RES_hhdet_emi!I175=0,0,RES_hhdet_emi!I175*1000000/RES_hhdet_num!I$161)</f>
        <v>15.620024591685851</v>
      </c>
      <c r="J175" s="157">
        <f>IF(RES_hhdet_emi!J175=0,0,RES_hhdet_emi!J175*1000000/RES_hhdet_num!J$161)</f>
        <v>20.151520323623441</v>
      </c>
      <c r="K175" s="157">
        <f>IF(RES_hhdet_emi!K175=0,0,RES_hhdet_emi!K175*1000000/RES_hhdet_num!K$161)</f>
        <v>45.756751818313944</v>
      </c>
      <c r="L175" s="157">
        <f>IF(RES_hhdet_emi!L175=0,0,RES_hhdet_emi!L175*1000000/RES_hhdet_num!L$161)</f>
        <v>52.870314530862522</v>
      </c>
      <c r="M175" s="157">
        <f>IF(RES_hhdet_emi!M175=0,0,RES_hhdet_emi!M175*1000000/RES_hhdet_num!M$161)</f>
        <v>27.352412713791679</v>
      </c>
      <c r="N175" s="157">
        <f>IF(RES_hhdet_emi!N175=0,0,RES_hhdet_emi!N175*1000000/RES_hhdet_num!N$161)</f>
        <v>0</v>
      </c>
      <c r="O175" s="157">
        <f>IF(RES_hhdet_emi!O175=0,0,RES_hhdet_emi!O175*1000000/RES_hhdet_num!O$161)</f>
        <v>0</v>
      </c>
      <c r="P175" s="157">
        <f>IF(RES_hhdet_emi!P175=0,0,RES_hhdet_emi!P175*1000000/RES_hhdet_num!P$161)</f>
        <v>0</v>
      </c>
      <c r="Q175" s="157">
        <f>IF(RES_hhdet_emi!Q175=0,0,RES_hhdet_emi!Q175*1000000/RES_hhdet_num!Q$161)</f>
        <v>0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280.06985899780085</v>
      </c>
      <c r="C176" s="156">
        <f>IF(RES_hhdet_emi!C176=0,0,RES_hhdet_emi!C176*1000000/RES_hhdet_num!C176)</f>
        <v>341.84716497441656</v>
      </c>
      <c r="D176" s="156">
        <f>IF(RES_hhdet_emi!D176=0,0,RES_hhdet_emi!D176*1000000/RES_hhdet_num!D176)</f>
        <v>350.38555119644758</v>
      </c>
      <c r="E176" s="156">
        <f>IF(RES_hhdet_emi!E176=0,0,RES_hhdet_emi!E176*1000000/RES_hhdet_num!E176)</f>
        <v>344.51690753892069</v>
      </c>
      <c r="F176" s="156">
        <f>IF(RES_hhdet_emi!F176=0,0,RES_hhdet_emi!F176*1000000/RES_hhdet_num!F176)</f>
        <v>343.37978958149733</v>
      </c>
      <c r="G176" s="156">
        <f>IF(RES_hhdet_emi!G176=0,0,RES_hhdet_emi!G176*1000000/RES_hhdet_num!G176)</f>
        <v>326.85216596065766</v>
      </c>
      <c r="H176" s="156">
        <f>IF(RES_hhdet_emi!H176=0,0,RES_hhdet_emi!H176*1000000/RES_hhdet_num!H176)</f>
        <v>328.29131526660575</v>
      </c>
      <c r="I176" s="156">
        <f>IF(RES_hhdet_emi!I176=0,0,RES_hhdet_emi!I176*1000000/RES_hhdet_num!I176)</f>
        <v>341.75536563533348</v>
      </c>
      <c r="J176" s="156">
        <f>IF(RES_hhdet_emi!J176=0,0,RES_hhdet_emi!J176*1000000/RES_hhdet_num!J176)</f>
        <v>333.43426177863</v>
      </c>
      <c r="K176" s="156">
        <f>IF(RES_hhdet_emi!K176=0,0,RES_hhdet_emi!K176*1000000/RES_hhdet_num!K176)</f>
        <v>327.01446030617689</v>
      </c>
      <c r="L176" s="156">
        <f>IF(RES_hhdet_emi!L176=0,0,RES_hhdet_emi!L176*1000000/RES_hhdet_num!L176)</f>
        <v>329.76030169842323</v>
      </c>
      <c r="M176" s="156">
        <f>IF(RES_hhdet_emi!M176=0,0,RES_hhdet_emi!M176*1000000/RES_hhdet_num!M176)</f>
        <v>322.80188655085885</v>
      </c>
      <c r="N176" s="156">
        <f>IF(RES_hhdet_emi!N176=0,0,RES_hhdet_emi!N176*1000000/RES_hhdet_num!N176)</f>
        <v>0</v>
      </c>
      <c r="O176" s="156">
        <f>IF(RES_hhdet_emi!O176=0,0,RES_hhdet_emi!O176*1000000/RES_hhdet_num!O176)</f>
        <v>0</v>
      </c>
      <c r="P176" s="156">
        <f>IF(RES_hhdet_emi!P176=0,0,RES_hhdet_emi!P176*1000000/RES_hhdet_num!P176)</f>
        <v>0</v>
      </c>
      <c r="Q176" s="156">
        <f>IF(RES_hhdet_emi!Q176=0,0,RES_hhdet_emi!Q176*1000000/RES_hhdet_num!Q176)</f>
        <v>0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263.09718679581283</v>
      </c>
      <c r="C3" s="184">
        <f>RES_hhdet_fech!C3/RES_summary!C$19</f>
        <v>276.00962671737369</v>
      </c>
      <c r="D3" s="184">
        <f>RES_hhdet_fech!D3/RES_summary!D$19</f>
        <v>268.08997248998298</v>
      </c>
      <c r="E3" s="184">
        <f>RES_hhdet_fech!E3/RES_summary!E$19</f>
        <v>265.95324265330527</v>
      </c>
      <c r="F3" s="184">
        <f>RES_hhdet_fech!F3/RES_summary!F$19</f>
        <v>278.50561998989161</v>
      </c>
      <c r="G3" s="184">
        <f>RES_hhdet_fech!G3/RES_summary!G$19</f>
        <v>267.51121797129974</v>
      </c>
      <c r="H3" s="184">
        <f>RES_hhdet_fech!H3/RES_summary!H$19</f>
        <v>254.42369165368922</v>
      </c>
      <c r="I3" s="184">
        <f>RES_hhdet_fech!I3/RES_summary!I$19</f>
        <v>244.27013122061592</v>
      </c>
      <c r="J3" s="184">
        <f>RES_hhdet_fech!J3/RES_summary!J$19</f>
        <v>240.93551109699669</v>
      </c>
      <c r="K3" s="184">
        <f>RES_hhdet_fech!K3/RES_summary!K$19</f>
        <v>235.43179097788001</v>
      </c>
      <c r="L3" s="184">
        <f>RES_hhdet_fech!L3/RES_summary!L$19</f>
        <v>227.92185497131473</v>
      </c>
      <c r="M3" s="184">
        <f>RES_hhdet_fech!M3/RES_summary!M$19</f>
        <v>197.62581431936249</v>
      </c>
      <c r="N3" s="184">
        <f>RES_hhdet_fech!N3/RES_summary!N$19</f>
        <v>197.29491661896228</v>
      </c>
      <c r="O3" s="184">
        <f>RES_hhdet_fech!O3/RES_summary!O$19</f>
        <v>202.48885903050859</v>
      </c>
      <c r="P3" s="184">
        <f>RES_hhdet_fech!P3/RES_summary!P$19</f>
        <v>0</v>
      </c>
      <c r="Q3" s="184">
        <f>RES_hhdet_fech!Q3/RES_summary!Q$19</f>
        <v>195.56599117544309</v>
      </c>
    </row>
    <row r="4" spans="1:17" ht="12.95" customHeight="1" x14ac:dyDescent="0.25">
      <c r="A4" s="158" t="s">
        <v>65</v>
      </c>
      <c r="B4" s="178">
        <f>RES_hhdet_fech!B4/RES_summary!B$19</f>
        <v>238.68954638762114</v>
      </c>
      <c r="C4" s="178">
        <f>RES_hhdet_fech!C4/RES_summary!C$19</f>
        <v>248.4711141748077</v>
      </c>
      <c r="D4" s="178">
        <f>RES_hhdet_fech!D4/RES_summary!D$19</f>
        <v>243.99517167053941</v>
      </c>
      <c r="E4" s="178">
        <f>RES_hhdet_fech!E4/RES_summary!E$19</f>
        <v>243.77689807297432</v>
      </c>
      <c r="F4" s="178">
        <f>RES_hhdet_fech!F4/RES_summary!F$19</f>
        <v>256.68815175814746</v>
      </c>
      <c r="G4" s="178">
        <f>RES_hhdet_fech!G4/RES_summary!G$19</f>
        <v>246.59703476680176</v>
      </c>
      <c r="H4" s="178">
        <f>RES_hhdet_fech!H4/RES_summary!H$19</f>
        <v>231.92930369360263</v>
      </c>
      <c r="I4" s="178">
        <f>RES_hhdet_fech!I4/RES_summary!I$19</f>
        <v>222.00251554087518</v>
      </c>
      <c r="J4" s="178">
        <f>RES_hhdet_fech!J4/RES_summary!J$19</f>
        <v>215.3673013110029</v>
      </c>
      <c r="K4" s="178">
        <f>RES_hhdet_fech!K4/RES_summary!K$19</f>
        <v>214.92842370356459</v>
      </c>
      <c r="L4" s="178">
        <f>RES_hhdet_fech!L4/RES_summary!L$19</f>
        <v>202.46535534813654</v>
      </c>
      <c r="M4" s="178">
        <f>RES_hhdet_fech!M4/RES_summary!M$19</f>
        <v>176.28617498811641</v>
      </c>
      <c r="N4" s="178">
        <f>RES_hhdet_fech!N4/RES_summary!N$19</f>
        <v>182.44024450488749</v>
      </c>
      <c r="O4" s="178">
        <f>RES_hhdet_fech!O4/RES_summary!O$19</f>
        <v>185.71540207612566</v>
      </c>
      <c r="P4" s="178">
        <f>RES_hhdet_fech!P4/RES_summary!P$19</f>
        <v>0</v>
      </c>
      <c r="Q4" s="178">
        <f>RES_hhdet_fech!Q4/RES_summary!Q$19</f>
        <v>176.71373041309383</v>
      </c>
    </row>
    <row r="5" spans="1:17" ht="12" customHeight="1" x14ac:dyDescent="0.25">
      <c r="A5" s="23" t="s">
        <v>58</v>
      </c>
      <c r="B5" s="177">
        <f>RES_hhdet_fech!B5/RES_summary!B$19</f>
        <v>232.96714345542523</v>
      </c>
      <c r="C5" s="177">
        <f>RES_hhdet_fech!C5/RES_summary!C$19</f>
        <v>243.03182088751294</v>
      </c>
      <c r="D5" s="177">
        <f>RES_hhdet_fech!D5/RES_summary!D$19</f>
        <v>239.41387664740023</v>
      </c>
      <c r="E5" s="177">
        <f>RES_hhdet_fech!E5/RES_summary!E$19</f>
        <v>239.98827032487952</v>
      </c>
      <c r="F5" s="177">
        <f>RES_hhdet_fech!F5/RES_summary!F$19</f>
        <v>252.80946469674029</v>
      </c>
      <c r="G5" s="177">
        <f>RES_hhdet_fech!G5/RES_summary!G$19</f>
        <v>242.38122486241141</v>
      </c>
      <c r="H5" s="177">
        <f>RES_hhdet_fech!H5/RES_summary!H$19</f>
        <v>228.86648314417084</v>
      </c>
      <c r="I5" s="177">
        <f>RES_hhdet_fech!I5/RES_summary!I$19</f>
        <v>219.38647727165312</v>
      </c>
      <c r="J5" s="177">
        <f>RES_hhdet_fech!J5/RES_summary!J$19</f>
        <v>215.24086658234583</v>
      </c>
      <c r="K5" s="177">
        <f>RES_hhdet_fech!K5/RES_summary!K$19</f>
        <v>211.56647330711087</v>
      </c>
      <c r="L5" s="177">
        <f>RES_hhdet_fech!L5/RES_summary!L$19</f>
        <v>201.58904421018877</v>
      </c>
      <c r="M5" s="177">
        <f>RES_hhdet_fech!M5/RES_summary!M$19</f>
        <v>174.42770854059208</v>
      </c>
      <c r="N5" s="177">
        <f>RES_hhdet_fech!N5/RES_summary!N$19</f>
        <v>180.30023083950283</v>
      </c>
      <c r="O5" s="177">
        <f>RES_hhdet_fech!O5/RES_summary!O$19</f>
        <v>182.57068449309395</v>
      </c>
      <c r="P5" s="177">
        <f>RES_hhdet_fech!P5/RES_summary!P$19</f>
        <v>0</v>
      </c>
      <c r="Q5" s="177">
        <f>RES_hhdet_fech!Q5/RES_summary!Q$19</f>
        <v>175.64519493182476</v>
      </c>
    </row>
    <row r="6" spans="1:17" ht="12" customHeight="1" x14ac:dyDescent="0.25">
      <c r="A6" s="23" t="s">
        <v>60</v>
      </c>
      <c r="B6" s="177">
        <f>RES_hhdet_fech!B6/RES_summary!B$19</f>
        <v>5.7224029321959282</v>
      </c>
      <c r="C6" s="177">
        <f>RES_hhdet_fech!C6/RES_summary!C$19</f>
        <v>5.4392932872947375</v>
      </c>
      <c r="D6" s="177">
        <f>RES_hhdet_fech!D6/RES_summary!D$19</f>
        <v>4.5812950231391634</v>
      </c>
      <c r="E6" s="177">
        <f>RES_hhdet_fech!E6/RES_summary!E$19</f>
        <v>3.7886277480947923</v>
      </c>
      <c r="F6" s="177">
        <f>RES_hhdet_fech!F6/RES_summary!F$19</f>
        <v>3.8786870614071565</v>
      </c>
      <c r="G6" s="177">
        <f>RES_hhdet_fech!G6/RES_summary!G$19</f>
        <v>4.2158099043903361</v>
      </c>
      <c r="H6" s="177">
        <f>RES_hhdet_fech!H6/RES_summary!H$19</f>
        <v>3.0628205494318035</v>
      </c>
      <c r="I6" s="177">
        <f>RES_hhdet_fech!I6/RES_summary!I$19</f>
        <v>2.6160382692220541</v>
      </c>
      <c r="J6" s="177">
        <f>RES_hhdet_fech!J6/RES_summary!J$19</f>
        <v>0.12643472865708538</v>
      </c>
      <c r="K6" s="177">
        <f>RES_hhdet_fech!K6/RES_summary!K$19</f>
        <v>3.3619503964537119</v>
      </c>
      <c r="L6" s="177">
        <f>RES_hhdet_fech!L6/RES_summary!L$19</f>
        <v>0.8763111379477686</v>
      </c>
      <c r="M6" s="177">
        <f>RES_hhdet_fech!M6/RES_summary!M$19</f>
        <v>1.8584664475243424</v>
      </c>
      <c r="N6" s="177">
        <f>RES_hhdet_fech!N6/RES_summary!N$19</f>
        <v>2.1400136653846387</v>
      </c>
      <c r="O6" s="177">
        <f>RES_hhdet_fech!O6/RES_summary!O$19</f>
        <v>3.14471758303171</v>
      </c>
      <c r="P6" s="177">
        <f>RES_hhdet_fech!P6/RES_summary!P$19</f>
        <v>0</v>
      </c>
      <c r="Q6" s="177">
        <f>RES_hhdet_fech!Q6/RES_summary!Q$19</f>
        <v>1.0685354812690604</v>
      </c>
    </row>
    <row r="7" spans="1:17" ht="12.95" customHeight="1" x14ac:dyDescent="0.25">
      <c r="A7" s="158" t="s">
        <v>112</v>
      </c>
      <c r="B7" s="178">
        <f>RES_hhdet_fech!B7/RES_summary!B$19</f>
        <v>0.31097097674013563</v>
      </c>
      <c r="C7" s="178">
        <f>RES_hhdet_fech!C7/RES_summary!C$19</f>
        <v>0.32823576725437392</v>
      </c>
      <c r="D7" s="178">
        <f>RES_hhdet_fech!D7/RES_summary!D$19</f>
        <v>0.34423589359853418</v>
      </c>
      <c r="E7" s="178">
        <f>RES_hhdet_fech!E7/RES_summary!E$19</f>
        <v>0.35846196329686397</v>
      </c>
      <c r="F7" s="178">
        <f>RES_hhdet_fech!F7/RES_summary!F$19</f>
        <v>0.36833953621085114</v>
      </c>
      <c r="G7" s="178">
        <f>RES_hhdet_fech!G7/RES_summary!G$19</f>
        <v>0.36169234488187579</v>
      </c>
      <c r="H7" s="178">
        <f>RES_hhdet_fech!H7/RES_summary!H$19</f>
        <v>0.3355448325256602</v>
      </c>
      <c r="I7" s="178">
        <f>RES_hhdet_fech!I7/RES_summary!I$19</f>
        <v>0.38895161680977108</v>
      </c>
      <c r="J7" s="178">
        <f>RES_hhdet_fech!J7/RES_summary!J$19</f>
        <v>0.41949258617723068</v>
      </c>
      <c r="K7" s="178">
        <f>RES_hhdet_fech!K7/RES_summary!K$19</f>
        <v>0.41529612811511879</v>
      </c>
      <c r="L7" s="178">
        <f>RES_hhdet_fech!L7/RES_summary!L$19</f>
        <v>0.41950139600821124</v>
      </c>
      <c r="M7" s="178">
        <f>RES_hhdet_fech!M7/RES_summary!M$19</f>
        <v>0.43445018420433951</v>
      </c>
      <c r="N7" s="178">
        <f>RES_hhdet_fech!N7/RES_summary!N$19</f>
        <v>0.46403127118169762</v>
      </c>
      <c r="O7" s="178">
        <f>RES_hhdet_fech!O7/RES_summary!O$19</f>
        <v>0.48243322940028127</v>
      </c>
      <c r="P7" s="178">
        <f>RES_hhdet_fech!P7/RES_summary!P$19</f>
        <v>0</v>
      </c>
      <c r="Q7" s="178">
        <f>RES_hhdet_fech!Q7/RES_summary!Q$19</f>
        <v>0.29831274069558505</v>
      </c>
    </row>
    <row r="8" spans="1:17" ht="12" customHeight="1" x14ac:dyDescent="0.25">
      <c r="A8" s="23" t="s">
        <v>60</v>
      </c>
      <c r="B8" s="177">
        <f>RES_hhdet_fech!B8/RES_summary!B$19</f>
        <v>0.31097097674013563</v>
      </c>
      <c r="C8" s="177">
        <f>RES_hhdet_fech!C8/RES_summary!C$19</f>
        <v>0.32823576725437392</v>
      </c>
      <c r="D8" s="177">
        <f>RES_hhdet_fech!D8/RES_summary!D$19</f>
        <v>0.34423589359853418</v>
      </c>
      <c r="E8" s="177">
        <f>RES_hhdet_fech!E8/RES_summary!E$19</f>
        <v>0.35846196329686397</v>
      </c>
      <c r="F8" s="177">
        <f>RES_hhdet_fech!F8/RES_summary!F$19</f>
        <v>0.36833953621085114</v>
      </c>
      <c r="G8" s="177">
        <f>RES_hhdet_fech!G8/RES_summary!G$19</f>
        <v>0.36169234488187579</v>
      </c>
      <c r="H8" s="177">
        <f>RES_hhdet_fech!H8/RES_summary!H$19</f>
        <v>0.3355448325256602</v>
      </c>
      <c r="I8" s="177">
        <f>RES_hhdet_fech!I8/RES_summary!I$19</f>
        <v>0.38895161680977108</v>
      </c>
      <c r="J8" s="177">
        <f>RES_hhdet_fech!J8/RES_summary!J$19</f>
        <v>0.41949258617723068</v>
      </c>
      <c r="K8" s="177">
        <f>RES_hhdet_fech!K8/RES_summary!K$19</f>
        <v>0.41529612811511879</v>
      </c>
      <c r="L8" s="177">
        <f>RES_hhdet_fech!L8/RES_summary!L$19</f>
        <v>0.41950139600821124</v>
      </c>
      <c r="M8" s="177">
        <f>RES_hhdet_fech!M8/RES_summary!M$19</f>
        <v>0.43445018420433951</v>
      </c>
      <c r="N8" s="177">
        <f>RES_hhdet_fech!N8/RES_summary!N$19</f>
        <v>0.46403127118169762</v>
      </c>
      <c r="O8" s="177">
        <f>RES_hhdet_fech!O8/RES_summary!O$19</f>
        <v>0.48243322940028127</v>
      </c>
      <c r="P8" s="177">
        <f>RES_hhdet_fech!P8/RES_summary!P$19</f>
        <v>0</v>
      </c>
      <c r="Q8" s="177">
        <f>RES_hhdet_fech!Q8/RES_summary!Q$19</f>
        <v>0.29831274069558505</v>
      </c>
    </row>
    <row r="9" spans="1:17" ht="12" customHeight="1" x14ac:dyDescent="0.25">
      <c r="A9" s="158" t="s">
        <v>63</v>
      </c>
      <c r="B9" s="178">
        <f>RES_hhdet_fech!B9/RES_summary!B$19</f>
        <v>16.182184043526874</v>
      </c>
      <c r="C9" s="178">
        <f>RES_hhdet_fech!C9/RES_summary!C$19</f>
        <v>15.546625796596375</v>
      </c>
      <c r="D9" s="178">
        <f>RES_hhdet_fech!D9/RES_summary!D$19</f>
        <v>16.735587244705105</v>
      </c>
      <c r="E9" s="178">
        <f>RES_hhdet_fech!E9/RES_summary!E$19</f>
        <v>17.242741548799074</v>
      </c>
      <c r="F9" s="178">
        <f>RES_hhdet_fech!F9/RES_summary!F$19</f>
        <v>17.020097545679622</v>
      </c>
      <c r="G9" s="178">
        <f>RES_hhdet_fech!G9/RES_summary!G$19</f>
        <v>16.105835362813728</v>
      </c>
      <c r="H9" s="178">
        <f>RES_hhdet_fech!H9/RES_summary!H$19</f>
        <v>17.015675962345117</v>
      </c>
      <c r="I9" s="178">
        <f>RES_hhdet_fech!I9/RES_summary!I$19</f>
        <v>17.135161258388631</v>
      </c>
      <c r="J9" s="178">
        <f>RES_hhdet_fech!J9/RES_summary!J$19</f>
        <v>18.688590038178479</v>
      </c>
      <c r="K9" s="178">
        <f>RES_hhdet_fech!K9/RES_summary!K$19</f>
        <v>15.645322091045045</v>
      </c>
      <c r="L9" s="178">
        <f>RES_hhdet_fech!L9/RES_summary!L$19</f>
        <v>18.801504712743313</v>
      </c>
      <c r="M9" s="178">
        <f>RES_hhdet_fech!M9/RES_summary!M$19</f>
        <v>16.213314096793045</v>
      </c>
      <c r="N9" s="178">
        <f>RES_hhdet_fech!N9/RES_summary!N$19</f>
        <v>9.7837905671031855</v>
      </c>
      <c r="O9" s="178">
        <f>RES_hhdet_fech!O9/RES_summary!O$19</f>
        <v>13.309333682740103</v>
      </c>
      <c r="P9" s="178">
        <f>RES_hhdet_fech!P9/RES_summary!P$19</f>
        <v>0</v>
      </c>
      <c r="Q9" s="178">
        <f>RES_hhdet_fech!Q9/RES_summary!Q$19</f>
        <v>13.267723366404098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22.593671042820571</v>
      </c>
      <c r="C11" s="183">
        <f>RES_hhdet_fech!C11/RES_summary!C$19</f>
        <v>22.236479382396212</v>
      </c>
      <c r="D11" s="183">
        <f>RES_hhdet_fech!D11/RES_summary!D$19</f>
        <v>22.01603122520725</v>
      </c>
      <c r="E11" s="183">
        <f>RES_hhdet_fech!E11/RES_summary!E$19</f>
        <v>21.872191919747753</v>
      </c>
      <c r="F11" s="183">
        <f>RES_hhdet_fech!F11/RES_summary!F$19</f>
        <v>21.865752844803893</v>
      </c>
      <c r="G11" s="183">
        <f>RES_hhdet_fech!G11/RES_summary!G$19</f>
        <v>21.716167874213379</v>
      </c>
      <c r="H11" s="183">
        <f>RES_hhdet_fech!H11/RES_summary!H$19</f>
        <v>21.295440088397161</v>
      </c>
      <c r="I11" s="183">
        <f>RES_hhdet_fech!I11/RES_summary!I$19</f>
        <v>21.183574264427651</v>
      </c>
      <c r="J11" s="183">
        <f>RES_hhdet_fech!J11/RES_summary!J$19</f>
        <v>20.752240114903937</v>
      </c>
      <c r="K11" s="183">
        <f>RES_hhdet_fech!K11/RES_summary!K$19</f>
        <v>20.72629480497352</v>
      </c>
      <c r="L11" s="183">
        <f>RES_hhdet_fech!L11/RES_summary!L$19</f>
        <v>21.793702896704445</v>
      </c>
      <c r="M11" s="183">
        <f>RES_hhdet_fech!M11/RES_summary!M$19</f>
        <v>21.121614673577788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19.083635517972475</v>
      </c>
      <c r="E12" s="183">
        <f>RES_hhdet_fech!E12/RES_summary!E$19</f>
        <v>19.007128195659185</v>
      </c>
      <c r="F12" s="183">
        <f>RES_hhdet_fech!F12/RES_summary!F$19</f>
        <v>19.017476633214688</v>
      </c>
      <c r="G12" s="183">
        <f>RES_hhdet_fech!G12/RES_summary!G$19</f>
        <v>18.92068502052711</v>
      </c>
      <c r="H12" s="183">
        <f>RES_hhdet_fech!H12/RES_summary!H$19</f>
        <v>18.594673867749655</v>
      </c>
      <c r="I12" s="183">
        <f>RES_hhdet_fech!I12/RES_summary!I$19</f>
        <v>18.526514948708844</v>
      </c>
      <c r="J12" s="183">
        <f>RES_hhdet_fech!J12/RES_summary!J$19</f>
        <v>18.183597029819691</v>
      </c>
      <c r="K12" s="183">
        <f>RES_hhdet_fech!K12/RES_summary!K$19</f>
        <v>18.194595223556199</v>
      </c>
      <c r="L12" s="183">
        <f>RES_hhdet_fech!L12/RES_summary!L$19</f>
        <v>19.162487557529104</v>
      </c>
      <c r="M12" s="183">
        <f>RES_hhdet_fech!M12/RES_summary!M$19</f>
        <v>18.573227019896692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15.411221857644049</v>
      </c>
      <c r="E13" s="182">
        <f>RES_hhdet_fech!E13/RES_summary!E$19</f>
        <v>15.354278727663102</v>
      </c>
      <c r="F13" s="182">
        <f>RES_hhdet_fech!F13/RES_summary!F$19</f>
        <v>15.306026991362559</v>
      </c>
      <c r="G13" s="182">
        <f>RES_hhdet_fech!G13/RES_summary!G$19</f>
        <v>15.201317511949624</v>
      </c>
      <c r="H13" s="182">
        <f>RES_hhdet_fech!H13/RES_summary!H$19</f>
        <v>14.906808061878422</v>
      </c>
      <c r="I13" s="182">
        <f>RES_hhdet_fech!I13/RES_summary!I$19</f>
        <v>14.828501985099336</v>
      </c>
      <c r="J13" s="182">
        <f>RES_hhdet_fech!J13/RES_summary!J$19</f>
        <v>14.526568080432742</v>
      </c>
      <c r="K13" s="182">
        <f>RES_hhdet_fech!K13/RES_summary!K$19</f>
        <v>14.508406363481392</v>
      </c>
      <c r="L13" s="182">
        <f>RES_hhdet_fech!L13/RES_summary!L$19</f>
        <v>15.255592027693094</v>
      </c>
      <c r="M13" s="182">
        <f>RES_hhdet_fech!M13/RES_summary!M$19</f>
        <v>14.785130271504421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3.6724136603284268</v>
      </c>
      <c r="E14" s="181">
        <f>RES_hhdet_fech!E14/RES_summary!E$19</f>
        <v>3.652849467996079</v>
      </c>
      <c r="F14" s="181">
        <f>RES_hhdet_fech!F14/RES_summary!F$19</f>
        <v>3.7114496418521266</v>
      </c>
      <c r="G14" s="181">
        <f>RES_hhdet_fech!G14/RES_summary!G$19</f>
        <v>3.7193675085774847</v>
      </c>
      <c r="H14" s="181">
        <f>RES_hhdet_fech!H14/RES_summary!H$19</f>
        <v>3.6878658058712293</v>
      </c>
      <c r="I14" s="181">
        <f>RES_hhdet_fech!I14/RES_summary!I$19</f>
        <v>3.6980129636095085</v>
      </c>
      <c r="J14" s="181">
        <f>RES_hhdet_fech!J14/RES_summary!J$19</f>
        <v>3.6570289493869481</v>
      </c>
      <c r="K14" s="181">
        <f>RES_hhdet_fech!K14/RES_summary!K$19</f>
        <v>3.6861888600748127</v>
      </c>
      <c r="L14" s="181">
        <f>RES_hhdet_fech!L14/RES_summary!L$19</f>
        <v>3.9068955298360128</v>
      </c>
      <c r="M14" s="181">
        <f>RES_hhdet_fech!M14/RES_summary!M$19</f>
        <v>3.7880967483922734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6.2472672518285322</v>
      </c>
      <c r="C15" s="180">
        <f>RES_hhdet_fech!C15/RES_summary!C$19</f>
        <v>5.2649045137228061</v>
      </c>
      <c r="D15" s="180">
        <f>RES_hhdet_fech!D15/RES_summary!D$19</f>
        <v>8.8069741485790303</v>
      </c>
      <c r="E15" s="180">
        <f>RES_hhdet_fech!E15/RES_summary!E$19</f>
        <v>10.456194557502554</v>
      </c>
      <c r="F15" s="180">
        <f>RES_hhdet_fech!F15/RES_summary!F$19</f>
        <v>10.110681617507616</v>
      </c>
      <c r="G15" s="180">
        <f>RES_hhdet_fech!G15/RES_summary!G$19</f>
        <v>8.1482872504599033</v>
      </c>
      <c r="H15" s="180">
        <f>RES_hhdet_fech!H15/RES_summary!H$19</f>
        <v>11.092037904029127</v>
      </c>
      <c r="I15" s="180">
        <f>RES_hhdet_fech!I15/RES_summary!I$19</f>
        <v>11.6768058941782</v>
      </c>
      <c r="J15" s="180">
        <f>RES_hhdet_fech!J15/RES_summary!J$19</f>
        <v>16.134951373708873</v>
      </c>
      <c r="K15" s="180">
        <f>RES_hhdet_fech!K15/RES_summary!K$19</f>
        <v>8.9209877727836062</v>
      </c>
      <c r="L15" s="180">
        <f>RES_hhdet_fech!L15/RES_summary!L$19</f>
        <v>15.231398528393409</v>
      </c>
      <c r="M15" s="180">
        <f>RES_hhdet_fech!M15/RES_summary!M$19</f>
        <v>10.000729391886628</v>
      </c>
      <c r="N15" s="180">
        <f>RES_hhdet_fech!N15/RES_summary!N$19</f>
        <v>9.6877788154932389</v>
      </c>
      <c r="O15" s="180">
        <f>RES_hhdet_fech!O15/RES_summary!O$19</f>
        <v>13.408243426501686</v>
      </c>
      <c r="P15" s="180">
        <f>RES_hhdet_fech!P15/RES_summary!P$19</f>
        <v>0</v>
      </c>
      <c r="Q15" s="180">
        <f>RES_hhdet_fech!Q15/RES_summary!Q$19</f>
        <v>13.468028429089753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9.8372955643333686</v>
      </c>
      <c r="E16" s="179">
        <f>RES_hhdet_fech!E16/RES_summary!E$19</f>
        <v>10.99309804736296</v>
      </c>
      <c r="F16" s="179">
        <f>RES_hhdet_fech!F16/RES_summary!F$19</f>
        <v>10.78892677410736</v>
      </c>
      <c r="G16" s="179">
        <f>RES_hhdet_fech!G16/RES_summary!G$19</f>
        <v>9.4231685838995158</v>
      </c>
      <c r="H16" s="179">
        <f>RES_hhdet_fech!H16/RES_summary!H$19</f>
        <v>11.452292338691803</v>
      </c>
      <c r="I16" s="179">
        <f>RES_hhdet_fech!I16/RES_summary!I$19</f>
        <v>11.871777089534239</v>
      </c>
      <c r="J16" s="179">
        <f>RES_hhdet_fech!J16/RES_summary!J$19</f>
        <v>14.95149491098314</v>
      </c>
      <c r="K16" s="179">
        <f>RES_hhdet_fech!K16/RES_summary!K$19</f>
        <v>9.9308803010233007</v>
      </c>
      <c r="L16" s="179">
        <f>RES_hhdet_fech!L16/RES_summary!L$19</f>
        <v>14.568874499711374</v>
      </c>
      <c r="M16" s="179">
        <f>RES_hhdet_fech!M16/RES_summary!M$19</f>
        <v>10.788607322712888</v>
      </c>
      <c r="N16" s="179">
        <f>RES_hhdet_fech!N16/RES_summary!N$19</f>
        <v>10.297583183826683</v>
      </c>
      <c r="O16" s="179">
        <f>RES_hhdet_fech!O16/RES_summary!O$19</f>
        <v>12.876891082108068</v>
      </c>
      <c r="P16" s="179">
        <f>RES_hhdet_fech!P16/RES_summary!P$19</f>
        <v>0</v>
      </c>
      <c r="Q16" s="179">
        <f>RES_hhdet_fech!Q16/RES_summary!Q$19</f>
        <v>12.560396113795379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6.1648819040049423</v>
      </c>
      <c r="E17" s="177">
        <f>RES_hhdet_fech!E17/RES_summary!E$19</f>
        <v>7.3402485793668806</v>
      </c>
      <c r="F17" s="177">
        <f>RES_hhdet_fech!F17/RES_summary!F$19</f>
        <v>7.0774771322552317</v>
      </c>
      <c r="G17" s="177">
        <f>RES_hhdet_fech!G17/RES_summary!G$19</f>
        <v>5.703801075322029</v>
      </c>
      <c r="H17" s="177">
        <f>RES_hhdet_fech!H17/RES_summary!H$19</f>
        <v>7.7644265328205746</v>
      </c>
      <c r="I17" s="177">
        <f>RES_hhdet_fech!I17/RES_summary!I$19</f>
        <v>8.1737641259247305</v>
      </c>
      <c r="J17" s="177">
        <f>RES_hhdet_fech!J17/RES_summary!J$19</f>
        <v>11.294465961596188</v>
      </c>
      <c r="K17" s="177">
        <f>RES_hhdet_fech!K17/RES_summary!K$19</f>
        <v>6.244691440948487</v>
      </c>
      <c r="L17" s="177">
        <f>RES_hhdet_fech!L17/RES_summary!L$19</f>
        <v>10.661978969875362</v>
      </c>
      <c r="M17" s="177">
        <f>RES_hhdet_fech!M17/RES_summary!M$19</f>
        <v>7.0005105743206162</v>
      </c>
      <c r="N17" s="177">
        <f>RES_hhdet_fech!N17/RES_summary!N$19</f>
        <v>6.7814451708452594</v>
      </c>
      <c r="O17" s="177">
        <f>RES_hhdet_fech!O17/RES_summary!O$19</f>
        <v>9.3857703985511804</v>
      </c>
      <c r="P17" s="177">
        <f>RES_hhdet_fech!P17/RES_summary!P$19</f>
        <v>0</v>
      </c>
      <c r="Q17" s="177">
        <f>RES_hhdet_fech!Q17/RES_summary!Q$19</f>
        <v>9.4276199003628101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3.6724136603284254</v>
      </c>
      <c r="E18" s="177">
        <f>RES_hhdet_fech!E18/RES_summary!E$19</f>
        <v>3.652849467996079</v>
      </c>
      <c r="F18" s="177">
        <f>RES_hhdet_fech!F18/RES_summary!F$19</f>
        <v>3.7114496418521274</v>
      </c>
      <c r="G18" s="177">
        <f>RES_hhdet_fech!G18/RES_summary!G$19</f>
        <v>3.7193675085774855</v>
      </c>
      <c r="H18" s="177">
        <f>RES_hhdet_fech!H18/RES_summary!H$19</f>
        <v>3.6878658058712284</v>
      </c>
      <c r="I18" s="177">
        <f>RES_hhdet_fech!I18/RES_summary!I$19</f>
        <v>3.6980129636095098</v>
      </c>
      <c r="J18" s="177">
        <f>RES_hhdet_fech!J18/RES_summary!J$19</f>
        <v>3.6570289493869494</v>
      </c>
      <c r="K18" s="177">
        <f>RES_hhdet_fech!K18/RES_summary!K$19</f>
        <v>3.6861888600748145</v>
      </c>
      <c r="L18" s="177">
        <f>RES_hhdet_fech!L18/RES_summary!L$19</f>
        <v>3.9068955298360115</v>
      </c>
      <c r="M18" s="177">
        <f>RES_hhdet_fech!M18/RES_summary!M$19</f>
        <v>3.7880967483922725</v>
      </c>
      <c r="N18" s="177">
        <f>RES_hhdet_fech!N18/RES_summary!N$19</f>
        <v>3.5161380129814246</v>
      </c>
      <c r="O18" s="177">
        <f>RES_hhdet_fech!O18/RES_summary!O$19</f>
        <v>3.4911206835568858</v>
      </c>
      <c r="P18" s="177">
        <f>RES_hhdet_fech!P18/RES_summary!P$19</f>
        <v>0</v>
      </c>
      <c r="Q18" s="177">
        <f>RES_hhdet_fech!Q18/RES_summary!Q$19</f>
        <v>3.1327762134325718</v>
      </c>
    </row>
    <row r="19" spans="1:17" ht="12" customHeight="1" x14ac:dyDescent="0.25">
      <c r="A19" s="158" t="s">
        <v>62</v>
      </c>
      <c r="B19" s="178">
        <f>RES_hhdet_fech!B19/RES_summary!B$19</f>
        <v>7.9144853879246773</v>
      </c>
      <c r="C19" s="178">
        <f>RES_hhdet_fech!C19/RES_summary!C$19</f>
        <v>11.663650978715319</v>
      </c>
      <c r="D19" s="178">
        <f>RES_hhdet_fech!D19/RES_summary!D$19</f>
        <v>7.0149776811399525</v>
      </c>
      <c r="E19" s="178">
        <f>RES_hhdet_fech!E19/RES_summary!E$19</f>
        <v>4.5751410682350624</v>
      </c>
      <c r="F19" s="178">
        <f>RES_hhdet_fech!F19/RES_summary!F$19</f>
        <v>4.4290311498536727</v>
      </c>
      <c r="G19" s="178">
        <f>RES_hhdet_fech!G19/RES_summary!G$19</f>
        <v>4.4466554968024212</v>
      </c>
      <c r="H19" s="178">
        <f>RES_hhdet_fech!H19/RES_summary!H$19</f>
        <v>5.143167165215786</v>
      </c>
      <c r="I19" s="178">
        <f>RES_hhdet_fech!I19/RES_summary!I$19</f>
        <v>4.7435028045423584</v>
      </c>
      <c r="J19" s="178">
        <f>RES_hhdet_fech!J19/RES_summary!J$19</f>
        <v>6.4601271616380931</v>
      </c>
      <c r="K19" s="178">
        <f>RES_hhdet_fech!K19/RES_summary!K$19</f>
        <v>4.4427490551552751</v>
      </c>
      <c r="L19" s="178">
        <f>RES_hhdet_fech!L19/RES_summary!L$19</f>
        <v>6.2354935144266603</v>
      </c>
      <c r="M19" s="178">
        <f>RES_hhdet_fech!M19/RES_summary!M$19</f>
        <v>4.6918750502487088</v>
      </c>
      <c r="N19" s="178">
        <f>RES_hhdet_fech!N19/RES_summary!N$19</f>
        <v>4.6068502757899292</v>
      </c>
      <c r="O19" s="178">
        <f>RES_hhdet_fech!O19/RES_summary!O$19</f>
        <v>2.981690042242549</v>
      </c>
      <c r="P19" s="178">
        <f>RES_hhdet_fech!P19/RES_summary!P$19</f>
        <v>0</v>
      </c>
      <c r="Q19" s="178">
        <f>RES_hhdet_fech!Q19/RES_summary!Q$19</f>
        <v>5.2862246552495469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9.7536988524017119</v>
      </c>
      <c r="C21" s="177">
        <f>RES_hhdet_fech!C21/RES_summary!C$19</f>
        <v>12.122964080768041</v>
      </c>
      <c r="D21" s="177">
        <f>RES_hhdet_fech!D21/RES_summary!D$19</f>
        <v>12.771570225756344</v>
      </c>
      <c r="E21" s="177">
        <f>RES_hhdet_fech!E21/RES_summary!E$19</f>
        <v>12.720194190296704</v>
      </c>
      <c r="F21" s="177">
        <f>RES_hhdet_fech!F21/RES_summary!F$19</f>
        <v>12.506367113950056</v>
      </c>
      <c r="G21" s="177">
        <f>RES_hhdet_fech!G21/RES_summary!G$19</f>
        <v>11.451804080519805</v>
      </c>
      <c r="H21" s="177">
        <f>RES_hhdet_fech!H21/RES_summary!H$19</f>
        <v>11.340259669764846</v>
      </c>
      <c r="I21" s="177">
        <f>RES_hhdet_fech!I21/RES_summary!I$19</f>
        <v>11.681651633103963</v>
      </c>
      <c r="J21" s="177">
        <f>RES_hhdet_fech!J21/RES_summary!J$19</f>
        <v>11.371158298072009</v>
      </c>
      <c r="K21" s="177">
        <f>RES_hhdet_fech!K21/RES_summary!K$19</f>
        <v>11.127364061880217</v>
      </c>
      <c r="L21" s="177">
        <f>RES_hhdet_fech!L21/RES_summary!L$19</f>
        <v>11.18996064226814</v>
      </c>
      <c r="M21" s="177">
        <f>RES_hhdet_fech!M21/RES_summary!M$19</f>
        <v>10.930345431761863</v>
      </c>
      <c r="N21" s="177">
        <f>RES_hhdet_fech!N21/RES_summary!N$19</f>
        <v>0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1.8071735020658295</v>
      </c>
      <c r="C22" s="176">
        <f>RES_hhdet_fech!C22/RES_summary!C$19</f>
        <v>1.9100021645369623</v>
      </c>
      <c r="D22" s="176">
        <f>RES_hhdet_fech!D22/RES_summary!D$19</f>
        <v>3.2871402183266949</v>
      </c>
      <c r="E22" s="176">
        <f>RES_hhdet_fech!E22/RES_summary!E$19</f>
        <v>3.8809604044229906</v>
      </c>
      <c r="F22" s="176">
        <f>RES_hhdet_fech!F22/RES_summary!F$19</f>
        <v>3.7518892127437979</v>
      </c>
      <c r="G22" s="176">
        <f>RES_hhdet_fech!G22/RES_summary!G$19</f>
        <v>2.989208476029007</v>
      </c>
      <c r="H22" s="176">
        <f>RES_hhdet_fech!H22/RES_summary!H$19</f>
        <v>3.8180027302807678</v>
      </c>
      <c r="I22" s="176">
        <f>RES_hhdet_fech!I22/RES_summary!I$19</f>
        <v>4.4182770782035341</v>
      </c>
      <c r="J22" s="176">
        <f>RES_hhdet_fech!J22/RES_summary!J$19</f>
        <v>6.1531877156109749</v>
      </c>
      <c r="K22" s="176">
        <f>RES_hhdet_fech!K22/RES_summary!K$19</f>
        <v>3.3469105294626633</v>
      </c>
      <c r="L22" s="176">
        <f>RES_hhdet_fech!L22/RES_summary!L$19</f>
        <v>5.2944215460098452</v>
      </c>
      <c r="M22" s="176">
        <f>RES_hhdet_fech!M22/RES_summary!M$19</f>
        <v>4.1070184519818502</v>
      </c>
      <c r="N22" s="176">
        <f>RES_hhdet_fech!N22/RES_summary!N$19</f>
        <v>4.6068502757899292</v>
      </c>
      <c r="O22" s="176">
        <f>RES_hhdet_fech!O22/RES_summary!O$19</f>
        <v>2.981690042242549</v>
      </c>
      <c r="P22" s="176">
        <f>RES_hhdet_fech!P22/RES_summary!P$19</f>
        <v>0</v>
      </c>
      <c r="Q22" s="176">
        <f>RES_hhdet_fech!Q22/RES_summary!Q$19</f>
        <v>5.2862246552495469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244.80008745784957</v>
      </c>
      <c r="C43" s="184">
        <f>RES_hhdet_fech!C43/RES_summary!C$19</f>
        <v>262.62200767456204</v>
      </c>
      <c r="D43" s="184">
        <f>RES_hhdet_fech!D43/RES_summary!D$19</f>
        <v>241.52058862811367</v>
      </c>
      <c r="E43" s="184">
        <f>RES_hhdet_fech!E43/RES_summary!E$19</f>
        <v>243.72927379599199</v>
      </c>
      <c r="F43" s="184">
        <f>RES_hhdet_fech!F43/RES_summary!F$19</f>
        <v>255.14120923627019</v>
      </c>
      <c r="G43" s="184">
        <f>RES_hhdet_fech!G43/RES_summary!G$19</f>
        <v>243.68841580823394</v>
      </c>
      <c r="H43" s="184">
        <f>RES_hhdet_fech!H43/RES_summary!H$19</f>
        <v>234.34262067153927</v>
      </c>
      <c r="I43" s="184">
        <f>RES_hhdet_fech!I43/RES_summary!I$19</f>
        <v>220.41967299324185</v>
      </c>
      <c r="J43" s="184">
        <f>RES_hhdet_fech!J43/RES_summary!J$19</f>
        <v>218.63703333890956</v>
      </c>
      <c r="K43" s="184">
        <f>RES_hhdet_fech!K43/RES_summary!K$19</f>
        <v>217.1143832130702</v>
      </c>
      <c r="L43" s="184">
        <f>RES_hhdet_fech!L43/RES_summary!L$19</f>
        <v>209.62569592387376</v>
      </c>
      <c r="M43" s="184">
        <f>RES_hhdet_fech!M43/RES_summary!M$19</f>
        <v>175.35363903401375</v>
      </c>
      <c r="N43" s="184">
        <f>RES_hhdet_fech!N43/RES_summary!N$19</f>
        <v>203.29668703366193</v>
      </c>
      <c r="O43" s="184">
        <f>RES_hhdet_fech!O43/RES_summary!O$19</f>
        <v>192.20780765532103</v>
      </c>
      <c r="P43" s="184">
        <f>RES_hhdet_fech!P43/RES_summary!P$19</f>
        <v>165.02483379347882</v>
      </c>
      <c r="Q43" s="184">
        <f>RES_hhdet_fech!Q43/RES_summary!Q$19</f>
        <v>172.45836165311687</v>
      </c>
    </row>
    <row r="44" spans="1:17" ht="12.95" customHeight="1" x14ac:dyDescent="0.25">
      <c r="A44" s="158" t="s">
        <v>65</v>
      </c>
      <c r="B44" s="178">
        <f>RES_hhdet_fech!B44/RES_summary!B$19</f>
        <v>216.09827852753946</v>
      </c>
      <c r="C44" s="178">
        <f>RES_hhdet_fech!C44/RES_summary!C$19</f>
        <v>230.5371158592389</v>
      </c>
      <c r="D44" s="178">
        <f>RES_hhdet_fech!D44/RES_summary!D$19</f>
        <v>213.35324241324693</v>
      </c>
      <c r="E44" s="178">
        <f>RES_hhdet_fech!E44/RES_summary!E$19</f>
        <v>217.56031806824473</v>
      </c>
      <c r="F44" s="178">
        <f>RES_hhdet_fech!F44/RES_summary!F$19</f>
        <v>229.08376223886214</v>
      </c>
      <c r="G44" s="178">
        <f>RES_hhdet_fech!G44/RES_summary!G$19</f>
        <v>218.09467621315966</v>
      </c>
      <c r="H44" s="178">
        <f>RES_hhdet_fech!H44/RES_summary!H$19</f>
        <v>207.75251116274649</v>
      </c>
      <c r="I44" s="178">
        <f>RES_hhdet_fech!I44/RES_summary!I$19</f>
        <v>194.24987253691248</v>
      </c>
      <c r="J44" s="178">
        <f>RES_hhdet_fech!J44/RES_summary!J$19</f>
        <v>190.7837615238314</v>
      </c>
      <c r="K44" s="178">
        <f>RES_hhdet_fech!K44/RES_summary!K$19</f>
        <v>191.50109898983325</v>
      </c>
      <c r="L44" s="178">
        <f>RES_hhdet_fech!L44/RES_summary!L$19</f>
        <v>181.0724443600738</v>
      </c>
      <c r="M44" s="178">
        <f>RES_hhdet_fech!M44/RES_summary!M$19</f>
        <v>150.04290501606138</v>
      </c>
      <c r="N44" s="178">
        <f>RES_hhdet_fech!N44/RES_summary!N$19</f>
        <v>176.98271350420796</v>
      </c>
      <c r="O44" s="178">
        <f>RES_hhdet_fech!O44/RES_summary!O$19</f>
        <v>168.89539938087228</v>
      </c>
      <c r="P44" s="178">
        <f>RES_hhdet_fech!P44/RES_summary!P$19</f>
        <v>144.60015780280648</v>
      </c>
      <c r="Q44" s="178">
        <f>RES_hhdet_fech!Q44/RES_summary!Q$19</f>
        <v>149.51082205462205</v>
      </c>
    </row>
    <row r="45" spans="1:17" ht="12" customHeight="1" x14ac:dyDescent="0.25">
      <c r="A45" s="23" t="s">
        <v>166</v>
      </c>
      <c r="B45" s="177">
        <f>RES_hhdet_fech!B45/RES_summary!B$19</f>
        <v>201.79972069679573</v>
      </c>
      <c r="C45" s="177">
        <f>RES_hhdet_fech!C45/RES_summary!C$19</f>
        <v>216.46447489832488</v>
      </c>
      <c r="D45" s="177">
        <f>RES_hhdet_fech!D45/RES_summary!D$19</f>
        <v>202.10578757092509</v>
      </c>
      <c r="E45" s="177">
        <f>RES_hhdet_fech!E45/RES_summary!E$19</f>
        <v>207.98120663542474</v>
      </c>
      <c r="F45" s="177">
        <f>RES_hhdet_fech!F45/RES_summary!F$19</f>
        <v>219.2698858459033</v>
      </c>
      <c r="G45" s="177">
        <f>RES_hhdet_fech!G45/RES_summary!G$19</f>
        <v>207.58841995612036</v>
      </c>
      <c r="H45" s="177">
        <f>RES_hhdet_fech!H45/RES_summary!H$19</f>
        <v>199.97534300173439</v>
      </c>
      <c r="I45" s="177">
        <f>RES_hhdet_fech!I45/RES_summary!I$19</f>
        <v>187.77717687960458</v>
      </c>
      <c r="J45" s="177">
        <f>RES_hhdet_fech!J45/RES_summary!J$19</f>
        <v>190.46041800249552</v>
      </c>
      <c r="K45" s="177">
        <f>RES_hhdet_fech!K45/RES_summary!K$19</f>
        <v>183.01962818216879</v>
      </c>
      <c r="L45" s="177">
        <f>RES_hhdet_fech!L45/RES_summary!L$19</f>
        <v>178.77869951455889</v>
      </c>
      <c r="M45" s="177">
        <f>RES_hhdet_fech!M45/RES_summary!M$19</f>
        <v>145.45036283822529</v>
      </c>
      <c r="N45" s="177">
        <f>RES_hhdet_fech!N45/RES_summary!N$19</f>
        <v>170.88060624275411</v>
      </c>
      <c r="O45" s="177">
        <f>RES_hhdet_fech!O45/RES_summary!O$19</f>
        <v>160.50022460897853</v>
      </c>
      <c r="P45" s="177">
        <f>RES_hhdet_fech!P45/RES_summary!P$19</f>
        <v>135.03490546741702</v>
      </c>
      <c r="Q45" s="177">
        <f>RES_hhdet_fech!Q45/RES_summary!Q$19</f>
        <v>146.82801218755117</v>
      </c>
    </row>
    <row r="46" spans="1:17" ht="12" customHeight="1" x14ac:dyDescent="0.25">
      <c r="A46" s="23" t="s">
        <v>60</v>
      </c>
      <c r="B46" s="177">
        <f>RES_hhdet_fech!B46/RES_summary!B$19</f>
        <v>14.298557830743734</v>
      </c>
      <c r="C46" s="177">
        <f>RES_hhdet_fech!C46/RES_summary!C$19</f>
        <v>14.07264096091401</v>
      </c>
      <c r="D46" s="177">
        <f>RES_hhdet_fech!D46/RES_summary!D$19</f>
        <v>11.247454842321842</v>
      </c>
      <c r="E46" s="177">
        <f>RES_hhdet_fech!E46/RES_summary!E$19</f>
        <v>9.5791114328199587</v>
      </c>
      <c r="F46" s="177">
        <f>RES_hhdet_fech!F46/RES_summary!F$19</f>
        <v>9.8138763929588446</v>
      </c>
      <c r="G46" s="177">
        <f>RES_hhdet_fech!G46/RES_summary!G$19</f>
        <v>10.506256257039306</v>
      </c>
      <c r="H46" s="177">
        <f>RES_hhdet_fech!H46/RES_summary!H$19</f>
        <v>7.7771681610120931</v>
      </c>
      <c r="I46" s="177">
        <f>RES_hhdet_fech!I46/RES_summary!I$19</f>
        <v>6.4726956573079031</v>
      </c>
      <c r="J46" s="177">
        <f>RES_hhdet_fech!J46/RES_summary!J$19</f>
        <v>0.32334352133588118</v>
      </c>
      <c r="K46" s="177">
        <f>RES_hhdet_fech!K46/RES_summary!K$19</f>
        <v>8.4814708076644507</v>
      </c>
      <c r="L46" s="177">
        <f>RES_hhdet_fech!L46/RES_summary!L$19</f>
        <v>2.2937448455149121</v>
      </c>
      <c r="M46" s="177">
        <f>RES_hhdet_fech!M46/RES_summary!M$19</f>
        <v>4.5925421778360898</v>
      </c>
      <c r="N46" s="177">
        <f>RES_hhdet_fech!N46/RES_summary!N$19</f>
        <v>6.1021072614538312</v>
      </c>
      <c r="O46" s="177">
        <f>RES_hhdet_fech!O46/RES_summary!O$19</f>
        <v>8.3951747718937479</v>
      </c>
      <c r="P46" s="177">
        <f>RES_hhdet_fech!P46/RES_summary!P$19</f>
        <v>9.5652523353894594</v>
      </c>
      <c r="Q46" s="177">
        <f>RES_hhdet_fech!Q46/RES_summary!Q$19</f>
        <v>2.6828098670709073</v>
      </c>
    </row>
    <row r="47" spans="1:17" ht="12.95" customHeight="1" x14ac:dyDescent="0.25">
      <c r="A47" s="158" t="s">
        <v>112</v>
      </c>
      <c r="B47" s="178">
        <f>RES_hhdet_fech!B47/RES_summary!B$19</f>
        <v>0.31398924456084332</v>
      </c>
      <c r="C47" s="178">
        <f>RES_hhdet_fech!C47/RES_summary!C$19</f>
        <v>0.3179820569365463</v>
      </c>
      <c r="D47" s="178">
        <f>RES_hhdet_fech!D47/RES_summary!D$19</f>
        <v>0.34558350952292866</v>
      </c>
      <c r="E47" s="178">
        <f>RES_hhdet_fech!E47/RES_summary!E$19</f>
        <v>0.37413064736688034</v>
      </c>
      <c r="F47" s="178">
        <f>RES_hhdet_fech!F47/RES_summary!F$19</f>
        <v>0.3661892013498973</v>
      </c>
      <c r="G47" s="178">
        <f>RES_hhdet_fech!G47/RES_summary!G$19</f>
        <v>0.35895955464208362</v>
      </c>
      <c r="H47" s="178">
        <f>RES_hhdet_fech!H47/RES_summary!H$19</f>
        <v>0.36306261517877003</v>
      </c>
      <c r="I47" s="178">
        <f>RES_hhdet_fech!I47/RES_summary!I$19</f>
        <v>0.38459078106055383</v>
      </c>
      <c r="J47" s="178">
        <f>RES_hhdet_fech!J47/RES_summary!J$19</f>
        <v>0.40691067980848705</v>
      </c>
      <c r="K47" s="178">
        <f>RES_hhdet_fech!K47/RES_summary!K$19</f>
        <v>0.42149758565042389</v>
      </c>
      <c r="L47" s="178">
        <f>RES_hhdet_fech!L47/RES_summary!L$19</f>
        <v>0.45370856378637731</v>
      </c>
      <c r="M47" s="178">
        <f>RES_hhdet_fech!M47/RES_summary!M$19</f>
        <v>0.4689830943191472</v>
      </c>
      <c r="N47" s="178">
        <f>RES_hhdet_fech!N47/RES_summary!N$19</f>
        <v>0.48599389571535584</v>
      </c>
      <c r="O47" s="178">
        <f>RES_hhdet_fech!O47/RES_summary!O$19</f>
        <v>0.48704328461998259</v>
      </c>
      <c r="P47" s="178">
        <f>RES_hhdet_fech!P47/RES_summary!P$19</f>
        <v>0.37172745469698698</v>
      </c>
      <c r="Q47" s="178">
        <f>RES_hhdet_fech!Q47/RES_summary!Q$19</f>
        <v>0.3496127210269343</v>
      </c>
    </row>
    <row r="48" spans="1:17" ht="12" customHeight="1" x14ac:dyDescent="0.25">
      <c r="A48" s="23" t="s">
        <v>60</v>
      </c>
      <c r="B48" s="177">
        <f>RES_hhdet_fech!B48/RES_summary!B$19</f>
        <v>0.31398924456084332</v>
      </c>
      <c r="C48" s="177">
        <f>RES_hhdet_fech!C48/RES_summary!C$19</f>
        <v>0.3179820569365463</v>
      </c>
      <c r="D48" s="177">
        <f>RES_hhdet_fech!D48/RES_summary!D$19</f>
        <v>0.34558350952292866</v>
      </c>
      <c r="E48" s="177">
        <f>RES_hhdet_fech!E48/RES_summary!E$19</f>
        <v>0.37413064736688034</v>
      </c>
      <c r="F48" s="177">
        <f>RES_hhdet_fech!F48/RES_summary!F$19</f>
        <v>0.3661892013498973</v>
      </c>
      <c r="G48" s="177">
        <f>RES_hhdet_fech!G48/RES_summary!G$19</f>
        <v>0.35895955464208362</v>
      </c>
      <c r="H48" s="177">
        <f>RES_hhdet_fech!H48/RES_summary!H$19</f>
        <v>0.36306261517877003</v>
      </c>
      <c r="I48" s="177">
        <f>RES_hhdet_fech!I48/RES_summary!I$19</f>
        <v>0.38459078106055383</v>
      </c>
      <c r="J48" s="177">
        <f>RES_hhdet_fech!J48/RES_summary!J$19</f>
        <v>0.40691067980848705</v>
      </c>
      <c r="K48" s="177">
        <f>RES_hhdet_fech!K48/RES_summary!K$19</f>
        <v>0.42149758565042389</v>
      </c>
      <c r="L48" s="177">
        <f>RES_hhdet_fech!L48/RES_summary!L$19</f>
        <v>0.45370856378637731</v>
      </c>
      <c r="M48" s="177">
        <f>RES_hhdet_fech!M48/RES_summary!M$19</f>
        <v>0.4689830943191472</v>
      </c>
      <c r="N48" s="177">
        <f>RES_hhdet_fech!N48/RES_summary!N$19</f>
        <v>0.48599389571535584</v>
      </c>
      <c r="O48" s="177">
        <f>RES_hhdet_fech!O48/RES_summary!O$19</f>
        <v>0.48704328461998259</v>
      </c>
      <c r="P48" s="177">
        <f>RES_hhdet_fech!P48/RES_summary!P$19</f>
        <v>0.37172745469698698</v>
      </c>
      <c r="Q48" s="177">
        <f>RES_hhdet_fech!Q48/RES_summary!Q$19</f>
        <v>0.3496127210269343</v>
      </c>
    </row>
    <row r="49" spans="1:17" ht="12" customHeight="1" x14ac:dyDescent="0.25">
      <c r="A49" s="158" t="s">
        <v>63</v>
      </c>
      <c r="B49" s="178">
        <f>RES_hhdet_fech!B49/RES_summary!B$19</f>
        <v>20.480253622305273</v>
      </c>
      <c r="C49" s="178">
        <f>RES_hhdet_fech!C49/RES_summary!C$19</f>
        <v>20.315345769565756</v>
      </c>
      <c r="D49" s="178">
        <f>RES_hhdet_fech!D49/RES_summary!D$19</f>
        <v>21.046409966958361</v>
      </c>
      <c r="E49" s="178">
        <f>RES_hhdet_fech!E49/RES_summary!E$19</f>
        <v>21.296287347948756</v>
      </c>
      <c r="F49" s="178">
        <f>RES_hhdet_fech!F49/RES_summary!F$19</f>
        <v>21.308732654542581</v>
      </c>
      <c r="G49" s="178">
        <f>RES_hhdet_fech!G49/RES_summary!G$19</f>
        <v>20.801682280004421</v>
      </c>
      <c r="H49" s="178">
        <f>RES_hhdet_fech!H49/RES_summary!H$19</f>
        <v>21.099033725227621</v>
      </c>
      <c r="I49" s="178">
        <f>RES_hhdet_fech!I49/RES_summary!I$19</f>
        <v>21.02738866507093</v>
      </c>
      <c r="J49" s="178">
        <f>RES_hhdet_fech!J49/RES_summary!J$19</f>
        <v>20.965588602133899</v>
      </c>
      <c r="K49" s="178">
        <f>RES_hhdet_fech!K49/RES_summary!K$19</f>
        <v>20.75042164398312</v>
      </c>
      <c r="L49" s="178">
        <f>RES_hhdet_fech!L49/RES_summary!L$19</f>
        <v>21.824664289033048</v>
      </c>
      <c r="M49" s="178">
        <f>RES_hhdet_fech!M49/RES_summary!M$19</f>
        <v>20.161159345203526</v>
      </c>
      <c r="N49" s="178">
        <f>RES_hhdet_fech!N49/RES_summary!N$19</f>
        <v>21.229666253134518</v>
      </c>
      <c r="O49" s="178">
        <f>RES_hhdet_fech!O49/RES_summary!O$19</f>
        <v>19.847532802906205</v>
      </c>
      <c r="P49" s="178">
        <f>RES_hhdet_fech!P49/RES_summary!P$19</f>
        <v>17.795805934439063</v>
      </c>
      <c r="Q49" s="178">
        <f>RES_hhdet_fech!Q49/RES_summary!Q$19</f>
        <v>17.282153073594532</v>
      </c>
    </row>
    <row r="50" spans="1:17" ht="12" customHeight="1" x14ac:dyDescent="0.25">
      <c r="A50" s="167" t="s">
        <v>165</v>
      </c>
      <c r="B50" s="183">
        <f>RES_hhdet_fech!B50/RES_summary!B$19</f>
        <v>23.239005269498826</v>
      </c>
      <c r="C50" s="183">
        <f>RES_hhdet_fech!C50/RES_summary!C$19</f>
        <v>22.872683147760782</v>
      </c>
      <c r="D50" s="183">
        <f>RES_hhdet_fech!D50/RES_summary!D$19</f>
        <v>22.643995559730719</v>
      </c>
      <c r="E50" s="183">
        <f>RES_hhdet_fech!E50/RES_summary!E$19</f>
        <v>22.496537223772496</v>
      </c>
      <c r="F50" s="183">
        <f>RES_hhdet_fech!F50/RES_summary!F$19</f>
        <v>22.489733650141169</v>
      </c>
      <c r="G50" s="183">
        <f>RES_hhdet_fech!G50/RES_summary!G$19</f>
        <v>22.256775822352857</v>
      </c>
      <c r="H50" s="183">
        <f>RES_hhdet_fech!H50/RES_summary!H$19</f>
        <v>21.903558537871433</v>
      </c>
      <c r="I50" s="183">
        <f>RES_hhdet_fech!I50/RES_summary!I$19</f>
        <v>21.782805314920903</v>
      </c>
      <c r="J50" s="183">
        <f>RES_hhdet_fech!J50/RES_summary!J$19</f>
        <v>21.34141759814387</v>
      </c>
      <c r="K50" s="183">
        <f>RES_hhdet_fech!K50/RES_summary!K$19</f>
        <v>21.311278706094956</v>
      </c>
      <c r="L50" s="183">
        <f>RES_hhdet_fech!L50/RES_summary!L$19</f>
        <v>22.426446059350848</v>
      </c>
      <c r="M50" s="183">
        <f>RES_hhdet_fech!M50/RES_summary!M$19</f>
        <v>20.647101009607908</v>
      </c>
      <c r="N50" s="183">
        <f>RES_hhdet_fech!N50/RES_summary!N$19</f>
        <v>21.986789173410752</v>
      </c>
      <c r="O50" s="183">
        <f>RES_hhdet_fech!O50/RES_summary!O$19</f>
        <v>20.417621132498603</v>
      </c>
      <c r="P50" s="183">
        <f>RES_hhdet_fech!P50/RES_summary!P$19</f>
        <v>18.307719072905837</v>
      </c>
      <c r="Q50" s="183">
        <f>RES_hhdet_fech!Q50/RES_summary!Q$19</f>
        <v>17.788945995087513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19.523210552138998</v>
      </c>
      <c r="E51" s="183">
        <f>RES_hhdet_fech!E51/RES_summary!E$19</f>
        <v>19.445418599084377</v>
      </c>
      <c r="F51" s="183">
        <f>RES_hhdet_fech!F51/RES_summary!F$19</f>
        <v>19.454263196950791</v>
      </c>
      <c r="G51" s="183">
        <f>RES_hhdet_fech!G51/RES_summary!G$19</f>
        <v>19.299110584224717</v>
      </c>
      <c r="H51" s="183">
        <f>RES_hhdet_fech!H51/RES_summary!H$19</f>
        <v>19.020356782381565</v>
      </c>
      <c r="I51" s="183">
        <f>RES_hhdet_fech!I51/RES_summary!I$19</f>
        <v>18.945976684054141</v>
      </c>
      <c r="J51" s="183">
        <f>RES_hhdet_fech!J51/RES_summary!J$19</f>
        <v>18.596021268087611</v>
      </c>
      <c r="K51" s="183">
        <f>RES_hhdet_fech!K51/RES_summary!K$19</f>
        <v>18.60408395434121</v>
      </c>
      <c r="L51" s="183">
        <f>RES_hhdet_fech!L51/RES_summary!L$19</f>
        <v>19.605407771381572</v>
      </c>
      <c r="M51" s="183">
        <f>RES_hhdet_fech!M51/RES_summary!M$19</f>
        <v>18.241067455117786</v>
      </c>
      <c r="N51" s="183">
        <f>RES_hhdet_fech!N51/RES_summary!N$19</f>
        <v>18.906890434368929</v>
      </c>
      <c r="O51" s="183">
        <f>RES_hhdet_fech!O51/RES_summary!O$19</f>
        <v>17.783455476305907</v>
      </c>
      <c r="P51" s="183">
        <f>RES_hhdet_fech!P51/RES_summary!P$19</f>
        <v>16.027209240519031</v>
      </c>
      <c r="Q51" s="183">
        <f>RES_hhdet_fech!Q51/RES_summary!Q$19</f>
        <v>15.58503840999381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15.850796891810569</v>
      </c>
      <c r="E52" s="182">
        <f>RES_hhdet_fech!E52/RES_summary!E$19</f>
        <v>15.792569131088301</v>
      </c>
      <c r="F52" s="182">
        <f>RES_hhdet_fech!F52/RES_summary!F$19</f>
        <v>15.742813555098664</v>
      </c>
      <c r="G52" s="182">
        <f>RES_hhdet_fech!G52/RES_summary!G$19</f>
        <v>15.579743075647237</v>
      </c>
      <c r="H52" s="182">
        <f>RES_hhdet_fech!H52/RES_summary!H$19</f>
        <v>15.332490976510339</v>
      </c>
      <c r="I52" s="182">
        <f>RES_hhdet_fech!I52/RES_summary!I$19</f>
        <v>15.247963720444631</v>
      </c>
      <c r="J52" s="182">
        <f>RES_hhdet_fech!J52/RES_summary!J$19</f>
        <v>14.938992318700667</v>
      </c>
      <c r="K52" s="182">
        <f>RES_hhdet_fech!K52/RES_summary!K$19</f>
        <v>14.917895094266393</v>
      </c>
      <c r="L52" s="182">
        <f>RES_hhdet_fech!L52/RES_summary!L$19</f>
        <v>15.698512241545556</v>
      </c>
      <c r="M52" s="182">
        <f>RES_hhdet_fech!M52/RES_summary!M$19</f>
        <v>14.452970706725509</v>
      </c>
      <c r="N52" s="182">
        <f>RES_hhdet_fech!N52/RES_summary!N$19</f>
        <v>15.390752421387505</v>
      </c>
      <c r="O52" s="182">
        <f>RES_hhdet_fech!O52/RES_summary!O$19</f>
        <v>14.292334792749019</v>
      </c>
      <c r="P52" s="182">
        <f>RES_hhdet_fech!P52/RES_summary!P$19</f>
        <v>12.81540335103406</v>
      </c>
      <c r="Q52" s="182">
        <f>RES_hhdet_fech!Q52/RES_summary!Q$19</f>
        <v>12.452262196561238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3.6724136603284259</v>
      </c>
      <c r="E53" s="181">
        <f>RES_hhdet_fech!E53/RES_summary!E$19</f>
        <v>3.6528494679960781</v>
      </c>
      <c r="F53" s="181">
        <f>RES_hhdet_fech!F53/RES_summary!F$19</f>
        <v>3.7114496418521266</v>
      </c>
      <c r="G53" s="181">
        <f>RES_hhdet_fech!G53/RES_summary!G$19</f>
        <v>3.7193675085774855</v>
      </c>
      <c r="H53" s="181">
        <f>RES_hhdet_fech!H53/RES_summary!H$19</f>
        <v>3.6878658058712266</v>
      </c>
      <c r="I53" s="181">
        <f>RES_hhdet_fech!I53/RES_summary!I$19</f>
        <v>3.698012963609508</v>
      </c>
      <c r="J53" s="181">
        <f>RES_hhdet_fech!J53/RES_summary!J$19</f>
        <v>3.6570289493869486</v>
      </c>
      <c r="K53" s="181">
        <f>RES_hhdet_fech!K53/RES_summary!K$19</f>
        <v>3.6861888600748145</v>
      </c>
      <c r="L53" s="181">
        <f>RES_hhdet_fech!L53/RES_summary!L$19</f>
        <v>3.9068955298360124</v>
      </c>
      <c r="M53" s="181">
        <f>RES_hhdet_fech!M53/RES_summary!M$19</f>
        <v>3.7880967483922729</v>
      </c>
      <c r="N53" s="181">
        <f>RES_hhdet_fech!N53/RES_summary!N$19</f>
        <v>3.5161380129814264</v>
      </c>
      <c r="O53" s="181">
        <f>RES_hhdet_fech!O53/RES_summary!O$19</f>
        <v>3.4911206835568849</v>
      </c>
      <c r="P53" s="181">
        <f>RES_hhdet_fech!P53/RES_summary!P$19</f>
        <v>3.2118058894849688</v>
      </c>
      <c r="Q53" s="181">
        <f>RES_hhdet_fech!Q53/RES_summary!Q$19</f>
        <v>3.1327762134325732</v>
      </c>
    </row>
    <row r="54" spans="1:17" ht="12" customHeight="1" x14ac:dyDescent="0.25">
      <c r="A54" s="163" t="s">
        <v>142</v>
      </c>
      <c r="B54" s="180">
        <f>RES_hhdet_fech!B54/RES_summary!B$19</f>
        <v>6.2472672518285313</v>
      </c>
      <c r="C54" s="180">
        <f>RES_hhdet_fech!C54/RES_summary!C$19</f>
        <v>5.2649045137228061</v>
      </c>
      <c r="D54" s="180">
        <f>RES_hhdet_fech!D54/RES_summary!D$19</f>
        <v>8.8069741485790303</v>
      </c>
      <c r="E54" s="180">
        <f>RES_hhdet_fech!E54/RES_summary!E$19</f>
        <v>10.456194557502553</v>
      </c>
      <c r="F54" s="180">
        <f>RES_hhdet_fech!F54/RES_summary!F$19</f>
        <v>10.110681617507609</v>
      </c>
      <c r="G54" s="180">
        <f>RES_hhdet_fech!G54/RES_summary!G$19</f>
        <v>8.1482872504598998</v>
      </c>
      <c r="H54" s="180">
        <f>RES_hhdet_fech!H54/RES_summary!H$19</f>
        <v>11.092037904029128</v>
      </c>
      <c r="I54" s="180">
        <f>RES_hhdet_fech!I54/RES_summary!I$19</f>
        <v>11.676805894178209</v>
      </c>
      <c r="J54" s="180">
        <f>RES_hhdet_fech!J54/RES_summary!J$19</f>
        <v>16.134951373708869</v>
      </c>
      <c r="K54" s="180">
        <f>RES_hhdet_fech!K54/RES_summary!K$19</f>
        <v>8.920987772783608</v>
      </c>
      <c r="L54" s="180">
        <f>RES_hhdet_fech!L54/RES_summary!L$19</f>
        <v>15.231398528393434</v>
      </c>
      <c r="M54" s="180">
        <f>RES_hhdet_fech!M54/RES_summary!M$19</f>
        <v>10.000729391886626</v>
      </c>
      <c r="N54" s="180">
        <f>RES_hhdet_fech!N54/RES_summary!N$19</f>
        <v>9.6877788154932301</v>
      </c>
      <c r="O54" s="180">
        <f>RES_hhdet_fech!O54/RES_summary!O$19</f>
        <v>13.408243426501684</v>
      </c>
      <c r="P54" s="180">
        <f>RES_hhdet_fech!P54/RES_summary!P$19</f>
        <v>13.884991112715872</v>
      </c>
      <c r="Q54" s="180">
        <f>RES_hhdet_fech!Q54/RES_summary!Q$19</f>
        <v>13.468028429089754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9.8372955643333295</v>
      </c>
      <c r="E55" s="179">
        <f>RES_hhdet_fech!E55/RES_summary!E$19</f>
        <v>10.993098047362963</v>
      </c>
      <c r="F55" s="179">
        <f>RES_hhdet_fech!F55/RES_summary!F$19</f>
        <v>10.78892677410736</v>
      </c>
      <c r="G55" s="179">
        <f>RES_hhdet_fech!G55/RES_summary!G$19</f>
        <v>9.4231685838995141</v>
      </c>
      <c r="H55" s="179">
        <f>RES_hhdet_fech!H55/RES_summary!H$19</f>
        <v>11.452292338691807</v>
      </c>
      <c r="I55" s="179">
        <f>RES_hhdet_fech!I55/RES_summary!I$19</f>
        <v>11.871777089534243</v>
      </c>
      <c r="J55" s="179">
        <f>RES_hhdet_fech!J55/RES_summary!J$19</f>
        <v>14.951494910983136</v>
      </c>
      <c r="K55" s="179">
        <f>RES_hhdet_fech!K55/RES_summary!K$19</f>
        <v>9.9308803010233042</v>
      </c>
      <c r="L55" s="179">
        <f>RES_hhdet_fech!L55/RES_summary!L$19</f>
        <v>14.568874499711413</v>
      </c>
      <c r="M55" s="179">
        <f>RES_hhdet_fech!M55/RES_summary!M$19</f>
        <v>10.788607322712883</v>
      </c>
      <c r="N55" s="179">
        <f>RES_hhdet_fech!N55/RES_summary!N$19</f>
        <v>10.297583183826683</v>
      </c>
      <c r="O55" s="179">
        <f>RES_hhdet_fech!O55/RES_summary!O$19</f>
        <v>12.876891082108056</v>
      </c>
      <c r="P55" s="179">
        <f>RES_hhdet_fech!P55/RES_summary!P$19</f>
        <v>12.931299668386062</v>
      </c>
      <c r="Q55" s="179">
        <f>RES_hhdet_fech!Q55/RES_summary!Q$19</f>
        <v>12.560396113795379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6.1648819040049174</v>
      </c>
      <c r="E56" s="177">
        <f>RES_hhdet_fech!E56/RES_summary!E$19</f>
        <v>7.3402485793668832</v>
      </c>
      <c r="F56" s="177">
        <f>RES_hhdet_fech!F56/RES_summary!F$19</f>
        <v>7.0774771322552308</v>
      </c>
      <c r="G56" s="177">
        <f>RES_hhdet_fech!G56/RES_summary!G$19</f>
        <v>5.7038010753220298</v>
      </c>
      <c r="H56" s="177">
        <f>RES_hhdet_fech!H56/RES_summary!H$19</f>
        <v>7.7644265328205764</v>
      </c>
      <c r="I56" s="177">
        <f>RES_hhdet_fech!I56/RES_summary!I$19</f>
        <v>8.173764125924734</v>
      </c>
      <c r="J56" s="177">
        <f>RES_hhdet_fech!J56/RES_summary!J$19</f>
        <v>11.294465961596188</v>
      </c>
      <c r="K56" s="177">
        <f>RES_hhdet_fech!K56/RES_summary!K$19</f>
        <v>6.2446914409484897</v>
      </c>
      <c r="L56" s="177">
        <f>RES_hhdet_fech!L56/RES_summary!L$19</f>
        <v>10.661978969875387</v>
      </c>
      <c r="M56" s="177">
        <f>RES_hhdet_fech!M56/RES_summary!M$19</f>
        <v>7.0005105743206117</v>
      </c>
      <c r="N56" s="177">
        <f>RES_hhdet_fech!N56/RES_summary!N$19</f>
        <v>6.7814451708452568</v>
      </c>
      <c r="O56" s="177">
        <f>RES_hhdet_fech!O56/RES_summary!O$19</f>
        <v>9.3857703985511716</v>
      </c>
      <c r="P56" s="177">
        <f>RES_hhdet_fech!P56/RES_summary!P$19</f>
        <v>9.7194937789010947</v>
      </c>
      <c r="Q56" s="177">
        <f>RES_hhdet_fech!Q56/RES_summary!Q$19</f>
        <v>9.4276199003628065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3.6724136603284112</v>
      </c>
      <c r="E57" s="177">
        <f>RES_hhdet_fech!E57/RES_summary!E$19</f>
        <v>3.6528494679960808</v>
      </c>
      <c r="F57" s="177">
        <f>RES_hhdet_fech!F57/RES_summary!F$19</f>
        <v>3.7114496418521274</v>
      </c>
      <c r="G57" s="177">
        <f>RES_hhdet_fech!G57/RES_summary!G$19</f>
        <v>3.7193675085774842</v>
      </c>
      <c r="H57" s="177">
        <f>RES_hhdet_fech!H57/RES_summary!H$19</f>
        <v>3.6878658058712297</v>
      </c>
      <c r="I57" s="177">
        <f>RES_hhdet_fech!I57/RES_summary!I$19</f>
        <v>3.6980129636095098</v>
      </c>
      <c r="J57" s="177">
        <f>RES_hhdet_fech!J57/RES_summary!J$19</f>
        <v>3.6570289493869481</v>
      </c>
      <c r="K57" s="177">
        <f>RES_hhdet_fech!K57/RES_summary!K$19</f>
        <v>3.6861888600748145</v>
      </c>
      <c r="L57" s="177">
        <f>RES_hhdet_fech!L57/RES_summary!L$19</f>
        <v>3.9068955298360217</v>
      </c>
      <c r="M57" s="177">
        <f>RES_hhdet_fech!M57/RES_summary!M$19</f>
        <v>3.7880967483922712</v>
      </c>
      <c r="N57" s="177">
        <f>RES_hhdet_fech!N57/RES_summary!N$19</f>
        <v>3.5161380129814255</v>
      </c>
      <c r="O57" s="177">
        <f>RES_hhdet_fech!O57/RES_summary!O$19</f>
        <v>3.4911206835568827</v>
      </c>
      <c r="P57" s="177">
        <f>RES_hhdet_fech!P57/RES_summary!P$19</f>
        <v>3.2118058894849675</v>
      </c>
      <c r="Q57" s="177">
        <f>RES_hhdet_fech!Q57/RES_summary!Q$19</f>
        <v>3.132776213432571</v>
      </c>
    </row>
    <row r="58" spans="1:17" ht="12" customHeight="1" x14ac:dyDescent="0.25">
      <c r="A58" s="158" t="s">
        <v>62</v>
      </c>
      <c r="B58" s="178">
        <f>RES_hhdet_fech!B58/RES_summary!B$19</f>
        <v>7.9075660634439728</v>
      </c>
      <c r="C58" s="178">
        <f>RES_hhdet_fech!C58/RES_summary!C$19</f>
        <v>11.451563988820823</v>
      </c>
      <c r="D58" s="178">
        <f>RES_hhdet_fech!D58/RES_summary!D$19</f>
        <v>6.7753527383854255</v>
      </c>
      <c r="E58" s="178">
        <f>RES_hhdet_fech!E58/RES_summary!E$19</f>
        <v>4.498537732431652</v>
      </c>
      <c r="F58" s="178">
        <f>RES_hhdet_fech!F58/RES_summary!F$19</f>
        <v>4.382525141515571</v>
      </c>
      <c r="G58" s="178">
        <f>RES_hhdet_fech!G58/RES_summary!G$19</f>
        <v>4.4330977604277724</v>
      </c>
      <c r="H58" s="178">
        <f>RES_hhdet_fech!H58/RES_summary!H$19</f>
        <v>5.1280131683863734</v>
      </c>
      <c r="I58" s="178">
        <f>RES_hhdet_fech!I58/RES_summary!I$19</f>
        <v>4.7578210101978771</v>
      </c>
      <c r="J58" s="178">
        <f>RES_hhdet_fech!J58/RES_summary!J$19</f>
        <v>6.4807725331358021</v>
      </c>
      <c r="K58" s="178">
        <f>RES_hhdet_fech!K58/RES_summary!K$19</f>
        <v>4.4413649936034281</v>
      </c>
      <c r="L58" s="178">
        <f>RES_hhdet_fech!L58/RES_summary!L$19</f>
        <v>6.2748787109805271</v>
      </c>
      <c r="M58" s="178">
        <f>RES_hhdet_fech!M58/RES_summary!M$19</f>
        <v>4.6805915784297021</v>
      </c>
      <c r="N58" s="178">
        <f>RES_hhdet_fech!N58/RES_summary!N$19</f>
        <v>4.598313380604071</v>
      </c>
      <c r="O58" s="178">
        <f>RES_hhdet_fech!O58/RES_summary!O$19</f>
        <v>2.9778321869225914</v>
      </c>
      <c r="P58" s="178">
        <f>RES_hhdet_fech!P58/RES_summary!P$19</f>
        <v>2.2571426015362759</v>
      </c>
      <c r="Q58" s="178">
        <f>RES_hhdet_fech!Q58/RES_summary!Q$19</f>
        <v>5.3157738038733457</v>
      </c>
    </row>
    <row r="59" spans="1:17" ht="12" customHeight="1" x14ac:dyDescent="0.25">
      <c r="A59" s="23" t="s">
        <v>57</v>
      </c>
      <c r="B59" s="177">
        <f>RES_hhdet_fech!B59/RES_summary!B$19</f>
        <v>9.7536988524017136</v>
      </c>
      <c r="C59" s="177">
        <f>RES_hhdet_fech!C59/RES_summary!C$19</f>
        <v>11.891844762492678</v>
      </c>
      <c r="D59" s="177">
        <f>RES_hhdet_fech!D59/RES_summary!D$19</f>
        <v>12.182872583590914</v>
      </c>
      <c r="E59" s="177">
        <f>RES_hhdet_fech!E59/RES_summary!E$19</f>
        <v>11.956510856140989</v>
      </c>
      <c r="F59" s="177">
        <f>RES_hhdet_fech!F59/RES_summary!F$19</f>
        <v>11.892431504268359</v>
      </c>
      <c r="G59" s="177">
        <f>RES_hhdet_fech!G59/RES_summary!G$19</f>
        <v>11.291422928999841</v>
      </c>
      <c r="H59" s="177">
        <f>RES_hhdet_fech!H59/RES_summary!H$19</f>
        <v>11.291903248473504</v>
      </c>
      <c r="I59" s="177">
        <f>RES_hhdet_fech!I59/RES_summary!I$19</f>
        <v>11.720472042094157</v>
      </c>
      <c r="J59" s="177">
        <f>RES_hhdet_fech!J59/RES_summary!J$19</f>
        <v>11.403273808941018</v>
      </c>
      <c r="K59" s="177">
        <f>RES_hhdet_fech!K59/RES_summary!K$19</f>
        <v>11.145373071424324</v>
      </c>
      <c r="L59" s="177">
        <f>RES_hhdet_fech!L59/RES_summary!L$19</f>
        <v>11.21937890374644</v>
      </c>
      <c r="M59" s="177">
        <f>RES_hhdet_fech!M59/RES_summary!M$19</f>
        <v>10.940774841976612</v>
      </c>
      <c r="N59" s="177">
        <f>RES_hhdet_fech!N59/RES_summary!N$19</f>
        <v>0</v>
      </c>
      <c r="O59" s="177">
        <f>RES_hhdet_fech!O59/RES_summary!O$19</f>
        <v>0</v>
      </c>
      <c r="P59" s="177">
        <f>RES_hhdet_fech!P59/RES_summary!P$19</f>
        <v>0</v>
      </c>
      <c r="Q59" s="177">
        <f>RES_hhdet_fech!Q59/RES_summary!Q$19</f>
        <v>0</v>
      </c>
    </row>
    <row r="60" spans="1:17" ht="12" customHeight="1" x14ac:dyDescent="0.25">
      <c r="A60" s="29" t="s">
        <v>140</v>
      </c>
      <c r="B60" s="176">
        <f>RES_hhdet_fech!B60/RES_summary!B$19</f>
        <v>1.8071735020658291</v>
      </c>
      <c r="C60" s="176">
        <f>RES_hhdet_fech!C60/RES_summary!C$19</f>
        <v>1.8690649448836403</v>
      </c>
      <c r="D60" s="176">
        <f>RES_hhdet_fech!D60/RES_summary!D$19</f>
        <v>3.2827069428670597</v>
      </c>
      <c r="E60" s="176">
        <f>RES_hhdet_fech!E60/RES_summary!E$19</f>
        <v>3.8786542520194471</v>
      </c>
      <c r="F60" s="176">
        <f>RES_hhdet_fech!F60/RES_summary!F$19</f>
        <v>3.7491606259800965</v>
      </c>
      <c r="G60" s="176">
        <f>RES_hhdet_fech!G60/RES_summary!G$19</f>
        <v>2.9885057362514948</v>
      </c>
      <c r="H60" s="176">
        <f>RES_hhdet_fech!H60/RES_summary!H$19</f>
        <v>3.8217446458508815</v>
      </c>
      <c r="I60" s="176">
        <f>RES_hhdet_fech!I60/RES_summary!I$19</f>
        <v>4.4237040063968918</v>
      </c>
      <c r="J60" s="176">
        <f>RES_hhdet_fech!J60/RES_summary!J$19</f>
        <v>6.1637262240200235</v>
      </c>
      <c r="K60" s="176">
        <f>RES_hhdet_fech!K60/RES_summary!K$19</f>
        <v>3.3509102255973007</v>
      </c>
      <c r="L60" s="176">
        <f>RES_hhdet_fech!L60/RES_summary!L$19</f>
        <v>5.3309420406010366</v>
      </c>
      <c r="M60" s="176">
        <f>RES_hhdet_fech!M60/RES_summary!M$19</f>
        <v>4.1012799362679742</v>
      </c>
      <c r="N60" s="176">
        <f>RES_hhdet_fech!N60/RES_summary!N$19</f>
        <v>4.598313380604071</v>
      </c>
      <c r="O60" s="176">
        <f>RES_hhdet_fech!O60/RES_summary!O$19</f>
        <v>2.9778321869225919</v>
      </c>
      <c r="P60" s="176">
        <f>RES_hhdet_fech!P60/RES_summary!P$19</f>
        <v>2.2571426015362759</v>
      </c>
      <c r="Q60" s="176">
        <f>RES_hhdet_fech!Q60/RES_summary!Q$19</f>
        <v>5.3157738038733457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231.23925301201149</v>
      </c>
      <c r="C62" s="184">
        <f>RES_hhdet_fech!C62/RES_summary!C$19</f>
        <v>246.58364686810356</v>
      </c>
      <c r="D62" s="184">
        <f>RES_hhdet_fech!D62/RES_summary!D$19</f>
        <v>231.3137566330914</v>
      </c>
      <c r="E62" s="184">
        <f>RES_hhdet_fech!E62/RES_summary!E$19</f>
        <v>235.73189644029225</v>
      </c>
      <c r="F62" s="184">
        <f>RES_hhdet_fech!F62/RES_summary!F$19</f>
        <v>246.54143253089836</v>
      </c>
      <c r="G62" s="184">
        <f>RES_hhdet_fech!G62/RES_summary!G$19</f>
        <v>241.88908903527741</v>
      </c>
      <c r="H62" s="184">
        <f>RES_hhdet_fech!H62/RES_summary!H$19</f>
        <v>220.67062928836179</v>
      </c>
      <c r="I62" s="184">
        <f>RES_hhdet_fech!I62/RES_summary!I$19</f>
        <v>213.30665357706511</v>
      </c>
      <c r="J62" s="184">
        <f>RES_hhdet_fech!J62/RES_summary!J$19</f>
        <v>209.33049430178363</v>
      </c>
      <c r="K62" s="184">
        <f>RES_hhdet_fech!K62/RES_summary!K$19</f>
        <v>209.9851789164463</v>
      </c>
      <c r="L62" s="184">
        <f>RES_hhdet_fech!L62/RES_summary!L$19</f>
        <v>201.87880181069244</v>
      </c>
      <c r="M62" s="184">
        <f>RES_hhdet_fech!M62/RES_summary!M$19</f>
        <v>181.87147971006806</v>
      </c>
      <c r="N62" s="184">
        <f>RES_hhdet_fech!N62/RES_summary!N$19</f>
        <v>167.55812361719111</v>
      </c>
      <c r="O62" s="184">
        <f>RES_hhdet_fech!O62/RES_summary!O$19</f>
        <v>178.1251971790964</v>
      </c>
      <c r="P62" s="184">
        <f>RES_hhdet_fech!P62/RES_summary!P$19</f>
        <v>162.83666328514605</v>
      </c>
      <c r="Q62" s="184">
        <f>RES_hhdet_fech!Q62/RES_summary!Q$19</f>
        <v>166.09290993396763</v>
      </c>
    </row>
    <row r="63" spans="1:17" ht="12.95" customHeight="1" x14ac:dyDescent="0.25">
      <c r="A63" s="158" t="s">
        <v>65</v>
      </c>
      <c r="B63" s="178">
        <f>RES_hhdet_fech!B63/RES_summary!B$19</f>
        <v>203.42266831657437</v>
      </c>
      <c r="C63" s="178">
        <f>RES_hhdet_fech!C63/RES_summary!C$19</f>
        <v>217.04407171534947</v>
      </c>
      <c r="D63" s="178">
        <f>RES_hhdet_fech!D63/RES_summary!D$19</f>
        <v>200.7877457242983</v>
      </c>
      <c r="E63" s="178">
        <f>RES_hhdet_fech!E63/RES_summary!E$19</f>
        <v>204.54127285816949</v>
      </c>
      <c r="F63" s="178">
        <f>RES_hhdet_fech!F63/RES_summary!F$19</f>
        <v>215.41887694469483</v>
      </c>
      <c r="G63" s="178">
        <f>RES_hhdet_fech!G63/RES_summary!G$19</f>
        <v>210.94034656100641</v>
      </c>
      <c r="H63" s="178">
        <f>RES_hhdet_fech!H63/RES_summary!H$19</f>
        <v>190.56132382404866</v>
      </c>
      <c r="I63" s="178">
        <f>RES_hhdet_fech!I63/RES_summary!I$19</f>
        <v>182.46978520142022</v>
      </c>
      <c r="J63" s="178">
        <f>RES_hhdet_fech!J63/RES_summary!J$19</f>
        <v>178.86906279031811</v>
      </c>
      <c r="K63" s="178">
        <f>RES_hhdet_fech!K63/RES_summary!K$19</f>
        <v>179.98742801135404</v>
      </c>
      <c r="L63" s="178">
        <f>RES_hhdet_fech!L63/RES_summary!L$19</f>
        <v>170.27686848720992</v>
      </c>
      <c r="M63" s="178">
        <f>RES_hhdet_fech!M63/RES_summary!M$19</f>
        <v>150.09243973434846</v>
      </c>
      <c r="N63" s="178">
        <f>RES_hhdet_fech!N63/RES_summary!N$19</f>
        <v>140.34210920853107</v>
      </c>
      <c r="O63" s="178">
        <f>RES_hhdet_fech!O63/RES_summary!O$19</f>
        <v>149.85567263717968</v>
      </c>
      <c r="P63" s="178">
        <f>RES_hhdet_fech!P63/RES_summary!P$19</f>
        <v>136.64647997787964</v>
      </c>
      <c r="Q63" s="178">
        <f>RES_hhdet_fech!Q63/RES_summary!Q$19</f>
        <v>141.36647565310255</v>
      </c>
    </row>
    <row r="64" spans="1:17" ht="12" customHeight="1" x14ac:dyDescent="0.25">
      <c r="A64" s="23" t="s">
        <v>161</v>
      </c>
      <c r="B64" s="177">
        <f>RES_hhdet_fech!B64/RES_summary!B$19</f>
        <v>189.12854634632347</v>
      </c>
      <c r="C64" s="177">
        <f>RES_hhdet_fech!C64/RES_summary!C$19</f>
        <v>202.97596868176731</v>
      </c>
      <c r="D64" s="177">
        <f>RES_hhdet_fech!D64/RES_summary!D$19</f>
        <v>189.49545812395718</v>
      </c>
      <c r="E64" s="177">
        <f>RES_hhdet_fech!E64/RES_summary!E$19</f>
        <v>194.91922196712312</v>
      </c>
      <c r="F64" s="177">
        <f>RES_hhdet_fech!F64/RES_summary!F$19</f>
        <v>205.56526812595376</v>
      </c>
      <c r="G64" s="177">
        <f>RES_hhdet_fech!G64/RES_summary!G$19</f>
        <v>200.11702794495955</v>
      </c>
      <c r="H64" s="177">
        <f>RES_hhdet_fech!H64/RES_summary!H$19</f>
        <v>183.01616937767668</v>
      </c>
      <c r="I64" s="177">
        <f>RES_hhdet_fech!I64/RES_summary!I$19</f>
        <v>176.04558360649466</v>
      </c>
      <c r="J64" s="177">
        <f>RES_hhdet_fech!J64/RES_summary!J$19</f>
        <v>178.54748454818704</v>
      </c>
      <c r="K64" s="177">
        <f>RES_hhdet_fech!K64/RES_summary!K$19</f>
        <v>171.58292438271923</v>
      </c>
      <c r="L64" s="177">
        <f>RES_hhdet_fech!L64/RES_summary!L$19</f>
        <v>167.99300413105618</v>
      </c>
      <c r="M64" s="177">
        <f>RES_hhdet_fech!M64/RES_summary!M$19</f>
        <v>145.23392328664863</v>
      </c>
      <c r="N64" s="177">
        <f>RES_hhdet_fech!N64/RES_summary!N$19</f>
        <v>135.28059295666117</v>
      </c>
      <c r="O64" s="177">
        <f>RES_hhdet_fech!O64/RES_summary!O$19</f>
        <v>142.10171212890961</v>
      </c>
      <c r="P64" s="177">
        <f>RES_hhdet_fech!P64/RES_summary!P$19</f>
        <v>127.26060514917229</v>
      </c>
      <c r="Q64" s="177">
        <f>RES_hhdet_fech!Q64/RES_summary!Q$19</f>
        <v>138.72486298717629</v>
      </c>
    </row>
    <row r="65" spans="1:17" ht="12" customHeight="1" x14ac:dyDescent="0.25">
      <c r="A65" s="23" t="s">
        <v>60</v>
      </c>
      <c r="B65" s="177">
        <f>RES_hhdet_fech!B65/RES_summary!B$19</f>
        <v>14.294121970250899</v>
      </c>
      <c r="C65" s="177">
        <f>RES_hhdet_fech!C65/RES_summary!C$19</f>
        <v>14.06810303358216</v>
      </c>
      <c r="D65" s="177">
        <f>RES_hhdet_fech!D65/RES_summary!D$19</f>
        <v>11.29228760034113</v>
      </c>
      <c r="E65" s="177">
        <f>RES_hhdet_fech!E65/RES_summary!E$19</f>
        <v>9.6220508910463654</v>
      </c>
      <c r="F65" s="177">
        <f>RES_hhdet_fech!F65/RES_summary!F$19</f>
        <v>9.8536088187410584</v>
      </c>
      <c r="G65" s="177">
        <f>RES_hhdet_fech!G65/RES_summary!G$19</f>
        <v>10.823318616046846</v>
      </c>
      <c r="H65" s="177">
        <f>RES_hhdet_fech!H65/RES_summary!H$19</f>
        <v>7.5451544463719618</v>
      </c>
      <c r="I65" s="177">
        <f>RES_hhdet_fech!I65/RES_summary!I$19</f>
        <v>6.4242015949255498</v>
      </c>
      <c r="J65" s="177">
        <f>RES_hhdet_fech!J65/RES_summary!J$19</f>
        <v>0.32157824213108221</v>
      </c>
      <c r="K65" s="177">
        <f>RES_hhdet_fech!K65/RES_summary!K$19</f>
        <v>8.4045036286348118</v>
      </c>
      <c r="L65" s="177">
        <f>RES_hhdet_fech!L65/RES_summary!L$19</f>
        <v>2.2838643561537433</v>
      </c>
      <c r="M65" s="177">
        <f>RES_hhdet_fech!M65/RES_summary!M$19</f>
        <v>4.8585164476998095</v>
      </c>
      <c r="N65" s="177">
        <f>RES_hhdet_fech!N65/RES_summary!N$19</f>
        <v>5.0615162518698877</v>
      </c>
      <c r="O65" s="177">
        <f>RES_hhdet_fech!O65/RES_summary!O$19</f>
        <v>7.753960508270076</v>
      </c>
      <c r="P65" s="177">
        <f>RES_hhdet_fech!P65/RES_summary!P$19</f>
        <v>9.3858748287073723</v>
      </c>
      <c r="Q65" s="177">
        <f>RES_hhdet_fech!Q65/RES_summary!Q$19</f>
        <v>2.6416126659262602</v>
      </c>
    </row>
    <row r="66" spans="1:17" ht="12.95" customHeight="1" x14ac:dyDescent="0.25">
      <c r="A66" s="158" t="s">
        <v>112</v>
      </c>
      <c r="B66" s="178">
        <f>RES_hhdet_fech!B66/RES_summary!B$19</f>
        <v>0.31404213422932781</v>
      </c>
      <c r="C66" s="178">
        <f>RES_hhdet_fech!C66/RES_summary!C$19</f>
        <v>0.31697988822244322</v>
      </c>
      <c r="D66" s="178">
        <f>RES_hhdet_fech!D66/RES_summary!D$19</f>
        <v>0.34091945705386084</v>
      </c>
      <c r="E66" s="178">
        <f>RES_hhdet_fech!E66/RES_summary!E$19</f>
        <v>0.36799025057661983</v>
      </c>
      <c r="F66" s="178">
        <f>RES_hhdet_fech!F66/RES_summary!F$19</f>
        <v>0.3591377740398734</v>
      </c>
      <c r="G66" s="178">
        <f>RES_hhdet_fech!G66/RES_summary!G$19</f>
        <v>0.35186716401558421</v>
      </c>
      <c r="H66" s="178">
        <f>RES_hhdet_fech!H66/RES_summary!H$19</f>
        <v>0.35928223531069176</v>
      </c>
      <c r="I66" s="178">
        <f>RES_hhdet_fech!I66/RES_summary!I$19</f>
        <v>0.38041925711718338</v>
      </c>
      <c r="J66" s="178">
        <f>RES_hhdet_fech!J66/RES_summary!J$19</f>
        <v>0.40895699204945235</v>
      </c>
      <c r="K66" s="178">
        <f>RES_hhdet_fech!K66/RES_summary!K$19</f>
        <v>0.42501028767176491</v>
      </c>
      <c r="L66" s="178">
        <f>RES_hhdet_fech!L66/RES_summary!L$19</f>
        <v>0.43294520294401645</v>
      </c>
      <c r="M66" s="178">
        <f>RES_hhdet_fech!M66/RES_summary!M$19</f>
        <v>0.4477002728847852</v>
      </c>
      <c r="N66" s="178">
        <f>RES_hhdet_fech!N66/RES_summary!N$19</f>
        <v>0.47656815688436199</v>
      </c>
      <c r="O66" s="178">
        <f>RES_hhdet_fech!O66/RES_summary!O$19</f>
        <v>0.47929134772658266</v>
      </c>
      <c r="P66" s="178">
        <f>RES_hhdet_fech!P66/RES_summary!P$19</f>
        <v>0.36997438650287029</v>
      </c>
      <c r="Q66" s="178">
        <f>RES_hhdet_fech!Q66/RES_summary!Q$19</f>
        <v>0.35287404156603303</v>
      </c>
    </row>
    <row r="67" spans="1:17" ht="12" customHeight="1" x14ac:dyDescent="0.25">
      <c r="A67" s="23" t="s">
        <v>60</v>
      </c>
      <c r="B67" s="177">
        <f>RES_hhdet_fech!B67/RES_summary!B$19</f>
        <v>0.31404213422932781</v>
      </c>
      <c r="C67" s="177">
        <f>RES_hhdet_fech!C67/RES_summary!C$19</f>
        <v>0.31697988822244322</v>
      </c>
      <c r="D67" s="177">
        <f>RES_hhdet_fech!D67/RES_summary!D$19</f>
        <v>0.34091945705386084</v>
      </c>
      <c r="E67" s="177">
        <f>RES_hhdet_fech!E67/RES_summary!E$19</f>
        <v>0.36799025057661983</v>
      </c>
      <c r="F67" s="177">
        <f>RES_hhdet_fech!F67/RES_summary!F$19</f>
        <v>0.3591377740398734</v>
      </c>
      <c r="G67" s="177">
        <f>RES_hhdet_fech!G67/RES_summary!G$19</f>
        <v>0.35186716401558421</v>
      </c>
      <c r="H67" s="177">
        <f>RES_hhdet_fech!H67/RES_summary!H$19</f>
        <v>0.35928223531069176</v>
      </c>
      <c r="I67" s="177">
        <f>RES_hhdet_fech!I67/RES_summary!I$19</f>
        <v>0.38041925711718338</v>
      </c>
      <c r="J67" s="177">
        <f>RES_hhdet_fech!J67/RES_summary!J$19</f>
        <v>0.40895699204945235</v>
      </c>
      <c r="K67" s="177">
        <f>RES_hhdet_fech!K67/RES_summary!K$19</f>
        <v>0.42501028767176491</v>
      </c>
      <c r="L67" s="177">
        <f>RES_hhdet_fech!L67/RES_summary!L$19</f>
        <v>0.43294520294401645</v>
      </c>
      <c r="M67" s="177">
        <f>RES_hhdet_fech!M67/RES_summary!M$19</f>
        <v>0.4477002728847852</v>
      </c>
      <c r="N67" s="177">
        <f>RES_hhdet_fech!N67/RES_summary!N$19</f>
        <v>0.47656815688436199</v>
      </c>
      <c r="O67" s="177">
        <f>RES_hhdet_fech!O67/RES_summary!O$19</f>
        <v>0.47929134772658266</v>
      </c>
      <c r="P67" s="177">
        <f>RES_hhdet_fech!P67/RES_summary!P$19</f>
        <v>0.36997438650287029</v>
      </c>
      <c r="Q67" s="177">
        <f>RES_hhdet_fech!Q67/RES_summary!Q$19</f>
        <v>0.35287404156603303</v>
      </c>
    </row>
    <row r="68" spans="1:17" ht="12" customHeight="1" x14ac:dyDescent="0.25">
      <c r="A68" s="158" t="s">
        <v>63</v>
      </c>
      <c r="B68" s="178">
        <f>RES_hhdet_fech!B68/RES_summary!B$19</f>
        <v>20.132464173915722</v>
      </c>
      <c r="C68" s="178">
        <f>RES_hhdet_fech!C68/RES_summary!C$19</f>
        <v>19.790080413657883</v>
      </c>
      <c r="D68" s="178">
        <f>RES_hhdet_fech!D68/RES_summary!D$19</f>
        <v>20.35072994732619</v>
      </c>
      <c r="E68" s="178">
        <f>RES_hhdet_fech!E68/RES_summary!E$19</f>
        <v>20.401785731582404</v>
      </c>
      <c r="F68" s="178">
        <f>RES_hhdet_fech!F68/RES_summary!F$19</f>
        <v>20.375995190352157</v>
      </c>
      <c r="G68" s="178">
        <f>RES_hhdet_fech!G68/RES_summary!G$19</f>
        <v>20.412549135321758</v>
      </c>
      <c r="H68" s="178">
        <f>RES_hhdet_fech!H68/RES_summary!H$19</f>
        <v>19.736179058063982</v>
      </c>
      <c r="I68" s="178">
        <f>RES_hhdet_fech!I68/RES_summary!I$19</f>
        <v>19.974693449958014</v>
      </c>
      <c r="J68" s="178">
        <f>RES_hhdet_fech!J68/RES_summary!J$19</f>
        <v>19.686721611245567</v>
      </c>
      <c r="K68" s="178">
        <f>RES_hhdet_fech!K68/RES_summary!K$19</f>
        <v>19.488386643279185</v>
      </c>
      <c r="L68" s="178">
        <f>RES_hhdet_fech!L68/RES_summary!L$19</f>
        <v>20.635382310490087</v>
      </c>
      <c r="M68" s="178">
        <f>RES_hhdet_fech!M68/RES_summary!M$19</f>
        <v>20.711488789476753</v>
      </c>
      <c r="N68" s="178">
        <f>RES_hhdet_fech!N68/RES_summary!N$19</f>
        <v>17.143131651987041</v>
      </c>
      <c r="O68" s="178">
        <f>RES_hhdet_fech!O68/RES_summary!O$19</f>
        <v>18.079284547950547</v>
      </c>
      <c r="P68" s="178">
        <f>RES_hhdet_fech!P68/RES_summary!P$19</f>
        <v>16.694678875195802</v>
      </c>
      <c r="Q68" s="178">
        <f>RES_hhdet_fech!Q68/RES_summary!Q$19</f>
        <v>16.18830688027408</v>
      </c>
    </row>
    <row r="69" spans="1:17" ht="12" customHeight="1" x14ac:dyDescent="0.25">
      <c r="A69" s="167" t="s">
        <v>160</v>
      </c>
      <c r="B69" s="183">
        <f>RES_hhdet_fech!B69/RES_summary!B$19</f>
        <v>21.689611278420625</v>
      </c>
      <c r="C69" s="183">
        <f>RES_hhdet_fech!C69/RES_summary!C$19</f>
        <v>21.347842071913384</v>
      </c>
      <c r="D69" s="183">
        <f>RES_hhdet_fech!D69/RES_summary!D$19</f>
        <v>21.134392702431803</v>
      </c>
      <c r="E69" s="183">
        <f>RES_hhdet_fech!E69/RES_summary!E$19</f>
        <v>20.996758803489708</v>
      </c>
      <c r="F69" s="183">
        <f>RES_hhdet_fech!F69/RES_summary!F$19</f>
        <v>20.990266597322808</v>
      </c>
      <c r="G69" s="183">
        <f>RES_hhdet_fech!G69/RES_summary!G$19</f>
        <v>21.119178076873727</v>
      </c>
      <c r="H69" s="183">
        <f>RES_hhdet_fech!H69/RES_summary!H$19</f>
        <v>20.180687584717663</v>
      </c>
      <c r="I69" s="183">
        <f>RES_hhdet_fech!I69/RES_summary!I$19</f>
        <v>20.330730906230318</v>
      </c>
      <c r="J69" s="183">
        <f>RES_hhdet_fech!J69/RES_summary!J$19</f>
        <v>19.91864745638955</v>
      </c>
      <c r="K69" s="183">
        <f>RES_hhdet_fech!K69/RES_summary!K$19</f>
        <v>19.890559213414885</v>
      </c>
      <c r="L69" s="183">
        <f>RES_hhdet_fech!L69/RES_summary!L$19</f>
        <v>20.931337946815148</v>
      </c>
      <c r="M69" s="183">
        <f>RES_hhdet_fech!M69/RES_summary!M$19</f>
        <v>21.546080887941976</v>
      </c>
      <c r="N69" s="183">
        <f>RES_hhdet_fech!N69/RES_summary!N$19</f>
        <v>17.736069874992491</v>
      </c>
      <c r="O69" s="183">
        <f>RES_hhdet_fech!O69/RES_summary!O$19</f>
        <v>18.640021766529248</v>
      </c>
      <c r="P69" s="183">
        <f>RES_hhdet_fech!P69/RES_summary!P$19</f>
        <v>17.100831913106713</v>
      </c>
      <c r="Q69" s="183">
        <f>RES_hhdet_fech!Q69/RES_summary!Q$19</f>
        <v>16.629901397022291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18.466488552030082</v>
      </c>
      <c r="E70" s="183">
        <f>RES_hhdet_fech!E70/RES_summary!E$19</f>
        <v>18.392574148045899</v>
      </c>
      <c r="F70" s="183">
        <f>RES_hhdet_fech!F70/RES_summary!F$19</f>
        <v>18.404636259977938</v>
      </c>
      <c r="G70" s="183">
        <f>RES_hhdet_fech!G70/RES_summary!G$19</f>
        <v>18.502792162389312</v>
      </c>
      <c r="H70" s="183">
        <f>RES_hhdet_fech!H70/RES_summary!H$19</f>
        <v>17.814347115173941</v>
      </c>
      <c r="I70" s="183">
        <f>RES_hhdet_fech!I70/RES_summary!I$19</f>
        <v>17.929524597970776</v>
      </c>
      <c r="J70" s="183">
        <f>RES_hhdet_fech!J70/RES_summary!J$19</f>
        <v>17.600082168859558</v>
      </c>
      <c r="K70" s="183">
        <f>RES_hhdet_fech!K70/RES_summary!K$19</f>
        <v>17.609580309465159</v>
      </c>
      <c r="L70" s="183">
        <f>RES_hhdet_fech!L70/RES_summary!L$19</f>
        <v>18.558832092606615</v>
      </c>
      <c r="M70" s="183">
        <f>RES_hhdet_fech!M70/RES_summary!M$19</f>
        <v>18.870353369951637</v>
      </c>
      <c r="N70" s="183">
        <f>RES_hhdet_fech!N70/RES_summary!N$19</f>
        <v>15.931386925476126</v>
      </c>
      <c r="O70" s="183">
        <f>RES_hhdet_fech!O70/RES_summary!O$19</f>
        <v>16.539135920127318</v>
      </c>
      <c r="P70" s="183">
        <f>RES_hhdet_fech!P70/RES_summary!P$19</f>
        <v>15.182388228659649</v>
      </c>
      <c r="Q70" s="183">
        <f>RES_hhdet_fech!Q70/RES_summary!Q$19</f>
        <v>14.773707191348144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14.794074891701655</v>
      </c>
      <c r="E71" s="182">
        <f>RES_hhdet_fech!E71/RES_summary!E$19</f>
        <v>14.73972468004982</v>
      </c>
      <c r="F71" s="182">
        <f>RES_hhdet_fech!F71/RES_summary!F$19</f>
        <v>14.693186618125809</v>
      </c>
      <c r="G71" s="182">
        <f>RES_hhdet_fech!G71/RES_summary!G$19</f>
        <v>14.783424653811828</v>
      </c>
      <c r="H71" s="182">
        <f>RES_hhdet_fech!H71/RES_summary!H$19</f>
        <v>14.126481309302713</v>
      </c>
      <c r="I71" s="182">
        <f>RES_hhdet_fech!I71/RES_summary!I$19</f>
        <v>14.231511634361269</v>
      </c>
      <c r="J71" s="182">
        <f>RES_hhdet_fech!J71/RES_summary!J$19</f>
        <v>13.943053219472612</v>
      </c>
      <c r="K71" s="182">
        <f>RES_hhdet_fech!K71/RES_summary!K$19</f>
        <v>13.923391449390342</v>
      </c>
      <c r="L71" s="182">
        <f>RES_hhdet_fech!L71/RES_summary!L$19</f>
        <v>14.651936562770601</v>
      </c>
      <c r="M71" s="182">
        <f>RES_hhdet_fech!M71/RES_summary!M$19</f>
        <v>15.082256621559365</v>
      </c>
      <c r="N71" s="182">
        <f>RES_hhdet_fech!N71/RES_summary!N$19</f>
        <v>12.415248912494702</v>
      </c>
      <c r="O71" s="182">
        <f>RES_hhdet_fech!O71/RES_summary!O$19</f>
        <v>13.048015236570432</v>
      </c>
      <c r="P71" s="182">
        <f>RES_hhdet_fech!P71/RES_summary!P$19</f>
        <v>11.970582339174682</v>
      </c>
      <c r="Q71" s="182">
        <f>RES_hhdet_fech!Q71/RES_summary!Q$19</f>
        <v>11.640930977915575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3.6724136603284259</v>
      </c>
      <c r="E72" s="181">
        <f>RES_hhdet_fech!E72/RES_summary!E$19</f>
        <v>3.6528494679960786</v>
      </c>
      <c r="F72" s="181">
        <f>RES_hhdet_fech!F72/RES_summary!F$19</f>
        <v>3.7114496418521266</v>
      </c>
      <c r="G72" s="181">
        <f>RES_hhdet_fech!G72/RES_summary!G$19</f>
        <v>3.7193675085774829</v>
      </c>
      <c r="H72" s="181">
        <f>RES_hhdet_fech!H72/RES_summary!H$19</f>
        <v>3.6878658058712275</v>
      </c>
      <c r="I72" s="181">
        <f>RES_hhdet_fech!I72/RES_summary!I$19</f>
        <v>3.6980129636095072</v>
      </c>
      <c r="J72" s="181">
        <f>RES_hhdet_fech!J72/RES_summary!J$19</f>
        <v>3.6570289493869477</v>
      </c>
      <c r="K72" s="181">
        <f>RES_hhdet_fech!K72/RES_summary!K$19</f>
        <v>3.6861888600748154</v>
      </c>
      <c r="L72" s="181">
        <f>RES_hhdet_fech!L72/RES_summary!L$19</f>
        <v>3.9068955298360124</v>
      </c>
      <c r="M72" s="181">
        <f>RES_hhdet_fech!M72/RES_summary!M$19</f>
        <v>3.7880967483922721</v>
      </c>
      <c r="N72" s="181">
        <f>RES_hhdet_fech!N72/RES_summary!N$19</f>
        <v>3.5161380129814255</v>
      </c>
      <c r="O72" s="181">
        <f>RES_hhdet_fech!O72/RES_summary!O$19</f>
        <v>3.4911206835568853</v>
      </c>
      <c r="P72" s="181">
        <f>RES_hhdet_fech!P72/RES_summary!P$19</f>
        <v>3.2118058894849666</v>
      </c>
      <c r="Q72" s="181">
        <f>RES_hhdet_fech!Q72/RES_summary!Q$19</f>
        <v>3.1327762134325714</v>
      </c>
    </row>
    <row r="73" spans="1:17" ht="12" customHeight="1" x14ac:dyDescent="0.25">
      <c r="A73" s="163" t="s">
        <v>142</v>
      </c>
      <c r="B73" s="180">
        <f>RES_hhdet_fech!B73/RES_summary!B$19</f>
        <v>6.2472672518285322</v>
      </c>
      <c r="C73" s="180">
        <f>RES_hhdet_fech!C73/RES_summary!C$19</f>
        <v>5.2649045137228061</v>
      </c>
      <c r="D73" s="180">
        <f>RES_hhdet_fech!D73/RES_summary!D$19</f>
        <v>8.8069741485790303</v>
      </c>
      <c r="E73" s="180">
        <f>RES_hhdet_fech!E73/RES_summary!E$19</f>
        <v>10.456194557502556</v>
      </c>
      <c r="F73" s="180">
        <f>RES_hhdet_fech!F73/RES_summary!F$19</f>
        <v>10.11068161750762</v>
      </c>
      <c r="G73" s="180">
        <f>RES_hhdet_fech!G73/RES_summary!G$19</f>
        <v>8.1482872504599051</v>
      </c>
      <c r="H73" s="180">
        <f>RES_hhdet_fech!H73/RES_summary!H$19</f>
        <v>11.092037904029127</v>
      </c>
      <c r="I73" s="180">
        <f>RES_hhdet_fech!I73/RES_summary!I$19</f>
        <v>11.676805894178196</v>
      </c>
      <c r="J73" s="180">
        <f>RES_hhdet_fech!J73/RES_summary!J$19</f>
        <v>16.134951373708869</v>
      </c>
      <c r="K73" s="180">
        <f>RES_hhdet_fech!K73/RES_summary!K$19</f>
        <v>8.920987772783608</v>
      </c>
      <c r="L73" s="180">
        <f>RES_hhdet_fech!L73/RES_summary!L$19</f>
        <v>15.231398528393411</v>
      </c>
      <c r="M73" s="180">
        <f>RES_hhdet_fech!M73/RES_summary!M$19</f>
        <v>10.000729391886589</v>
      </c>
      <c r="N73" s="180">
        <f>RES_hhdet_fech!N73/RES_summary!N$19</f>
        <v>9.6877788154932389</v>
      </c>
      <c r="O73" s="180">
        <f>RES_hhdet_fech!O73/RES_summary!O$19</f>
        <v>13.408243426501686</v>
      </c>
      <c r="P73" s="180">
        <f>RES_hhdet_fech!P73/RES_summary!P$19</f>
        <v>13.884991112715877</v>
      </c>
      <c r="Q73" s="180">
        <f>RES_hhdet_fech!Q73/RES_summary!Q$19</f>
        <v>13.46802842908985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9.8372955643334024</v>
      </c>
      <c r="E74" s="179">
        <f>RES_hhdet_fech!E74/RES_summary!E$19</f>
        <v>10.993098047362963</v>
      </c>
      <c r="F74" s="179">
        <f>RES_hhdet_fech!F74/RES_summary!F$19</f>
        <v>10.788926774107363</v>
      </c>
      <c r="G74" s="179">
        <f>RES_hhdet_fech!G74/RES_summary!G$19</f>
        <v>9.4231685838995123</v>
      </c>
      <c r="H74" s="179">
        <f>RES_hhdet_fech!H74/RES_summary!H$19</f>
        <v>11.452292338691805</v>
      </c>
      <c r="I74" s="179">
        <f>RES_hhdet_fech!I74/RES_summary!I$19</f>
        <v>11.871777089534238</v>
      </c>
      <c r="J74" s="179">
        <f>RES_hhdet_fech!J74/RES_summary!J$19</f>
        <v>14.951494910983138</v>
      </c>
      <c r="K74" s="179">
        <f>RES_hhdet_fech!K74/RES_summary!K$19</f>
        <v>9.9308803010232918</v>
      </c>
      <c r="L74" s="179">
        <f>RES_hhdet_fech!L74/RES_summary!L$19</f>
        <v>14.568874499711379</v>
      </c>
      <c r="M74" s="179">
        <f>RES_hhdet_fech!M74/RES_summary!M$19</f>
        <v>10.78860732271289</v>
      </c>
      <c r="N74" s="179">
        <f>RES_hhdet_fech!N74/RES_summary!N$19</f>
        <v>10.297583183826694</v>
      </c>
      <c r="O74" s="179">
        <f>RES_hhdet_fech!O74/RES_summary!O$19</f>
        <v>12.876891082108061</v>
      </c>
      <c r="P74" s="179">
        <f>RES_hhdet_fech!P74/RES_summary!P$19</f>
        <v>12.93129966838606</v>
      </c>
      <c r="Q74" s="179">
        <f>RES_hhdet_fech!Q74/RES_summary!Q$19</f>
        <v>12.560396113795379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6.1648819040049636</v>
      </c>
      <c r="E75" s="177">
        <f>RES_hhdet_fech!E75/RES_summary!E$19</f>
        <v>7.3402485793668832</v>
      </c>
      <c r="F75" s="177">
        <f>RES_hhdet_fech!F75/RES_summary!F$19</f>
        <v>7.0774771322552334</v>
      </c>
      <c r="G75" s="177">
        <f>RES_hhdet_fech!G75/RES_summary!G$19</f>
        <v>5.7038010753220307</v>
      </c>
      <c r="H75" s="177">
        <f>RES_hhdet_fech!H75/RES_summary!H$19</f>
        <v>7.7644265328205755</v>
      </c>
      <c r="I75" s="177">
        <f>RES_hhdet_fech!I75/RES_summary!I$19</f>
        <v>8.1737641259247305</v>
      </c>
      <c r="J75" s="177">
        <f>RES_hhdet_fech!J75/RES_summary!J$19</f>
        <v>11.294465961596186</v>
      </c>
      <c r="K75" s="177">
        <f>RES_hhdet_fech!K75/RES_summary!K$19</f>
        <v>6.2446914409484817</v>
      </c>
      <c r="L75" s="177">
        <f>RES_hhdet_fech!L75/RES_summary!L$19</f>
        <v>10.661978969875365</v>
      </c>
      <c r="M75" s="177">
        <f>RES_hhdet_fech!M75/RES_summary!M$19</f>
        <v>7.0005105743206153</v>
      </c>
      <c r="N75" s="177">
        <f>RES_hhdet_fech!N75/RES_summary!N$19</f>
        <v>6.7814451708452648</v>
      </c>
      <c r="O75" s="177">
        <f>RES_hhdet_fech!O75/RES_summary!O$19</f>
        <v>9.3857703985511787</v>
      </c>
      <c r="P75" s="177">
        <f>RES_hhdet_fech!P75/RES_summary!P$19</f>
        <v>9.7194937789010893</v>
      </c>
      <c r="Q75" s="177">
        <f>RES_hhdet_fech!Q75/RES_summary!Q$19</f>
        <v>9.4276199003628065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3.6724136603284379</v>
      </c>
      <c r="E76" s="177">
        <f>RES_hhdet_fech!E76/RES_summary!E$19</f>
        <v>3.6528494679960795</v>
      </c>
      <c r="F76" s="177">
        <f>RES_hhdet_fech!F76/RES_summary!F$19</f>
        <v>3.7114496418521288</v>
      </c>
      <c r="G76" s="177">
        <f>RES_hhdet_fech!G76/RES_summary!G$19</f>
        <v>3.7193675085774842</v>
      </c>
      <c r="H76" s="177">
        <f>RES_hhdet_fech!H76/RES_summary!H$19</f>
        <v>3.6878658058712284</v>
      </c>
      <c r="I76" s="177">
        <f>RES_hhdet_fech!I76/RES_summary!I$19</f>
        <v>3.6980129636095076</v>
      </c>
      <c r="J76" s="177">
        <f>RES_hhdet_fech!J76/RES_summary!J$19</f>
        <v>3.6570289493869494</v>
      </c>
      <c r="K76" s="177">
        <f>RES_hhdet_fech!K76/RES_summary!K$19</f>
        <v>3.6861888600748105</v>
      </c>
      <c r="L76" s="177">
        <f>RES_hhdet_fech!L76/RES_summary!L$19</f>
        <v>3.9068955298360142</v>
      </c>
      <c r="M76" s="177">
        <f>RES_hhdet_fech!M76/RES_summary!M$19</f>
        <v>3.7880967483922721</v>
      </c>
      <c r="N76" s="177">
        <f>RES_hhdet_fech!N76/RES_summary!N$19</f>
        <v>3.5161380129814299</v>
      </c>
      <c r="O76" s="177">
        <f>RES_hhdet_fech!O76/RES_summary!O$19</f>
        <v>3.4911206835568831</v>
      </c>
      <c r="P76" s="177">
        <f>RES_hhdet_fech!P76/RES_summary!P$19</f>
        <v>3.2118058894849679</v>
      </c>
      <c r="Q76" s="177">
        <f>RES_hhdet_fech!Q76/RES_summary!Q$19</f>
        <v>3.1327762134325718</v>
      </c>
    </row>
    <row r="77" spans="1:17" ht="12" customHeight="1" x14ac:dyDescent="0.25">
      <c r="A77" s="158" t="s">
        <v>62</v>
      </c>
      <c r="B77" s="178">
        <f>RES_hhdet_fech!B77/RES_summary!B$19</f>
        <v>7.3700783872920503</v>
      </c>
      <c r="C77" s="178">
        <f>RES_hhdet_fech!C77/RES_summary!C$19</f>
        <v>9.4325148508737584</v>
      </c>
      <c r="D77" s="178">
        <f>RES_hhdet_fech!D77/RES_summary!D$19</f>
        <v>9.8343615044130459</v>
      </c>
      <c r="E77" s="178">
        <f>RES_hhdet_fech!E77/RES_summary!E$19</f>
        <v>10.420847599963771</v>
      </c>
      <c r="F77" s="178">
        <f>RES_hhdet_fech!F77/RES_summary!F$19</f>
        <v>10.387422621811535</v>
      </c>
      <c r="G77" s="178">
        <f>RES_hhdet_fech!G77/RES_summary!G$19</f>
        <v>10.184326174933609</v>
      </c>
      <c r="H77" s="178">
        <f>RES_hhdet_fech!H77/RES_summary!H$19</f>
        <v>10.013844170938448</v>
      </c>
      <c r="I77" s="178">
        <f>RES_hhdet_fech!I77/RES_summary!I$19</f>
        <v>10.481755668569663</v>
      </c>
      <c r="J77" s="178">
        <f>RES_hhdet_fech!J77/RES_summary!J$19</f>
        <v>10.365752908170474</v>
      </c>
      <c r="K77" s="178">
        <f>RES_hhdet_fech!K77/RES_summary!K$19</f>
        <v>10.08435397414131</v>
      </c>
      <c r="L77" s="178">
        <f>RES_hhdet_fech!L77/RES_summary!L$19</f>
        <v>10.533605810048417</v>
      </c>
      <c r="M77" s="178">
        <f>RES_hhdet_fech!M77/RES_summary!M$19</f>
        <v>10.619850913358054</v>
      </c>
      <c r="N77" s="178">
        <f>RES_hhdet_fech!N77/RES_summary!N$19</f>
        <v>9.5963145997886219</v>
      </c>
      <c r="O77" s="178">
        <f>RES_hhdet_fech!O77/RES_summary!O$19</f>
        <v>9.71094864623959</v>
      </c>
      <c r="P77" s="178">
        <f>RES_hhdet_fech!P77/RES_summary!P$19</f>
        <v>9.1255300455677411</v>
      </c>
      <c r="Q77" s="178">
        <f>RES_hhdet_fech!Q77/RES_summary!Q$19</f>
        <v>8.1852533590249514</v>
      </c>
    </row>
    <row r="78" spans="1:17" ht="12" customHeight="1" x14ac:dyDescent="0.25">
      <c r="A78" s="23" t="s">
        <v>109</v>
      </c>
      <c r="B78" s="177">
        <f>RES_hhdet_fech!B78/RES_summary!B$19</f>
        <v>9.0571151042153186</v>
      </c>
      <c r="C78" s="177">
        <f>RES_hhdet_fech!C78/RES_summary!C$19</f>
        <v>11.043422448761506</v>
      </c>
      <c r="D78" s="177">
        <f>RES_hhdet_fech!D78/RES_summary!D$19</f>
        <v>11.315946808515125</v>
      </c>
      <c r="E78" s="177">
        <f>RES_hhdet_fech!E78/RES_summary!E$19</f>
        <v>11.103993922007165</v>
      </c>
      <c r="F78" s="177">
        <f>RES_hhdet_fech!F78/RES_summary!F$19</f>
        <v>11.043733526803246</v>
      </c>
      <c r="G78" s="177">
        <f>RES_hhdet_fech!G78/RES_summary!G$19</f>
        <v>10.622626262554171</v>
      </c>
      <c r="H78" s="177">
        <f>RES_hhdet_fech!H78/RES_summary!H$19</f>
        <v>10.350379334521254</v>
      </c>
      <c r="I78" s="177">
        <f>RES_hhdet_fech!I78/RES_summary!I$19</f>
        <v>10.885920174408177</v>
      </c>
      <c r="J78" s="177">
        <f>RES_hhdet_fech!J78/RES_summary!J$19</f>
        <v>10.589424447590551</v>
      </c>
      <c r="K78" s="177">
        <f>RES_hhdet_fech!K78/RES_summary!K$19</f>
        <v>10.348875808088861</v>
      </c>
      <c r="L78" s="177">
        <f>RES_hhdet_fech!L78/RES_summary!L$19</f>
        <v>10.673154987453142</v>
      </c>
      <c r="M78" s="177">
        <f>RES_hhdet_fech!M78/RES_summary!M$19</f>
        <v>10.863917610246522</v>
      </c>
      <c r="N78" s="177">
        <f>RES_hhdet_fech!N78/RES_summary!N$19</f>
        <v>9.7702114945144221</v>
      </c>
      <c r="O78" s="177">
        <f>RES_hhdet_fech!O78/RES_summary!O$19</f>
        <v>9.9247230515628306</v>
      </c>
      <c r="P78" s="177">
        <f>RES_hhdet_fech!P78/RES_summary!P$19</f>
        <v>9.334414343884859</v>
      </c>
      <c r="Q78" s="177">
        <f>RES_hhdet_fech!Q78/RES_summary!Q$19</f>
        <v>8.3089990709339077</v>
      </c>
    </row>
    <row r="79" spans="1:17" ht="12" customHeight="1" x14ac:dyDescent="0.25">
      <c r="A79" s="29" t="s">
        <v>140</v>
      </c>
      <c r="B79" s="176">
        <f>RES_hhdet_fech!B79/RES_summary!B$19</f>
        <v>1.8071735020658295</v>
      </c>
      <c r="C79" s="176">
        <f>RES_hhdet_fech!C79/RES_summary!C$19</f>
        <v>1.9049948153770575</v>
      </c>
      <c r="D79" s="176">
        <f>RES_hhdet_fech!D79/RES_summary!D$19</f>
        <v>3.3543872140301274</v>
      </c>
      <c r="E79" s="176">
        <f>RES_hhdet_fech!E79/RES_summary!E$19</f>
        <v>3.9106939308891446</v>
      </c>
      <c r="F79" s="176">
        <f>RES_hhdet_fech!F79/RES_summary!F$19</f>
        <v>3.7650083696361603</v>
      </c>
      <c r="G79" s="176">
        <f>RES_hhdet_fech!G79/RES_summary!G$19</f>
        <v>2.9846387476975718</v>
      </c>
      <c r="H79" s="176">
        <f>RES_hhdet_fech!H79/RES_summary!H$19</f>
        <v>3.8193401587200966</v>
      </c>
      <c r="I79" s="176">
        <f>RES_hhdet_fech!I79/RES_summary!I$19</f>
        <v>4.4153057800263911</v>
      </c>
      <c r="J79" s="176">
        <f>RES_hhdet_fech!J79/RES_summary!J$19</f>
        <v>6.1220195134473254</v>
      </c>
      <c r="K79" s="176">
        <f>RES_hhdet_fech!K79/RES_summary!K$19</f>
        <v>3.3246078963399546</v>
      </c>
      <c r="L79" s="176">
        <f>RES_hhdet_fech!L79/RES_summary!L$19</f>
        <v>5.3063520488699032</v>
      </c>
      <c r="M79" s="176">
        <f>RES_hhdet_fech!M79/RES_summary!M$19</f>
        <v>4.0785426210684541</v>
      </c>
      <c r="N79" s="176">
        <f>RES_hhdet_fech!N79/RES_summary!N$19</f>
        <v>4.5818162032305576</v>
      </c>
      <c r="O79" s="176">
        <f>RES_hhdet_fech!O79/RES_summary!O$19</f>
        <v>2.9695054587108216</v>
      </c>
      <c r="P79" s="176">
        <f>RES_hhdet_fech!P79/RES_summary!P$19</f>
        <v>2.2536369318545195</v>
      </c>
      <c r="Q79" s="176">
        <f>RES_hhdet_fech!Q79/RES_summary!Q$19</f>
        <v>5.3000505745264386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279.7870610563009</v>
      </c>
      <c r="C81" s="184">
        <f>RES_hhdet_fech!C81/RES_summary!C$19</f>
        <v>303.91353555122129</v>
      </c>
      <c r="D81" s="184">
        <f>RES_hhdet_fech!D81/RES_summary!D$19</f>
        <v>279.80471771136445</v>
      </c>
      <c r="E81" s="184">
        <f>RES_hhdet_fech!E81/RES_summary!E$19</f>
        <v>282.72476610048693</v>
      </c>
      <c r="F81" s="184">
        <f>RES_hhdet_fech!F81/RES_summary!F$19</f>
        <v>298.01128807698251</v>
      </c>
      <c r="G81" s="184">
        <f>RES_hhdet_fech!G81/RES_summary!G$19</f>
        <v>286.95006241205482</v>
      </c>
      <c r="H81" s="184">
        <f>RES_hhdet_fech!H81/RES_summary!H$19</f>
        <v>286.28391847102318</v>
      </c>
      <c r="I81" s="184">
        <f>RES_hhdet_fech!I81/RES_summary!I$19</f>
        <v>257.23281970924717</v>
      </c>
      <c r="J81" s="184">
        <f>RES_hhdet_fech!J81/RES_summary!J$19</f>
        <v>260.46665411497418</v>
      </c>
      <c r="K81" s="184">
        <f>RES_hhdet_fech!K81/RES_summary!K$19</f>
        <v>251.5158006676362</v>
      </c>
      <c r="L81" s="184">
        <f>RES_hhdet_fech!L81/RES_summary!L$19</f>
        <v>255.44932308889915</v>
      </c>
      <c r="M81" s="184">
        <f>RES_hhdet_fech!M81/RES_summary!M$19</f>
        <v>197.30143647913775</v>
      </c>
      <c r="N81" s="184">
        <f>RES_hhdet_fech!N81/RES_summary!N$19</f>
        <v>215.71263471359842</v>
      </c>
      <c r="O81" s="184">
        <f>RES_hhdet_fech!O81/RES_summary!O$19</f>
        <v>213.12718149409491</v>
      </c>
      <c r="P81" s="184">
        <f>RES_hhdet_fech!P81/RES_summary!P$19</f>
        <v>185.62235427406347</v>
      </c>
      <c r="Q81" s="184">
        <f>RES_hhdet_fech!Q81/RES_summary!Q$19</f>
        <v>197.85990469805185</v>
      </c>
    </row>
    <row r="82" spans="1:17" ht="12.95" customHeight="1" x14ac:dyDescent="0.25">
      <c r="A82" s="158" t="s">
        <v>65</v>
      </c>
      <c r="B82" s="178">
        <f>RES_hhdet_fech!B82/RES_summary!B$19</f>
        <v>248.33571064858987</v>
      </c>
      <c r="C82" s="178">
        <f>RES_hhdet_fech!C82/RES_summary!C$19</f>
        <v>269.05145548229729</v>
      </c>
      <c r="D82" s="178">
        <f>RES_hhdet_fech!D82/RES_summary!D$19</f>
        <v>249.03489970900068</v>
      </c>
      <c r="E82" s="178">
        <f>RES_hhdet_fech!E82/RES_summary!E$19</f>
        <v>253.89265892693763</v>
      </c>
      <c r="F82" s="178">
        <f>RES_hhdet_fech!F82/RES_summary!F$19</f>
        <v>269.20837432949241</v>
      </c>
      <c r="G82" s="178">
        <f>RES_hhdet_fech!G82/RES_summary!G$19</f>
        <v>258.72652603923814</v>
      </c>
      <c r="H82" s="178">
        <f>RES_hhdet_fech!H82/RES_summary!H$19</f>
        <v>256.73789127221028</v>
      </c>
      <c r="I82" s="178">
        <f>RES_hhdet_fech!I82/RES_summary!I$19</f>
        <v>229.75850606141378</v>
      </c>
      <c r="J82" s="178">
        <f>RES_hhdet_fech!J82/RES_summary!J$19</f>
        <v>230.51818161049457</v>
      </c>
      <c r="K82" s="178">
        <f>RES_hhdet_fech!K82/RES_summary!K$19</f>
        <v>224.88845320747831</v>
      </c>
      <c r="L82" s="178">
        <f>RES_hhdet_fech!L82/RES_summary!L$19</f>
        <v>224.38642731048623</v>
      </c>
      <c r="M82" s="178">
        <f>RES_hhdet_fech!M82/RES_summary!M$19</f>
        <v>169.27059998158168</v>
      </c>
      <c r="N82" s="178">
        <f>RES_hhdet_fech!N82/RES_summary!N$19</f>
        <v>188.64755490440089</v>
      </c>
      <c r="O82" s="178">
        <f>RES_hhdet_fech!O82/RES_summary!O$19</f>
        <v>187.51267635164066</v>
      </c>
      <c r="P82" s="178">
        <f>RES_hhdet_fech!P82/RES_summary!P$19</f>
        <v>162.66595444058996</v>
      </c>
      <c r="Q82" s="178">
        <f>RES_hhdet_fech!Q82/RES_summary!Q$19</f>
        <v>172.54295933242565</v>
      </c>
    </row>
    <row r="83" spans="1:17" ht="12" customHeight="1" x14ac:dyDescent="0.25">
      <c r="A83" s="23" t="s">
        <v>157</v>
      </c>
      <c r="B83" s="177">
        <f>RES_hhdet_fech!B83/RES_summary!B$19</f>
        <v>242.65054192125373</v>
      </c>
      <c r="C83" s="177">
        <f>RES_hhdet_fech!C83/RES_summary!C$19</f>
        <v>263.38281119898926</v>
      </c>
      <c r="D83" s="177">
        <f>RES_hhdet_fech!D83/RES_summary!D$19</f>
        <v>244.51666287273608</v>
      </c>
      <c r="E83" s="177">
        <f>RES_hhdet_fech!E83/RES_summary!E$19</f>
        <v>250.05941088423242</v>
      </c>
      <c r="F83" s="177">
        <f>RES_hhdet_fech!F83/RES_summary!F$19</f>
        <v>265.24942093887086</v>
      </c>
      <c r="G83" s="177">
        <f>RES_hhdet_fech!G83/RES_summary!G$19</f>
        <v>254.42682095409705</v>
      </c>
      <c r="H83" s="177">
        <f>RES_hhdet_fech!H83/RES_summary!H$19</f>
        <v>253.45733937993506</v>
      </c>
      <c r="I83" s="177">
        <f>RES_hhdet_fech!I83/RES_summary!I$19</f>
        <v>227.14880112046836</v>
      </c>
      <c r="J83" s="177">
        <f>RES_hhdet_fech!J83/RES_summary!J$19</f>
        <v>230.38629466935834</v>
      </c>
      <c r="K83" s="177">
        <f>RES_hhdet_fech!K83/RES_summary!K$19</f>
        <v>221.38710154164056</v>
      </c>
      <c r="L83" s="177">
        <f>RES_hhdet_fech!L83/RES_summary!L$19</f>
        <v>223.40994409003301</v>
      </c>
      <c r="M83" s="177">
        <f>RES_hhdet_fech!M83/RES_summary!M$19</f>
        <v>167.46607597768454</v>
      </c>
      <c r="N83" s="177">
        <f>RES_hhdet_fech!N83/RES_summary!N$19</f>
        <v>186.37739223705742</v>
      </c>
      <c r="O83" s="177">
        <f>RES_hhdet_fech!O83/RES_summary!O$19</f>
        <v>184.21643457253307</v>
      </c>
      <c r="P83" s="177">
        <f>RES_hhdet_fech!P83/RES_summary!P$19</f>
        <v>158.79866757059787</v>
      </c>
      <c r="Q83" s="177">
        <f>RES_hhdet_fech!Q83/RES_summary!Q$19</f>
        <v>171.458783903447</v>
      </c>
    </row>
    <row r="84" spans="1:17" ht="12" customHeight="1" x14ac:dyDescent="0.25">
      <c r="A84" s="23" t="s">
        <v>60</v>
      </c>
      <c r="B84" s="177">
        <f>RES_hhdet_fech!B84/RES_summary!B$19</f>
        <v>5.6851687273361406</v>
      </c>
      <c r="C84" s="177">
        <f>RES_hhdet_fech!C84/RES_summary!C$19</f>
        <v>5.6686442833079962</v>
      </c>
      <c r="D84" s="177">
        <f>RES_hhdet_fech!D84/RES_summary!D$19</f>
        <v>4.5182368362645891</v>
      </c>
      <c r="E84" s="177">
        <f>RES_hhdet_fech!E84/RES_summary!E$19</f>
        <v>3.8332480427052245</v>
      </c>
      <c r="F84" s="177">
        <f>RES_hhdet_fech!F84/RES_summary!F$19</f>
        <v>3.9589533906215735</v>
      </c>
      <c r="G84" s="177">
        <f>RES_hhdet_fech!G84/RES_summary!G$19</f>
        <v>4.2997050851410812</v>
      </c>
      <c r="H84" s="177">
        <f>RES_hhdet_fech!H84/RES_summary!H$19</f>
        <v>3.2805518922752102</v>
      </c>
      <c r="I84" s="177">
        <f>RES_hhdet_fech!I84/RES_summary!I$19</f>
        <v>2.6097049409453961</v>
      </c>
      <c r="J84" s="177">
        <f>RES_hhdet_fech!J84/RES_summary!J$19</f>
        <v>0.13188694113622512</v>
      </c>
      <c r="K84" s="177">
        <f>RES_hhdet_fech!K84/RES_summary!K$19</f>
        <v>3.5013516658377299</v>
      </c>
      <c r="L84" s="177">
        <f>RES_hhdet_fech!L84/RES_summary!L$19</f>
        <v>0.97648322045323244</v>
      </c>
      <c r="M84" s="177">
        <f>RES_hhdet_fech!M84/RES_summary!M$19</f>
        <v>1.8045240038971617</v>
      </c>
      <c r="N84" s="177">
        <f>RES_hhdet_fech!N84/RES_summary!N$19</f>
        <v>2.2701626673434636</v>
      </c>
      <c r="O84" s="177">
        <f>RES_hhdet_fech!O84/RES_summary!O$19</f>
        <v>3.2962417791075991</v>
      </c>
      <c r="P84" s="177">
        <f>RES_hhdet_fech!P84/RES_summary!P$19</f>
        <v>3.8672868699920731</v>
      </c>
      <c r="Q84" s="177">
        <f>RES_hhdet_fech!Q84/RES_summary!Q$19</f>
        <v>1.0841754289786525</v>
      </c>
    </row>
    <row r="85" spans="1:17" ht="12.95" customHeight="1" x14ac:dyDescent="0.25">
      <c r="A85" s="158" t="s">
        <v>112</v>
      </c>
      <c r="B85" s="178">
        <f>RES_hhdet_fech!B85/RES_summary!B$19</f>
        <v>0.31318429330056352</v>
      </c>
      <c r="C85" s="178">
        <f>RES_hhdet_fech!C85/RES_summary!C$19</f>
        <v>0.31824636680151469</v>
      </c>
      <c r="D85" s="178">
        <f>RES_hhdet_fech!D85/RES_summary!D$19</f>
        <v>0.34510380941725832</v>
      </c>
      <c r="E85" s="178">
        <f>RES_hhdet_fech!E85/RES_summary!E$19</f>
        <v>0.37302079236112357</v>
      </c>
      <c r="F85" s="178">
        <f>RES_hhdet_fech!F85/RES_summary!F$19</f>
        <v>0.36612950341428174</v>
      </c>
      <c r="G85" s="178">
        <f>RES_hhdet_fech!G85/RES_summary!G$19</f>
        <v>0.35866357916713398</v>
      </c>
      <c r="H85" s="178">
        <f>RES_hhdet_fech!H85/RES_summary!H$19</f>
        <v>0.3664032085533479</v>
      </c>
      <c r="I85" s="178">
        <f>RES_hhdet_fech!I85/RES_summary!I$19</f>
        <v>0.38864167257046472</v>
      </c>
      <c r="J85" s="178">
        <f>RES_hhdet_fech!J85/RES_summary!J$19</f>
        <v>0.40428130805734402</v>
      </c>
      <c r="K85" s="178">
        <f>RES_hhdet_fech!K85/RES_summary!K$19</f>
        <v>0.41371545209635119</v>
      </c>
      <c r="L85" s="178">
        <f>RES_hhdet_fech!L85/RES_summary!L$19</f>
        <v>0.43515842268714661</v>
      </c>
      <c r="M85" s="178">
        <f>RES_hhdet_fech!M85/RES_summary!M$19</f>
        <v>0.45417918800752599</v>
      </c>
      <c r="N85" s="178">
        <f>RES_hhdet_fech!N85/RES_summary!N$19</f>
        <v>0.47525566727628138</v>
      </c>
      <c r="O85" s="178">
        <f>RES_hhdet_fech!O85/RES_summary!O$19</f>
        <v>0.47263879052734709</v>
      </c>
      <c r="P85" s="178">
        <f>RES_hhdet_fech!P85/RES_summary!P$19</f>
        <v>0.35480478266628995</v>
      </c>
      <c r="Q85" s="178">
        <f>RES_hhdet_fech!Q85/RES_summary!Q$19</f>
        <v>0.34317372414557218</v>
      </c>
    </row>
    <row r="86" spans="1:17" ht="12" customHeight="1" x14ac:dyDescent="0.25">
      <c r="A86" s="23" t="s">
        <v>60</v>
      </c>
      <c r="B86" s="177">
        <f>RES_hhdet_fech!B86/RES_summary!B$19</f>
        <v>0.31318429330056352</v>
      </c>
      <c r="C86" s="177">
        <f>RES_hhdet_fech!C86/RES_summary!C$19</f>
        <v>0.31824636680151469</v>
      </c>
      <c r="D86" s="177">
        <f>RES_hhdet_fech!D86/RES_summary!D$19</f>
        <v>0.34510380941725832</v>
      </c>
      <c r="E86" s="177">
        <f>RES_hhdet_fech!E86/RES_summary!E$19</f>
        <v>0.37302079236112357</v>
      </c>
      <c r="F86" s="177">
        <f>RES_hhdet_fech!F86/RES_summary!F$19</f>
        <v>0.36612950341428174</v>
      </c>
      <c r="G86" s="177">
        <f>RES_hhdet_fech!G86/RES_summary!G$19</f>
        <v>0.35866357916713398</v>
      </c>
      <c r="H86" s="177">
        <f>RES_hhdet_fech!H86/RES_summary!H$19</f>
        <v>0.3664032085533479</v>
      </c>
      <c r="I86" s="177">
        <f>RES_hhdet_fech!I86/RES_summary!I$19</f>
        <v>0.38864167257046472</v>
      </c>
      <c r="J86" s="177">
        <f>RES_hhdet_fech!J86/RES_summary!J$19</f>
        <v>0.40428130805734402</v>
      </c>
      <c r="K86" s="177">
        <f>RES_hhdet_fech!K86/RES_summary!K$19</f>
        <v>0.41371545209635119</v>
      </c>
      <c r="L86" s="177">
        <f>RES_hhdet_fech!L86/RES_summary!L$19</f>
        <v>0.43515842268714661</v>
      </c>
      <c r="M86" s="177">
        <f>RES_hhdet_fech!M86/RES_summary!M$19</f>
        <v>0.45417918800752599</v>
      </c>
      <c r="N86" s="177">
        <f>RES_hhdet_fech!N86/RES_summary!N$19</f>
        <v>0.47525566727628138</v>
      </c>
      <c r="O86" s="177">
        <f>RES_hhdet_fech!O86/RES_summary!O$19</f>
        <v>0.47263879052734709</v>
      </c>
      <c r="P86" s="177">
        <f>RES_hhdet_fech!P86/RES_summary!P$19</f>
        <v>0.35480478266628995</v>
      </c>
      <c r="Q86" s="177">
        <f>RES_hhdet_fech!Q86/RES_summary!Q$19</f>
        <v>0.34317372414557218</v>
      </c>
    </row>
    <row r="87" spans="1:17" ht="12" customHeight="1" x14ac:dyDescent="0.25">
      <c r="A87" s="158" t="s">
        <v>63</v>
      </c>
      <c r="B87" s="178">
        <f>RES_hhdet_fech!B87/RES_summary!B$19</f>
        <v>23.230073449387739</v>
      </c>
      <c r="C87" s="178">
        <f>RES_hhdet_fech!C87/RES_summary!C$19</f>
        <v>23.085959552728678</v>
      </c>
      <c r="D87" s="178">
        <f>RES_hhdet_fech!D87/RES_summary!D$19</f>
        <v>23.64092046281954</v>
      </c>
      <c r="E87" s="178">
        <f>RES_hhdet_fech!E87/RES_summary!E$19</f>
        <v>23.96061141562069</v>
      </c>
      <c r="F87" s="178">
        <f>RES_hhdet_fech!F87/RES_summary!F$19</f>
        <v>24.05487058771746</v>
      </c>
      <c r="G87" s="178">
        <f>RES_hhdet_fech!G87/RES_summary!G$19</f>
        <v>23.431538455350861</v>
      </c>
      <c r="H87" s="178">
        <f>RES_hhdet_fech!H87/RES_summary!H$19</f>
        <v>24.047802613703396</v>
      </c>
      <c r="I87" s="178">
        <f>RES_hhdet_fech!I87/RES_summary!I$19</f>
        <v>22.323675126941428</v>
      </c>
      <c r="J87" s="178">
        <f>RES_hhdet_fech!J87/RES_summary!J$19</f>
        <v>23.062892274990389</v>
      </c>
      <c r="K87" s="178">
        <f>RES_hhdet_fech!K87/RES_summary!K$19</f>
        <v>21.775495516798784</v>
      </c>
      <c r="L87" s="178">
        <f>RES_hhdet_fech!L87/RES_summary!L$19</f>
        <v>24.373519581760892</v>
      </c>
      <c r="M87" s="178">
        <f>RES_hhdet_fech!M87/RES_summary!M$19</f>
        <v>22.902633720764999</v>
      </c>
      <c r="N87" s="178">
        <f>RES_hhdet_fech!N87/RES_summary!N$19</f>
        <v>21.996157984518003</v>
      </c>
      <c r="O87" s="178">
        <f>RES_hhdet_fech!O87/RES_summary!O$19</f>
        <v>22.167782165924333</v>
      </c>
      <c r="P87" s="178">
        <f>RES_hhdet_fech!P87/RES_summary!P$19</f>
        <v>20.34844792052677</v>
      </c>
      <c r="Q87" s="178">
        <f>RES_hhdet_fech!Q87/RES_summary!Q$19</f>
        <v>19.65810019944734</v>
      </c>
    </row>
    <row r="88" spans="1:17" ht="12" customHeight="1" x14ac:dyDescent="0.25">
      <c r="A88" s="167" t="s">
        <v>156</v>
      </c>
      <c r="B88" s="183">
        <f>RES_hhdet_fech!B88/RES_summary!B$19</f>
        <v>27.109397499929585</v>
      </c>
      <c r="C88" s="183">
        <f>RES_hhdet_fech!C88/RES_summary!C$19</f>
        <v>26.684574210910846</v>
      </c>
      <c r="D88" s="183">
        <f>RES_hhdet_fech!D88/RES_summary!D$19</f>
        <v>26.420298234279024</v>
      </c>
      <c r="E88" s="183">
        <f>RES_hhdet_fech!E88/RES_summary!E$19</f>
        <v>26.247136162736279</v>
      </c>
      <c r="F88" s="183">
        <f>RES_hhdet_fech!F88/RES_summary!F$19</f>
        <v>26.235191295388265</v>
      </c>
      <c r="G88" s="183">
        <f>RES_hhdet_fech!G88/RES_summary!G$19</f>
        <v>25.720557750761497</v>
      </c>
      <c r="H88" s="183">
        <f>RES_hhdet_fech!H88/RES_summary!H$19</f>
        <v>25.873085470145227</v>
      </c>
      <c r="I88" s="183">
        <f>RES_hhdet_fech!I88/RES_summary!I$19</f>
        <v>24.476924203277527</v>
      </c>
      <c r="J88" s="183">
        <f>RES_hhdet_fech!J88/RES_summary!J$19</f>
        <v>24.895575787803001</v>
      </c>
      <c r="K88" s="183">
        <f>RES_hhdet_fech!K88/RES_summary!K$19</f>
        <v>24.861407741384983</v>
      </c>
      <c r="L88" s="183">
        <f>RES_hhdet_fech!L88/RES_summary!L$19</f>
        <v>26.165195205684</v>
      </c>
      <c r="M88" s="183">
        <f>RES_hhdet_fech!M88/RES_summary!M$19</f>
        <v>25.324396824630057</v>
      </c>
      <c r="N88" s="183">
        <f>RES_hhdet_fech!N88/RES_summary!N$19</f>
        <v>23.380392023117352</v>
      </c>
      <c r="O88" s="183">
        <f>RES_hhdet_fech!O88/RES_summary!O$19</f>
        <v>23.115605904095339</v>
      </c>
      <c r="P88" s="183">
        <f>RES_hhdet_fech!P88/RES_summary!P$19</f>
        <v>21.131377672623152</v>
      </c>
      <c r="Q88" s="183">
        <f>RES_hhdet_fech!Q88/RES_summary!Q$19</f>
        <v>20.484796945075221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22.166622424322689</v>
      </c>
      <c r="E89" s="183">
        <f>RES_hhdet_fech!E89/RES_summary!E$19</f>
        <v>22.078339054236675</v>
      </c>
      <c r="F89" s="183">
        <f>RES_hhdet_fech!F89/RES_summary!F$19</f>
        <v>22.076083548623561</v>
      </c>
      <c r="G89" s="183">
        <f>RES_hhdet_fech!G89/RES_summary!G$19</f>
        <v>21.723757934110836</v>
      </c>
      <c r="H89" s="183">
        <f>RES_hhdet_fech!H89/RES_summary!H$19</f>
        <v>21.799025634973425</v>
      </c>
      <c r="I89" s="183">
        <f>RES_hhdet_fech!I89/RES_summary!I$19</f>
        <v>20.831859905903752</v>
      </c>
      <c r="J89" s="183">
        <f>RES_hhdet_fech!J89/RES_summary!J$19</f>
        <v>21.083932000849028</v>
      </c>
      <c r="K89" s="183">
        <f>RES_hhdet_fech!K89/RES_summary!K$19</f>
        <v>21.089174279044201</v>
      </c>
      <c r="L89" s="183">
        <f>RES_hhdet_fech!L89/RES_summary!L$19</f>
        <v>22.222532173814756</v>
      </c>
      <c r="M89" s="183">
        <f>RES_hhdet_fech!M89/RES_summary!M$19</f>
        <v>21.515174525633295</v>
      </c>
      <c r="N89" s="183">
        <f>RES_hhdet_fech!N89/RES_summary!N$19</f>
        <v>19.882412429163534</v>
      </c>
      <c r="O89" s="183">
        <f>RES_hhdet_fech!O89/RES_summary!O$19</f>
        <v>19.672044816423597</v>
      </c>
      <c r="P89" s="183">
        <f>RES_hhdet_fech!P89/RES_summary!P$19</f>
        <v>18.003770260321133</v>
      </c>
      <c r="Q89" s="183">
        <f>RES_hhdet_fech!Q89/RES_summary!Q$19</f>
        <v>17.472134074985171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18.494208763994262</v>
      </c>
      <c r="E90" s="182">
        <f>RES_hhdet_fech!E90/RES_summary!E$19</f>
        <v>18.425489586240598</v>
      </c>
      <c r="F90" s="182">
        <f>RES_hhdet_fech!F90/RES_summary!F$19</f>
        <v>18.364633906771438</v>
      </c>
      <c r="G90" s="182">
        <f>RES_hhdet_fech!G90/RES_summary!G$19</f>
        <v>18.004390425533348</v>
      </c>
      <c r="H90" s="182">
        <f>RES_hhdet_fech!H90/RES_summary!H$19</f>
        <v>18.111159829102196</v>
      </c>
      <c r="I90" s="182">
        <f>RES_hhdet_fech!I90/RES_summary!I$19</f>
        <v>17.133846942294241</v>
      </c>
      <c r="J90" s="182">
        <f>RES_hhdet_fech!J90/RES_summary!J$19</f>
        <v>17.426903051462077</v>
      </c>
      <c r="K90" s="182">
        <f>RES_hhdet_fech!K90/RES_summary!K$19</f>
        <v>17.402985418969386</v>
      </c>
      <c r="L90" s="182">
        <f>RES_hhdet_fech!L90/RES_summary!L$19</f>
        <v>18.315636643978745</v>
      </c>
      <c r="M90" s="182">
        <f>RES_hhdet_fech!M90/RES_summary!M$19</f>
        <v>17.727077777241021</v>
      </c>
      <c r="N90" s="182">
        <f>RES_hhdet_fech!N90/RES_summary!N$19</f>
        <v>16.366274416182115</v>
      </c>
      <c r="O90" s="182">
        <f>RES_hhdet_fech!O90/RES_summary!O$19</f>
        <v>16.180924132866707</v>
      </c>
      <c r="P90" s="182">
        <f>RES_hhdet_fech!P90/RES_summary!P$19</f>
        <v>14.791964370836171</v>
      </c>
      <c r="Q90" s="182">
        <f>RES_hhdet_fech!Q90/RES_summary!Q$19</f>
        <v>14.3393578615526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3.6724136603284254</v>
      </c>
      <c r="E91" s="181">
        <f>RES_hhdet_fech!E91/RES_summary!E$19</f>
        <v>3.6528494679960795</v>
      </c>
      <c r="F91" s="181">
        <f>RES_hhdet_fech!F91/RES_summary!F$19</f>
        <v>3.711449641852127</v>
      </c>
      <c r="G91" s="181">
        <f>RES_hhdet_fech!G91/RES_summary!G$19</f>
        <v>3.7193675085774851</v>
      </c>
      <c r="H91" s="181">
        <f>RES_hhdet_fech!H91/RES_summary!H$19</f>
        <v>3.6878658058712275</v>
      </c>
      <c r="I91" s="181">
        <f>RES_hhdet_fech!I91/RES_summary!I$19</f>
        <v>3.698012963609508</v>
      </c>
      <c r="J91" s="181">
        <f>RES_hhdet_fech!J91/RES_summary!J$19</f>
        <v>3.6570289493869486</v>
      </c>
      <c r="K91" s="181">
        <f>RES_hhdet_fech!K91/RES_summary!K$19</f>
        <v>3.6861888600748136</v>
      </c>
      <c r="L91" s="181">
        <f>RES_hhdet_fech!L91/RES_summary!L$19</f>
        <v>3.9068955298360111</v>
      </c>
      <c r="M91" s="181">
        <f>RES_hhdet_fech!M91/RES_summary!M$19</f>
        <v>3.7880967483922725</v>
      </c>
      <c r="N91" s="181">
        <f>RES_hhdet_fech!N91/RES_summary!N$19</f>
        <v>3.5161380129814255</v>
      </c>
      <c r="O91" s="181">
        <f>RES_hhdet_fech!O91/RES_summary!O$19</f>
        <v>3.4911206835568827</v>
      </c>
      <c r="P91" s="181">
        <f>RES_hhdet_fech!P91/RES_summary!P$19</f>
        <v>3.2118058894849661</v>
      </c>
      <c r="Q91" s="181">
        <f>RES_hhdet_fech!Q91/RES_summary!Q$19</f>
        <v>3.1327762134325723</v>
      </c>
    </row>
    <row r="92" spans="1:17" ht="12" customHeight="1" x14ac:dyDescent="0.25">
      <c r="A92" s="163" t="s">
        <v>144</v>
      </c>
      <c r="B92" s="180">
        <f>RES_hhdet_fech!B92/RES_summary!B$19</f>
        <v>22.593671042820564</v>
      </c>
      <c r="C92" s="180">
        <f>RES_hhdet_fech!C92/RES_summary!C$19</f>
        <v>22.236479382396219</v>
      </c>
      <c r="D92" s="180">
        <f>RES_hhdet_fech!D92/RES_summary!D$19</f>
        <v>22.016031225207247</v>
      </c>
      <c r="E92" s="180">
        <f>RES_hhdet_fech!E92/RES_summary!E$19</f>
        <v>21.872191919747745</v>
      </c>
      <c r="F92" s="180">
        <f>RES_hhdet_fech!F92/RES_summary!F$19</f>
        <v>21.865752844803904</v>
      </c>
      <c r="G92" s="180">
        <f>RES_hhdet_fech!G92/RES_summary!G$19</f>
        <v>21.716167874213383</v>
      </c>
      <c r="H92" s="180">
        <f>RES_hhdet_fech!H92/RES_summary!H$19</f>
        <v>21.295440088397164</v>
      </c>
      <c r="I92" s="180">
        <f>RES_hhdet_fech!I92/RES_summary!I$19</f>
        <v>21.183574264427634</v>
      </c>
      <c r="J92" s="180">
        <f>RES_hhdet_fech!J92/RES_summary!J$19</f>
        <v>20.752240114903948</v>
      </c>
      <c r="K92" s="180">
        <f>RES_hhdet_fech!K92/RES_summary!K$19</f>
        <v>20.726294804973524</v>
      </c>
      <c r="L92" s="180">
        <f>RES_hhdet_fech!L92/RES_summary!L$19</f>
        <v>21.793702896704453</v>
      </c>
      <c r="M92" s="180">
        <f>RES_hhdet_fech!M92/RES_summary!M$19</f>
        <v>21.121614673577792</v>
      </c>
      <c r="N92" s="180">
        <f>RES_hhdet_fech!N92/RES_summary!N$19</f>
        <v>0</v>
      </c>
      <c r="O92" s="180">
        <f>RES_hhdet_fech!O92/RES_summary!O$19</f>
        <v>0</v>
      </c>
      <c r="P92" s="180">
        <f>RES_hhdet_fech!P92/RES_summary!P$19</f>
        <v>0</v>
      </c>
      <c r="Q92" s="180">
        <f>RES_hhdet_fech!Q92/RES_summary!Q$19</f>
        <v>0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19.083635517972635</v>
      </c>
      <c r="E93" s="179">
        <f>RES_hhdet_fech!E93/RES_summary!E$19</f>
        <v>19.007128195659185</v>
      </c>
      <c r="F93" s="179">
        <f>RES_hhdet_fech!F93/RES_summary!F$19</f>
        <v>19.017476633214731</v>
      </c>
      <c r="G93" s="179">
        <f>RES_hhdet_fech!G93/RES_summary!G$19</f>
        <v>18.920685020527102</v>
      </c>
      <c r="H93" s="179">
        <f>RES_hhdet_fech!H93/RES_summary!H$19</f>
        <v>18.594673867749648</v>
      </c>
      <c r="I93" s="179">
        <f>RES_hhdet_fech!I93/RES_summary!I$19</f>
        <v>18.526514948708833</v>
      </c>
      <c r="J93" s="179">
        <f>RES_hhdet_fech!J93/RES_summary!J$19</f>
        <v>18.183597029819701</v>
      </c>
      <c r="K93" s="179">
        <f>RES_hhdet_fech!K93/RES_summary!K$19</f>
        <v>18.19459522355621</v>
      </c>
      <c r="L93" s="179">
        <f>RES_hhdet_fech!L93/RES_summary!L$19</f>
        <v>19.162487557529118</v>
      </c>
      <c r="M93" s="179">
        <f>RES_hhdet_fech!M93/RES_summary!M$19</f>
        <v>18.573227019896688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0</v>
      </c>
      <c r="Q93" s="179">
        <f>RES_hhdet_fech!Q93/RES_summary!Q$19</f>
        <v>0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15.411221857644176</v>
      </c>
      <c r="E94" s="177">
        <f>RES_hhdet_fech!E94/RES_summary!E$19</f>
        <v>15.354278727663106</v>
      </c>
      <c r="F94" s="177">
        <f>RES_hhdet_fech!F94/RES_summary!F$19</f>
        <v>15.306026991362595</v>
      </c>
      <c r="G94" s="177">
        <f>RES_hhdet_fech!G94/RES_summary!G$19</f>
        <v>15.20131751194962</v>
      </c>
      <c r="H94" s="177">
        <f>RES_hhdet_fech!H94/RES_summary!H$19</f>
        <v>14.90680806187842</v>
      </c>
      <c r="I94" s="177">
        <f>RES_hhdet_fech!I94/RES_summary!I$19</f>
        <v>14.828501985099326</v>
      </c>
      <c r="J94" s="177">
        <f>RES_hhdet_fech!J94/RES_summary!J$19</f>
        <v>14.526568080432749</v>
      </c>
      <c r="K94" s="177">
        <f>RES_hhdet_fech!K94/RES_summary!K$19</f>
        <v>14.5084063634814</v>
      </c>
      <c r="L94" s="177">
        <f>RES_hhdet_fech!L94/RES_summary!L$19</f>
        <v>15.255592027693108</v>
      </c>
      <c r="M94" s="177">
        <f>RES_hhdet_fech!M94/RES_summary!M$19</f>
        <v>14.785130271504416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0</v>
      </c>
      <c r="Q94" s="177">
        <f>RES_hhdet_fech!Q94/RES_summary!Q$19</f>
        <v>0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3.6724136603284565</v>
      </c>
      <c r="E95" s="177">
        <f>RES_hhdet_fech!E95/RES_summary!E$19</f>
        <v>3.6528494679960786</v>
      </c>
      <c r="F95" s="177">
        <f>RES_hhdet_fech!F95/RES_summary!F$19</f>
        <v>3.7114496418521341</v>
      </c>
      <c r="G95" s="177">
        <f>RES_hhdet_fech!G95/RES_summary!G$19</f>
        <v>3.7193675085774838</v>
      </c>
      <c r="H95" s="177">
        <f>RES_hhdet_fech!H95/RES_summary!H$19</f>
        <v>3.6878658058712293</v>
      </c>
      <c r="I95" s="177">
        <f>RES_hhdet_fech!I95/RES_summary!I$19</f>
        <v>3.6980129636095076</v>
      </c>
      <c r="J95" s="177">
        <f>RES_hhdet_fech!J95/RES_summary!J$19</f>
        <v>3.6570289493869499</v>
      </c>
      <c r="K95" s="177">
        <f>RES_hhdet_fech!K95/RES_summary!K$19</f>
        <v>3.6861888600748127</v>
      </c>
      <c r="L95" s="177">
        <f>RES_hhdet_fech!L95/RES_summary!L$19</f>
        <v>3.9068955298360142</v>
      </c>
      <c r="M95" s="177">
        <f>RES_hhdet_fech!M95/RES_summary!M$19</f>
        <v>3.7880967483922707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0</v>
      </c>
      <c r="Q95" s="177">
        <f>RES_hhdet_fech!Q95/RES_summary!Q$19</f>
        <v>0</v>
      </c>
    </row>
    <row r="96" spans="1:17" ht="12" customHeight="1" x14ac:dyDescent="0.25">
      <c r="A96" s="163" t="s">
        <v>142</v>
      </c>
      <c r="B96" s="180">
        <f>RES_hhdet_fech!B96/RES_summary!B$19</f>
        <v>6.2472672518285322</v>
      </c>
      <c r="C96" s="180">
        <f>RES_hhdet_fech!C96/RES_summary!C$19</f>
        <v>5.2649045137228034</v>
      </c>
      <c r="D96" s="180">
        <f>RES_hhdet_fech!D96/RES_summary!D$19</f>
        <v>8.8069741485790267</v>
      </c>
      <c r="E96" s="180">
        <f>RES_hhdet_fech!E96/RES_summary!E$19</f>
        <v>10.456194557502556</v>
      </c>
      <c r="F96" s="180">
        <f>RES_hhdet_fech!F96/RES_summary!F$19</f>
        <v>10.110681617507616</v>
      </c>
      <c r="G96" s="180">
        <f>RES_hhdet_fech!G96/RES_summary!G$19</f>
        <v>8.1482872504599069</v>
      </c>
      <c r="H96" s="180">
        <f>RES_hhdet_fech!H96/RES_summary!H$19</f>
        <v>11.092037904029121</v>
      </c>
      <c r="I96" s="180">
        <f>RES_hhdet_fech!I96/RES_summary!I$19</f>
        <v>11.6768058941782</v>
      </c>
      <c r="J96" s="180">
        <f>RES_hhdet_fech!J96/RES_summary!J$19</f>
        <v>16.13495137370888</v>
      </c>
      <c r="K96" s="180">
        <f>RES_hhdet_fech!K96/RES_summary!K$19</f>
        <v>8.9209877727836098</v>
      </c>
      <c r="L96" s="180">
        <f>RES_hhdet_fech!L96/RES_summary!L$19</f>
        <v>15.231398528393415</v>
      </c>
      <c r="M96" s="180">
        <f>RES_hhdet_fech!M96/RES_summary!M$19</f>
        <v>10.000729391886631</v>
      </c>
      <c r="N96" s="180">
        <f>RES_hhdet_fech!N96/RES_summary!N$19</f>
        <v>9.6877788154932389</v>
      </c>
      <c r="O96" s="180">
        <f>RES_hhdet_fech!O96/RES_summary!O$19</f>
        <v>13.408243426501686</v>
      </c>
      <c r="P96" s="180">
        <f>RES_hhdet_fech!P96/RES_summary!P$19</f>
        <v>13.884991112715873</v>
      </c>
      <c r="Q96" s="180">
        <f>RES_hhdet_fech!Q96/RES_summary!Q$19</f>
        <v>13.46802842908974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9.8372955643334112</v>
      </c>
      <c r="E97" s="179">
        <f>RES_hhdet_fech!E97/RES_summary!E$19</f>
        <v>10.99309804736296</v>
      </c>
      <c r="F97" s="179">
        <f>RES_hhdet_fech!F97/RES_summary!F$19</f>
        <v>10.788926774107358</v>
      </c>
      <c r="G97" s="179">
        <f>RES_hhdet_fech!G97/RES_summary!G$19</f>
        <v>9.4231685838995123</v>
      </c>
      <c r="H97" s="179">
        <f>RES_hhdet_fech!H97/RES_summary!H$19</f>
        <v>11.452292338691805</v>
      </c>
      <c r="I97" s="179">
        <f>RES_hhdet_fech!I97/RES_summary!I$19</f>
        <v>11.871777089534243</v>
      </c>
      <c r="J97" s="179">
        <f>RES_hhdet_fech!J97/RES_summary!J$19</f>
        <v>14.951494910983142</v>
      </c>
      <c r="K97" s="179">
        <f>RES_hhdet_fech!K97/RES_summary!K$19</f>
        <v>9.9308803010233024</v>
      </c>
      <c r="L97" s="179">
        <f>RES_hhdet_fech!L97/RES_summary!L$19</f>
        <v>14.568874499711374</v>
      </c>
      <c r="M97" s="179">
        <f>RES_hhdet_fech!M97/RES_summary!M$19</f>
        <v>10.788607322712888</v>
      </c>
      <c r="N97" s="179">
        <f>RES_hhdet_fech!N97/RES_summary!N$19</f>
        <v>10.297583183826683</v>
      </c>
      <c r="O97" s="179">
        <f>RES_hhdet_fech!O97/RES_summary!O$19</f>
        <v>12.87689108210806</v>
      </c>
      <c r="P97" s="179">
        <f>RES_hhdet_fech!P97/RES_summary!P$19</f>
        <v>12.931299668386064</v>
      </c>
      <c r="Q97" s="179">
        <f>RES_hhdet_fech!Q97/RES_summary!Q$19</f>
        <v>12.560396113795361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6.1648819040049689</v>
      </c>
      <c r="E98" s="177">
        <f>RES_hhdet_fech!E98/RES_summary!E$19</f>
        <v>7.3402485793668815</v>
      </c>
      <c r="F98" s="177">
        <f>RES_hhdet_fech!F98/RES_summary!F$19</f>
        <v>7.0774771322552299</v>
      </c>
      <c r="G98" s="177">
        <f>RES_hhdet_fech!G98/RES_summary!G$19</f>
        <v>5.7038010753220281</v>
      </c>
      <c r="H98" s="177">
        <f>RES_hhdet_fech!H98/RES_summary!H$19</f>
        <v>7.7644265328205755</v>
      </c>
      <c r="I98" s="177">
        <f>RES_hhdet_fech!I98/RES_summary!I$19</f>
        <v>8.173764125924734</v>
      </c>
      <c r="J98" s="177">
        <f>RES_hhdet_fech!J98/RES_summary!J$19</f>
        <v>11.294465961596192</v>
      </c>
      <c r="K98" s="177">
        <f>RES_hhdet_fech!K98/RES_summary!K$19</f>
        <v>6.2446914409484879</v>
      </c>
      <c r="L98" s="177">
        <f>RES_hhdet_fech!L98/RES_summary!L$19</f>
        <v>10.66197896987536</v>
      </c>
      <c r="M98" s="177">
        <f>RES_hhdet_fech!M98/RES_summary!M$19</f>
        <v>7.0005105743206144</v>
      </c>
      <c r="N98" s="177">
        <f>RES_hhdet_fech!N98/RES_summary!N$19</f>
        <v>6.7814451708452586</v>
      </c>
      <c r="O98" s="177">
        <f>RES_hhdet_fech!O98/RES_summary!O$19</f>
        <v>9.3857703985511751</v>
      </c>
      <c r="P98" s="177">
        <f>RES_hhdet_fech!P98/RES_summary!P$19</f>
        <v>9.7194937789010982</v>
      </c>
      <c r="Q98" s="177">
        <f>RES_hhdet_fech!Q98/RES_summary!Q$19</f>
        <v>9.4276199003627958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3.6724136603284419</v>
      </c>
      <c r="E99" s="177">
        <f>RES_hhdet_fech!E99/RES_summary!E$19</f>
        <v>3.6528494679960786</v>
      </c>
      <c r="F99" s="177">
        <f>RES_hhdet_fech!F99/RES_summary!F$19</f>
        <v>3.711449641852127</v>
      </c>
      <c r="G99" s="177">
        <f>RES_hhdet_fech!G99/RES_summary!G$19</f>
        <v>3.7193675085774842</v>
      </c>
      <c r="H99" s="177">
        <f>RES_hhdet_fech!H99/RES_summary!H$19</f>
        <v>3.6878658058712293</v>
      </c>
      <c r="I99" s="177">
        <f>RES_hhdet_fech!I99/RES_summary!I$19</f>
        <v>3.6980129636095067</v>
      </c>
      <c r="J99" s="177">
        <f>RES_hhdet_fech!J99/RES_summary!J$19</f>
        <v>3.6570289493869494</v>
      </c>
      <c r="K99" s="177">
        <f>RES_hhdet_fech!K99/RES_summary!K$19</f>
        <v>3.6861888600748136</v>
      </c>
      <c r="L99" s="177">
        <f>RES_hhdet_fech!L99/RES_summary!L$19</f>
        <v>3.9068955298360128</v>
      </c>
      <c r="M99" s="177">
        <f>RES_hhdet_fech!M99/RES_summary!M$19</f>
        <v>3.7880967483922725</v>
      </c>
      <c r="N99" s="177">
        <f>RES_hhdet_fech!N99/RES_summary!N$19</f>
        <v>3.5161380129814241</v>
      </c>
      <c r="O99" s="177">
        <f>RES_hhdet_fech!O99/RES_summary!O$19</f>
        <v>3.4911206835568835</v>
      </c>
      <c r="P99" s="177">
        <f>RES_hhdet_fech!P99/RES_summary!P$19</f>
        <v>3.2118058894849688</v>
      </c>
      <c r="Q99" s="177">
        <f>RES_hhdet_fech!Q99/RES_summary!Q$19</f>
        <v>3.132776213432567</v>
      </c>
    </row>
    <row r="100" spans="1:17" ht="12" customHeight="1" x14ac:dyDescent="0.25">
      <c r="A100" s="158" t="s">
        <v>62</v>
      </c>
      <c r="B100" s="178">
        <f>RES_hhdet_fech!B100/RES_summary!B$19</f>
        <v>7.9080926650227097</v>
      </c>
      <c r="C100" s="178">
        <f>RES_hhdet_fech!C100/RES_summary!C$19</f>
        <v>11.457874149393856</v>
      </c>
      <c r="D100" s="178">
        <f>RES_hhdet_fech!D100/RES_summary!D$19</f>
        <v>6.7837937301270212</v>
      </c>
      <c r="E100" s="178">
        <f>RES_hhdet_fech!E100/RES_summary!E$19</f>
        <v>4.4984749655675191</v>
      </c>
      <c r="F100" s="178">
        <f>RES_hhdet_fech!F100/RES_summary!F$19</f>
        <v>4.3819136563583445</v>
      </c>
      <c r="G100" s="178">
        <f>RES_hhdet_fech!G100/RES_summary!G$19</f>
        <v>4.43333433829872</v>
      </c>
      <c r="H100" s="178">
        <f>RES_hhdet_fech!H100/RES_summary!H$19</f>
        <v>5.1318213765562026</v>
      </c>
      <c r="I100" s="178">
        <f>RES_hhdet_fech!I100/RES_summary!I$19</f>
        <v>4.7619968483214894</v>
      </c>
      <c r="J100" s="178">
        <f>RES_hhdet_fech!J100/RES_summary!J$19</f>
        <v>6.4812989214318808</v>
      </c>
      <c r="K100" s="178">
        <f>RES_hhdet_fech!K100/RES_summary!K$19</f>
        <v>4.4381364912627577</v>
      </c>
      <c r="L100" s="178">
        <f>RES_hhdet_fech!L100/RES_summary!L$19</f>
        <v>6.2542177739648768</v>
      </c>
      <c r="M100" s="178">
        <f>RES_hhdet_fech!M100/RES_summary!M$19</f>
        <v>4.67402358878355</v>
      </c>
      <c r="N100" s="178">
        <f>RES_hhdet_fech!N100/RES_summary!N$19</f>
        <v>4.5936661574032502</v>
      </c>
      <c r="O100" s="178">
        <f>RES_hhdet_fech!O100/RES_summary!O$19</f>
        <v>2.97408418600256</v>
      </c>
      <c r="P100" s="178">
        <f>RES_hhdet_fech!P100/RES_summary!P$19</f>
        <v>2.253147130280456</v>
      </c>
      <c r="Q100" s="178">
        <f>RES_hhdet_fech!Q100/RES_summary!Q$19</f>
        <v>5.3156714420332909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9.7536988524017119</v>
      </c>
      <c r="C102" s="177">
        <f>RES_hhdet_fech!C102/RES_summary!C$19</f>
        <v>11.897982322096873</v>
      </c>
      <c r="D102" s="177">
        <f>RES_hhdet_fech!D102/RES_summary!D$19</f>
        <v>12.203587221692676</v>
      </c>
      <c r="E102" s="177">
        <f>RES_hhdet_fech!E102/RES_summary!E$19</f>
        <v>11.956510856140994</v>
      </c>
      <c r="F102" s="177">
        <f>RES_hhdet_fech!F102/RES_summary!F$19</f>
        <v>11.893261289135971</v>
      </c>
      <c r="G102" s="177">
        <f>RES_hhdet_fech!G102/RES_summary!G$19</f>
        <v>11.292975243247147</v>
      </c>
      <c r="H102" s="177">
        <f>RES_hhdet_fech!H102/RES_summary!H$19</f>
        <v>11.307068063960282</v>
      </c>
      <c r="I102" s="177">
        <f>RES_hhdet_fech!I102/RES_summary!I$19</f>
        <v>11.743414195589912</v>
      </c>
      <c r="J102" s="177">
        <f>RES_hhdet_fech!J102/RES_summary!J$19</f>
        <v>11.404980061557158</v>
      </c>
      <c r="K102" s="177">
        <f>RES_hhdet_fech!K102/RES_summary!K$19</f>
        <v>11.134997430643381</v>
      </c>
      <c r="L102" s="177">
        <f>RES_hhdet_fech!L102/RES_summary!L$19</f>
        <v>11.193843734273651</v>
      </c>
      <c r="M102" s="177">
        <f>RES_hhdet_fech!M102/RES_summary!M$19</f>
        <v>10.926598706343656</v>
      </c>
      <c r="N102" s="177">
        <f>RES_hhdet_fech!N102/RES_summary!N$19</f>
        <v>0</v>
      </c>
      <c r="O102" s="177">
        <f>RES_hhdet_fech!O102/RES_summary!O$19</f>
        <v>0</v>
      </c>
      <c r="P102" s="177">
        <f>RES_hhdet_fech!P102/RES_summary!P$19</f>
        <v>0</v>
      </c>
      <c r="Q102" s="177">
        <f>RES_hhdet_fech!Q102/RES_summary!Q$19</f>
        <v>0</v>
      </c>
    </row>
    <row r="103" spans="1:17" ht="12" customHeight="1" x14ac:dyDescent="0.25">
      <c r="A103" s="29" t="s">
        <v>140</v>
      </c>
      <c r="B103" s="176">
        <f>RES_hhdet_fech!B103/RES_summary!B$19</f>
        <v>1.8071735020658284</v>
      </c>
      <c r="C103" s="176">
        <f>RES_hhdet_fech!C103/RES_summary!C$19</f>
        <v>1.8751769702405228</v>
      </c>
      <c r="D103" s="176">
        <f>RES_hhdet_fech!D103/RES_summary!D$19</f>
        <v>3.2833342831563792</v>
      </c>
      <c r="E103" s="176">
        <f>RES_hhdet_fech!E103/RES_summary!E$19</f>
        <v>3.8790214486876522</v>
      </c>
      <c r="F103" s="176">
        <f>RES_hhdet_fech!F103/RES_summary!F$19</f>
        <v>3.7491179028639654</v>
      </c>
      <c r="G103" s="176">
        <f>RES_hhdet_fech!G103/RES_summary!G$19</f>
        <v>2.988616426829767</v>
      </c>
      <c r="H103" s="176">
        <f>RES_hhdet_fech!H103/RES_summary!H$19</f>
        <v>3.8235669845731675</v>
      </c>
      <c r="I103" s="176">
        <f>RES_hhdet_fech!I103/RES_summary!I$19</f>
        <v>4.4263246607154514</v>
      </c>
      <c r="J103" s="176">
        <f>RES_hhdet_fech!J103/RES_summary!J$19</f>
        <v>6.1639138850176449</v>
      </c>
      <c r="K103" s="176">
        <f>RES_hhdet_fech!K103/RES_summary!K$19</f>
        <v>3.3482030182891411</v>
      </c>
      <c r="L103" s="176">
        <f>RES_hhdet_fech!L103/RES_summary!L$19</f>
        <v>5.3114033212666714</v>
      </c>
      <c r="M103" s="176">
        <f>RES_hhdet_fech!M103/RES_summary!M$19</f>
        <v>4.0955823632655095</v>
      </c>
      <c r="N103" s="176">
        <f>RES_hhdet_fech!N103/RES_summary!N$19</f>
        <v>4.5936661574032494</v>
      </c>
      <c r="O103" s="176">
        <f>RES_hhdet_fech!O103/RES_summary!O$19</f>
        <v>2.97408418600256</v>
      </c>
      <c r="P103" s="176">
        <f>RES_hhdet_fech!P103/RES_summary!P$19</f>
        <v>2.253147130280456</v>
      </c>
      <c r="Q103" s="176">
        <f>RES_hhdet_fech!Q103/RES_summary!Q$19</f>
        <v>5.3156714420332909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0</v>
      </c>
      <c r="C124" s="184">
        <f>RES_hhdet_fech!C124/RES_summary!C$19</f>
        <v>0</v>
      </c>
      <c r="D124" s="184">
        <f>RES_hhdet_fech!D124/RES_summary!D$19</f>
        <v>0</v>
      </c>
      <c r="E124" s="184">
        <f>RES_hhdet_fech!E124/RES_summary!E$19</f>
        <v>0</v>
      </c>
      <c r="F124" s="184">
        <f>RES_hhdet_fech!F124/RES_summary!F$19</f>
        <v>0</v>
      </c>
      <c r="G124" s="184">
        <f>RES_hhdet_fech!G124/RES_summary!G$19</f>
        <v>0</v>
      </c>
      <c r="H124" s="184">
        <f>RES_hhdet_fech!H124/RES_summary!H$19</f>
        <v>0</v>
      </c>
      <c r="I124" s="184">
        <f>RES_hhdet_fech!I124/RES_summary!I$19</f>
        <v>0</v>
      </c>
      <c r="J124" s="184">
        <f>RES_hhdet_fech!J124/RES_summary!J$19</f>
        <v>0</v>
      </c>
      <c r="K124" s="184">
        <f>RES_hhdet_fech!K124/RES_summary!K$19</f>
        <v>0</v>
      </c>
      <c r="L124" s="184">
        <f>RES_hhdet_fech!L124/RES_summary!L$19</f>
        <v>0</v>
      </c>
      <c r="M124" s="184">
        <f>RES_hhdet_fech!M124/RES_summary!M$19</f>
        <v>0</v>
      </c>
      <c r="N124" s="184">
        <f>RES_hhdet_fech!N124/RES_summary!N$19</f>
        <v>0</v>
      </c>
      <c r="O124" s="184">
        <f>RES_hhdet_fech!O124/RES_summary!O$19</f>
        <v>0</v>
      </c>
      <c r="P124" s="184">
        <f>RES_hhdet_fech!P124/RES_summary!P$19</f>
        <v>0</v>
      </c>
      <c r="Q124" s="184">
        <f>RES_hhdet_fech!Q124/RES_summary!Q$19</f>
        <v>0</v>
      </c>
    </row>
    <row r="125" spans="1:17" ht="12.95" customHeight="1" x14ac:dyDescent="0.25">
      <c r="A125" s="158" t="s">
        <v>65</v>
      </c>
      <c r="B125" s="178">
        <f>RES_hhdet_fech!B125/RES_summary!B$19</f>
        <v>0</v>
      </c>
      <c r="C125" s="178">
        <f>RES_hhdet_fech!C125/RES_summary!C$19</f>
        <v>0</v>
      </c>
      <c r="D125" s="178">
        <f>RES_hhdet_fech!D125/RES_summary!D$19</f>
        <v>0</v>
      </c>
      <c r="E125" s="178">
        <f>RES_hhdet_fech!E125/RES_summary!E$19</f>
        <v>0</v>
      </c>
      <c r="F125" s="178">
        <f>RES_hhdet_fech!F125/RES_summary!F$19</f>
        <v>0</v>
      </c>
      <c r="G125" s="178">
        <f>RES_hhdet_fech!G125/RES_summary!G$19</f>
        <v>0</v>
      </c>
      <c r="H125" s="178">
        <f>RES_hhdet_fech!H125/RES_summary!H$19</f>
        <v>0</v>
      </c>
      <c r="I125" s="178">
        <f>RES_hhdet_fech!I125/RES_summary!I$19</f>
        <v>0</v>
      </c>
      <c r="J125" s="178">
        <f>RES_hhdet_fech!J125/RES_summary!J$19</f>
        <v>0</v>
      </c>
      <c r="K125" s="178">
        <f>RES_hhdet_fech!K125/RES_summary!K$19</f>
        <v>0</v>
      </c>
      <c r="L125" s="178">
        <f>RES_hhdet_fech!L125/RES_summary!L$19</f>
        <v>0</v>
      </c>
      <c r="M125" s="178">
        <f>RES_hhdet_fech!M125/RES_summary!M$19</f>
        <v>0</v>
      </c>
      <c r="N125" s="178">
        <f>RES_hhdet_fech!N125/RES_summary!N$19</f>
        <v>0</v>
      </c>
      <c r="O125" s="178">
        <f>RES_hhdet_fech!O125/RES_summary!O$19</f>
        <v>0</v>
      </c>
      <c r="P125" s="178">
        <f>RES_hhdet_fech!P125/RES_summary!P$19</f>
        <v>0</v>
      </c>
      <c r="Q125" s="178">
        <f>RES_hhdet_fech!Q125/RES_summary!Q$19</f>
        <v>0</v>
      </c>
    </row>
    <row r="126" spans="1:17" ht="12" customHeight="1" x14ac:dyDescent="0.25">
      <c r="A126" s="23" t="s">
        <v>149</v>
      </c>
      <c r="B126" s="177">
        <f>RES_hhdet_fech!B126/RES_summary!B$19</f>
        <v>0</v>
      </c>
      <c r="C126" s="177">
        <f>RES_hhdet_fech!C126/RES_summary!C$19</f>
        <v>0</v>
      </c>
      <c r="D126" s="177">
        <f>RES_hhdet_fech!D126/RES_summary!D$19</f>
        <v>0</v>
      </c>
      <c r="E126" s="177">
        <f>RES_hhdet_fech!E126/RES_summary!E$19</f>
        <v>0</v>
      </c>
      <c r="F126" s="177">
        <f>RES_hhdet_fech!F126/RES_summary!F$19</f>
        <v>0</v>
      </c>
      <c r="G126" s="177">
        <f>RES_hhdet_fech!G126/RES_summary!G$19</f>
        <v>0</v>
      </c>
      <c r="H126" s="177">
        <f>RES_hhdet_fech!H126/RES_summary!H$19</f>
        <v>0</v>
      </c>
      <c r="I126" s="177">
        <f>RES_hhdet_fech!I126/RES_summary!I$19</f>
        <v>0</v>
      </c>
      <c r="J126" s="177">
        <f>RES_hhdet_fech!J126/RES_summary!J$19</f>
        <v>0</v>
      </c>
      <c r="K126" s="177">
        <f>RES_hhdet_fech!K126/RES_summary!K$19</f>
        <v>0</v>
      </c>
      <c r="L126" s="177">
        <f>RES_hhdet_fech!L126/RES_summary!L$19</f>
        <v>0</v>
      </c>
      <c r="M126" s="177">
        <f>RES_hhdet_fech!M126/RES_summary!M$19</f>
        <v>0</v>
      </c>
      <c r="N126" s="177">
        <f>RES_hhdet_fech!N126/RES_summary!N$19</f>
        <v>0</v>
      </c>
      <c r="O126" s="177">
        <f>RES_hhdet_fech!O126/RES_summary!O$19</f>
        <v>0</v>
      </c>
      <c r="P126" s="177">
        <f>RES_hhdet_fech!P126/RES_summary!P$19</f>
        <v>0</v>
      </c>
      <c r="Q126" s="177">
        <f>RES_hhdet_fech!Q126/RES_summary!Q$19</f>
        <v>0</v>
      </c>
    </row>
    <row r="127" spans="1:17" ht="12" customHeight="1" x14ac:dyDescent="0.25">
      <c r="A127" s="23" t="s">
        <v>60</v>
      </c>
      <c r="B127" s="177">
        <f>RES_hhdet_fech!B127/RES_summary!B$19</f>
        <v>0</v>
      </c>
      <c r="C127" s="177">
        <f>RES_hhdet_fech!C127/RES_summary!C$19</f>
        <v>0</v>
      </c>
      <c r="D127" s="177">
        <f>RES_hhdet_fech!D127/RES_summary!D$19</f>
        <v>0</v>
      </c>
      <c r="E127" s="177">
        <f>RES_hhdet_fech!E127/RES_summary!E$19</f>
        <v>0</v>
      </c>
      <c r="F127" s="177">
        <f>RES_hhdet_fech!F127/RES_summary!F$19</f>
        <v>0</v>
      </c>
      <c r="G127" s="177">
        <f>RES_hhdet_fech!G127/RES_summary!G$19</f>
        <v>0</v>
      </c>
      <c r="H127" s="177">
        <f>RES_hhdet_fech!H127/RES_summary!H$19</f>
        <v>0</v>
      </c>
      <c r="I127" s="177">
        <f>RES_hhdet_fech!I127/RES_summary!I$19</f>
        <v>0</v>
      </c>
      <c r="J127" s="177">
        <f>RES_hhdet_fech!J127/RES_summary!J$19</f>
        <v>0</v>
      </c>
      <c r="K127" s="177">
        <f>RES_hhdet_fech!K127/RES_summary!K$19</f>
        <v>0</v>
      </c>
      <c r="L127" s="177">
        <f>RES_hhdet_fech!L127/RES_summary!L$19</f>
        <v>0</v>
      </c>
      <c r="M127" s="177">
        <f>RES_hhdet_fech!M127/RES_summary!M$19</f>
        <v>0</v>
      </c>
      <c r="N127" s="177">
        <f>RES_hhdet_fech!N127/RES_summary!N$19</f>
        <v>0</v>
      </c>
      <c r="O127" s="177">
        <f>RES_hhdet_fech!O127/RES_summary!O$19</f>
        <v>0</v>
      </c>
      <c r="P127" s="177">
        <f>RES_hhdet_fech!P127/RES_summary!P$19</f>
        <v>0</v>
      </c>
      <c r="Q127" s="177">
        <f>RES_hhdet_fech!Q127/RES_summary!Q$19</f>
        <v>0</v>
      </c>
    </row>
    <row r="128" spans="1:17" ht="12.95" customHeight="1" x14ac:dyDescent="0.25">
      <c r="A128" s="158" t="s">
        <v>112</v>
      </c>
      <c r="B128" s="178">
        <f>RES_hhdet_fech!B128/RES_summary!B$19</f>
        <v>0</v>
      </c>
      <c r="C128" s="178">
        <f>RES_hhdet_fech!C128/RES_summary!C$19</f>
        <v>0</v>
      </c>
      <c r="D128" s="178">
        <f>RES_hhdet_fech!D128/RES_summary!D$19</f>
        <v>0</v>
      </c>
      <c r="E128" s="178">
        <f>RES_hhdet_fech!E128/RES_summary!E$19</f>
        <v>0</v>
      </c>
      <c r="F128" s="178">
        <f>RES_hhdet_fech!F128/RES_summary!F$19</f>
        <v>0</v>
      </c>
      <c r="G128" s="178">
        <f>RES_hhdet_fech!G128/RES_summary!G$19</f>
        <v>0</v>
      </c>
      <c r="H128" s="178">
        <f>RES_hhdet_fech!H128/RES_summary!H$19</f>
        <v>0</v>
      </c>
      <c r="I128" s="178">
        <f>RES_hhdet_fech!I128/RES_summary!I$19</f>
        <v>0</v>
      </c>
      <c r="J128" s="178">
        <f>RES_hhdet_fech!J128/RES_summary!J$19</f>
        <v>0</v>
      </c>
      <c r="K128" s="178">
        <f>RES_hhdet_fech!K128/RES_summary!K$19</f>
        <v>0</v>
      </c>
      <c r="L128" s="178">
        <f>RES_hhdet_fech!L128/RES_summary!L$19</f>
        <v>0</v>
      </c>
      <c r="M128" s="178">
        <f>RES_hhdet_fech!M128/RES_summary!M$19</f>
        <v>0</v>
      </c>
      <c r="N128" s="178">
        <f>RES_hhdet_fech!N128/RES_summary!N$19</f>
        <v>0</v>
      </c>
      <c r="O128" s="178">
        <f>RES_hhdet_fech!O128/RES_summary!O$19</f>
        <v>0</v>
      </c>
      <c r="P128" s="178">
        <f>RES_hhdet_fech!P128/RES_summary!P$19</f>
        <v>0</v>
      </c>
      <c r="Q128" s="178">
        <f>RES_hhdet_fech!Q128/RES_summary!Q$19</f>
        <v>0</v>
      </c>
    </row>
    <row r="129" spans="1:17" ht="12" customHeight="1" x14ac:dyDescent="0.25">
      <c r="A129" s="23" t="s">
        <v>60</v>
      </c>
      <c r="B129" s="177">
        <f>RES_hhdet_fech!B129/RES_summary!B$19</f>
        <v>0</v>
      </c>
      <c r="C129" s="177">
        <f>RES_hhdet_fech!C129/RES_summary!C$19</f>
        <v>0</v>
      </c>
      <c r="D129" s="177">
        <f>RES_hhdet_fech!D129/RES_summary!D$19</f>
        <v>0</v>
      </c>
      <c r="E129" s="177">
        <f>RES_hhdet_fech!E129/RES_summary!E$19</f>
        <v>0</v>
      </c>
      <c r="F129" s="177">
        <f>RES_hhdet_fech!F129/RES_summary!F$19</f>
        <v>0</v>
      </c>
      <c r="G129" s="177">
        <f>RES_hhdet_fech!G129/RES_summary!G$19</f>
        <v>0</v>
      </c>
      <c r="H129" s="177">
        <f>RES_hhdet_fech!H129/RES_summary!H$19</f>
        <v>0</v>
      </c>
      <c r="I129" s="177">
        <f>RES_hhdet_fech!I129/RES_summary!I$19</f>
        <v>0</v>
      </c>
      <c r="J129" s="177">
        <f>RES_hhdet_fech!J129/RES_summary!J$19</f>
        <v>0</v>
      </c>
      <c r="K129" s="177">
        <f>RES_hhdet_fech!K129/RES_summary!K$19</f>
        <v>0</v>
      </c>
      <c r="L129" s="177">
        <f>RES_hhdet_fech!L129/RES_summary!L$19</f>
        <v>0</v>
      </c>
      <c r="M129" s="177">
        <f>RES_hhdet_fech!M129/RES_summary!M$19</f>
        <v>0</v>
      </c>
      <c r="N129" s="177">
        <f>RES_hhdet_fech!N129/RES_summary!N$19</f>
        <v>0</v>
      </c>
      <c r="O129" s="177">
        <f>RES_hhdet_fech!O129/RES_summary!O$19</f>
        <v>0</v>
      </c>
      <c r="P129" s="177">
        <f>RES_hhdet_fech!P129/RES_summary!P$19</f>
        <v>0</v>
      </c>
      <c r="Q129" s="177">
        <f>RES_hhdet_fech!Q129/RES_summary!Q$19</f>
        <v>0</v>
      </c>
    </row>
    <row r="130" spans="1:17" ht="12" customHeight="1" x14ac:dyDescent="0.25">
      <c r="A130" s="158" t="s">
        <v>63</v>
      </c>
      <c r="B130" s="178">
        <f>RES_hhdet_fech!B130/RES_summary!B$19</f>
        <v>0</v>
      </c>
      <c r="C130" s="178">
        <f>RES_hhdet_fech!C130/RES_summary!C$19</f>
        <v>0</v>
      </c>
      <c r="D130" s="178">
        <f>RES_hhdet_fech!D130/RES_summary!D$19</f>
        <v>0</v>
      </c>
      <c r="E130" s="178">
        <f>RES_hhdet_fech!E130/RES_summary!E$19</f>
        <v>0</v>
      </c>
      <c r="F130" s="178">
        <f>RES_hhdet_fech!F130/RES_summary!F$19</f>
        <v>0</v>
      </c>
      <c r="G130" s="178">
        <f>RES_hhdet_fech!G130/RES_summary!G$19</f>
        <v>0</v>
      </c>
      <c r="H130" s="178">
        <f>RES_hhdet_fech!H130/RES_summary!H$19</f>
        <v>0</v>
      </c>
      <c r="I130" s="178">
        <f>RES_hhdet_fech!I130/RES_summary!I$19</f>
        <v>0</v>
      </c>
      <c r="J130" s="178">
        <f>RES_hhdet_fech!J130/RES_summary!J$19</f>
        <v>0</v>
      </c>
      <c r="K130" s="178">
        <f>RES_hhdet_fech!K130/RES_summary!K$19</f>
        <v>0</v>
      </c>
      <c r="L130" s="178">
        <f>RES_hhdet_fech!L130/RES_summary!L$19</f>
        <v>0</v>
      </c>
      <c r="M130" s="178">
        <f>RES_hhdet_fech!M130/RES_summary!M$19</f>
        <v>0</v>
      </c>
      <c r="N130" s="178">
        <f>RES_hhdet_fech!N130/RES_summary!N$19</f>
        <v>0</v>
      </c>
      <c r="O130" s="178">
        <f>RES_hhdet_fech!O130/RES_summary!O$19</f>
        <v>0</v>
      </c>
      <c r="P130" s="178">
        <f>RES_hhdet_fech!P130/RES_summary!P$19</f>
        <v>0</v>
      </c>
      <c r="Q130" s="178">
        <f>RES_hhdet_fech!Q130/RES_summary!Q$19</f>
        <v>0</v>
      </c>
    </row>
    <row r="131" spans="1:17" ht="12" customHeight="1" x14ac:dyDescent="0.25">
      <c r="A131" s="167" t="s">
        <v>148</v>
      </c>
      <c r="B131" s="183">
        <f>RES_hhdet_fech!B131/RES_summary!B$19</f>
        <v>0</v>
      </c>
      <c r="C131" s="183">
        <f>RES_hhdet_fech!C131/RES_summary!C$19</f>
        <v>0</v>
      </c>
      <c r="D131" s="183">
        <f>RES_hhdet_fech!D131/RES_summary!D$19</f>
        <v>0</v>
      </c>
      <c r="E131" s="183">
        <f>RES_hhdet_fech!E131/RES_summary!E$19</f>
        <v>0</v>
      </c>
      <c r="F131" s="183">
        <f>RES_hhdet_fech!F131/RES_summary!F$19</f>
        <v>0</v>
      </c>
      <c r="G131" s="183">
        <f>RES_hhdet_fech!G131/RES_summary!G$19</f>
        <v>0</v>
      </c>
      <c r="H131" s="183">
        <f>RES_hhdet_fech!H131/RES_summary!H$19</f>
        <v>0</v>
      </c>
      <c r="I131" s="183">
        <f>RES_hhdet_fech!I131/RES_summary!I$19</f>
        <v>0</v>
      </c>
      <c r="J131" s="183">
        <f>RES_hhdet_fech!J131/RES_summary!J$19</f>
        <v>0</v>
      </c>
      <c r="K131" s="183">
        <f>RES_hhdet_fech!K131/RES_summary!K$19</f>
        <v>0</v>
      </c>
      <c r="L131" s="183">
        <f>RES_hhdet_fech!L131/RES_summary!L$19</f>
        <v>0</v>
      </c>
      <c r="M131" s="183">
        <f>RES_hhdet_fech!M131/RES_summary!M$19</f>
        <v>0</v>
      </c>
      <c r="N131" s="183">
        <f>RES_hhdet_fech!N131/RES_summary!N$19</f>
        <v>0</v>
      </c>
      <c r="O131" s="183">
        <f>RES_hhdet_fech!O131/RES_summary!O$19</f>
        <v>0</v>
      </c>
      <c r="P131" s="183">
        <f>RES_hhdet_fech!P131/RES_summary!P$19</f>
        <v>0</v>
      </c>
      <c r="Q131" s="183">
        <f>RES_hhdet_fech!Q131/RES_summary!Q$19</f>
        <v>0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0</v>
      </c>
      <c r="C135" s="180">
        <f>RES_hhdet_fech!C135/RES_summary!C$19</f>
        <v>0</v>
      </c>
      <c r="D135" s="180">
        <f>RES_hhdet_fech!D135/RES_summary!D$19</f>
        <v>0</v>
      </c>
      <c r="E135" s="180">
        <f>RES_hhdet_fech!E135/RES_summary!E$19</f>
        <v>0</v>
      </c>
      <c r="F135" s="180">
        <f>RES_hhdet_fech!F135/RES_summary!F$19</f>
        <v>0</v>
      </c>
      <c r="G135" s="180">
        <f>RES_hhdet_fech!G135/RES_summary!G$19</f>
        <v>0</v>
      </c>
      <c r="H135" s="180">
        <f>RES_hhdet_fech!H135/RES_summary!H$19</f>
        <v>0</v>
      </c>
      <c r="I135" s="180">
        <f>RES_hhdet_fech!I135/RES_summary!I$19</f>
        <v>0</v>
      </c>
      <c r="J135" s="180">
        <f>RES_hhdet_fech!J135/RES_summary!J$19</f>
        <v>0</v>
      </c>
      <c r="K135" s="180">
        <f>RES_hhdet_fech!K135/RES_summary!K$19</f>
        <v>0</v>
      </c>
      <c r="L135" s="180">
        <f>RES_hhdet_fech!L135/RES_summary!L$19</f>
        <v>0</v>
      </c>
      <c r="M135" s="180">
        <f>RES_hhdet_fech!M135/RES_summary!M$19</f>
        <v>0</v>
      </c>
      <c r="N135" s="180">
        <f>RES_hhdet_fech!N135/RES_summary!N$19</f>
        <v>0</v>
      </c>
      <c r="O135" s="180">
        <f>RES_hhdet_fech!O135/RES_summary!O$19</f>
        <v>0</v>
      </c>
      <c r="P135" s="180">
        <f>RES_hhdet_fech!P135/RES_summary!P$19</f>
        <v>0</v>
      </c>
      <c r="Q135" s="180">
        <f>RES_hhdet_fech!Q135/RES_summary!Q$19</f>
        <v>0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0</v>
      </c>
      <c r="C139" s="178">
        <f>RES_hhdet_fech!C139/RES_summary!C$19</f>
        <v>0</v>
      </c>
      <c r="D139" s="178">
        <f>RES_hhdet_fech!D139/RES_summary!D$19</f>
        <v>0</v>
      </c>
      <c r="E139" s="178">
        <f>RES_hhdet_fech!E139/RES_summary!E$19</f>
        <v>0</v>
      </c>
      <c r="F139" s="178">
        <f>RES_hhdet_fech!F139/RES_summary!F$19</f>
        <v>0</v>
      </c>
      <c r="G139" s="178">
        <f>RES_hhdet_fech!G139/RES_summary!G$19</f>
        <v>0</v>
      </c>
      <c r="H139" s="178">
        <f>RES_hhdet_fech!H139/RES_summary!H$19</f>
        <v>0</v>
      </c>
      <c r="I139" s="178">
        <f>RES_hhdet_fech!I139/RES_summary!I$19</f>
        <v>0</v>
      </c>
      <c r="J139" s="178">
        <f>RES_hhdet_fech!J139/RES_summary!J$19</f>
        <v>0</v>
      </c>
      <c r="K139" s="178">
        <f>RES_hhdet_fech!K139/RES_summary!K$19</f>
        <v>0</v>
      </c>
      <c r="L139" s="178">
        <f>RES_hhdet_fech!L139/RES_summary!L$19</f>
        <v>0</v>
      </c>
      <c r="M139" s="178">
        <f>RES_hhdet_fech!M139/RES_summary!M$19</f>
        <v>0</v>
      </c>
      <c r="N139" s="178">
        <f>RES_hhdet_fech!N139/RES_summary!N$19</f>
        <v>0</v>
      </c>
      <c r="O139" s="178">
        <f>RES_hhdet_fech!O139/RES_summary!O$19</f>
        <v>0</v>
      </c>
      <c r="P139" s="178">
        <f>RES_hhdet_fech!P139/RES_summary!P$19</f>
        <v>0</v>
      </c>
      <c r="Q139" s="178">
        <f>RES_hhdet_fech!Q139/RES_summary!Q$19</f>
        <v>0</v>
      </c>
    </row>
    <row r="140" spans="1:17" ht="12" customHeight="1" x14ac:dyDescent="0.25">
      <c r="A140" s="23" t="s">
        <v>57</v>
      </c>
      <c r="B140" s="177">
        <f>RES_hhdet_fech!B140/RES_summary!B$19</f>
        <v>0</v>
      </c>
      <c r="C140" s="177">
        <f>RES_hhdet_fech!C140/RES_summary!C$19</f>
        <v>0</v>
      </c>
      <c r="D140" s="177">
        <f>RES_hhdet_fech!D140/RES_summary!D$19</f>
        <v>0</v>
      </c>
      <c r="E140" s="177">
        <f>RES_hhdet_fech!E140/RES_summary!E$19</f>
        <v>0</v>
      </c>
      <c r="F140" s="177">
        <f>RES_hhdet_fech!F140/RES_summary!F$19</f>
        <v>0</v>
      </c>
      <c r="G140" s="177">
        <f>RES_hhdet_fech!G140/RES_summary!G$19</f>
        <v>0</v>
      </c>
      <c r="H140" s="177">
        <f>RES_hhdet_fech!H140/RES_summary!H$19</f>
        <v>0</v>
      </c>
      <c r="I140" s="177">
        <f>RES_hhdet_fech!I140/RES_summary!I$19</f>
        <v>0</v>
      </c>
      <c r="J140" s="177">
        <f>RES_hhdet_fech!J140/RES_summary!J$19</f>
        <v>0</v>
      </c>
      <c r="K140" s="177">
        <f>RES_hhdet_fech!K140/RES_summary!K$19</f>
        <v>0</v>
      </c>
      <c r="L140" s="177">
        <f>RES_hhdet_fech!L140/RES_summary!L$19</f>
        <v>0</v>
      </c>
      <c r="M140" s="177">
        <f>RES_hhdet_fech!M140/RES_summary!M$19</f>
        <v>0</v>
      </c>
      <c r="N140" s="177">
        <f>RES_hhdet_fech!N140/RES_summary!N$19</f>
        <v>0</v>
      </c>
      <c r="O140" s="177">
        <f>RES_hhdet_fech!O140/RES_summary!O$19</f>
        <v>0</v>
      </c>
      <c r="P140" s="177">
        <f>RES_hhdet_fech!P140/RES_summary!P$19</f>
        <v>0</v>
      </c>
      <c r="Q140" s="177">
        <f>RES_hhdet_fech!Q140/RES_summary!Q$19</f>
        <v>0</v>
      </c>
    </row>
    <row r="141" spans="1:17" ht="12" customHeight="1" x14ac:dyDescent="0.25">
      <c r="A141" s="29" t="s">
        <v>140</v>
      </c>
      <c r="B141" s="176">
        <f>RES_hhdet_fech!B141/RES_summary!B$19</f>
        <v>0</v>
      </c>
      <c r="C141" s="176">
        <f>RES_hhdet_fech!C141/RES_summary!C$19</f>
        <v>0</v>
      </c>
      <c r="D141" s="176">
        <f>RES_hhdet_fech!D141/RES_summary!D$19</f>
        <v>0</v>
      </c>
      <c r="E141" s="176">
        <f>RES_hhdet_fech!E141/RES_summary!E$19</f>
        <v>0</v>
      </c>
      <c r="F141" s="176">
        <f>RES_hhdet_fech!F141/RES_summary!F$19</f>
        <v>0</v>
      </c>
      <c r="G141" s="176">
        <f>RES_hhdet_fech!G141/RES_summary!G$19</f>
        <v>0</v>
      </c>
      <c r="H141" s="176">
        <f>RES_hhdet_fech!H141/RES_summary!H$19</f>
        <v>0</v>
      </c>
      <c r="I141" s="176">
        <f>RES_hhdet_fech!I141/RES_summary!I$19</f>
        <v>0</v>
      </c>
      <c r="J141" s="176">
        <f>RES_hhdet_fech!J141/RES_summary!J$19</f>
        <v>0</v>
      </c>
      <c r="K141" s="176">
        <f>RES_hhdet_fech!K141/RES_summary!K$19</f>
        <v>0</v>
      </c>
      <c r="L141" s="176">
        <f>RES_hhdet_fech!L141/RES_summary!L$19</f>
        <v>0</v>
      </c>
      <c r="M141" s="176">
        <f>RES_hhdet_fech!M141/RES_summary!M$19</f>
        <v>0</v>
      </c>
      <c r="N141" s="176">
        <f>RES_hhdet_fech!N141/RES_summary!N$19</f>
        <v>0</v>
      </c>
      <c r="O141" s="176">
        <f>RES_hhdet_fech!O141/RES_summary!O$19</f>
        <v>0</v>
      </c>
      <c r="P141" s="176">
        <f>RES_hhdet_fech!P141/RES_summary!P$19</f>
        <v>0</v>
      </c>
      <c r="Q141" s="176">
        <f>RES_hhdet_fech!Q141/RES_summary!Q$19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130.59415932418329</v>
      </c>
      <c r="C143" s="184">
        <f>RES_hhdet_fech!C143/RES_summary!C$19</f>
        <v>134.65405150601137</v>
      </c>
      <c r="D143" s="184">
        <f>RES_hhdet_fech!D143/RES_summary!D$19</f>
        <v>122.17438520312157</v>
      </c>
      <c r="E143" s="184">
        <f>RES_hhdet_fech!E143/RES_summary!E$19</f>
        <v>120.20101447178251</v>
      </c>
      <c r="F143" s="184">
        <f>RES_hhdet_fech!F143/RES_summary!F$19</f>
        <v>121.71370416273072</v>
      </c>
      <c r="G143" s="184">
        <f>RES_hhdet_fech!G143/RES_summary!G$19</f>
        <v>113.16899192349813</v>
      </c>
      <c r="H143" s="184">
        <f>RES_hhdet_fech!H143/RES_summary!H$19</f>
        <v>106.39585942113258</v>
      </c>
      <c r="I143" s="184">
        <f>RES_hhdet_fech!I143/RES_summary!I$19</f>
        <v>98.848092689744661</v>
      </c>
      <c r="J143" s="184">
        <f>RES_hhdet_fech!J143/RES_summary!J$19</f>
        <v>115.69349297573665</v>
      </c>
      <c r="K143" s="184">
        <f>RES_hhdet_fech!K143/RES_summary!K$19</f>
        <v>83.680541452006366</v>
      </c>
      <c r="L143" s="184">
        <f>RES_hhdet_fech!L143/RES_summary!L$19</f>
        <v>98.232916160256877</v>
      </c>
      <c r="M143" s="184">
        <f>RES_hhdet_fech!M143/RES_summary!M$19</f>
        <v>71.381812140151908</v>
      </c>
      <c r="N143" s="184">
        <f>RES_hhdet_fech!N143/RES_summary!N$19</f>
        <v>68.808671757629213</v>
      </c>
      <c r="O143" s="184">
        <f>RES_hhdet_fech!O143/RES_summary!O$19</f>
        <v>64.940910815034073</v>
      </c>
      <c r="P143" s="184">
        <f>RES_hhdet_fech!P143/RES_summary!P$19</f>
        <v>51.87716362461191</v>
      </c>
      <c r="Q143" s="184">
        <f>RES_hhdet_fech!Q143/RES_summary!Q$19</f>
        <v>60.410482069627975</v>
      </c>
    </row>
    <row r="144" spans="1:17" ht="12.95" customHeight="1" x14ac:dyDescent="0.25">
      <c r="A144" s="158" t="s">
        <v>65</v>
      </c>
      <c r="B144" s="178">
        <f>RES_hhdet_fech!B144/RES_summary!B$19</f>
        <v>100.62863419840319</v>
      </c>
      <c r="C144" s="178">
        <f>RES_hhdet_fech!C144/RES_summary!C$19</f>
        <v>105.25827236581272</v>
      </c>
      <c r="D144" s="178">
        <f>RES_hhdet_fech!D144/RES_summary!D$19</f>
        <v>95.675821608407091</v>
      </c>
      <c r="E144" s="178">
        <f>RES_hhdet_fech!E144/RES_summary!E$19</f>
        <v>95.608687234053647</v>
      </c>
      <c r="F144" s="178">
        <f>RES_hhdet_fech!F144/RES_summary!F$19</f>
        <v>98.156905317042302</v>
      </c>
      <c r="G144" s="178">
        <f>RES_hhdet_fech!G144/RES_summary!G$19</f>
        <v>91.886168984547126</v>
      </c>
      <c r="H144" s="178">
        <f>RES_hhdet_fech!H144/RES_summary!H$19</f>
        <v>83.020831416598739</v>
      </c>
      <c r="I144" s="178">
        <f>RES_hhdet_fech!I144/RES_summary!I$19</f>
        <v>76.525125769662537</v>
      </c>
      <c r="J144" s="178">
        <f>RES_hhdet_fech!J144/RES_summary!J$19</f>
        <v>88.007473497259397</v>
      </c>
      <c r="K144" s="178">
        <f>RES_hhdet_fech!K144/RES_summary!K$19</f>
        <v>65.241253778430774</v>
      </c>
      <c r="L144" s="178">
        <f>RES_hhdet_fech!L144/RES_summary!L$19</f>
        <v>72.13630717069978</v>
      </c>
      <c r="M144" s="178">
        <f>RES_hhdet_fech!M144/RES_summary!M$19</f>
        <v>52.456399086507354</v>
      </c>
      <c r="N144" s="178">
        <f>RES_hhdet_fech!N144/RES_summary!N$19</f>
        <v>50.632344948044157</v>
      </c>
      <c r="O144" s="178">
        <f>RES_hhdet_fech!O144/RES_summary!O$19</f>
        <v>45.229944310043521</v>
      </c>
      <c r="P144" s="178">
        <f>RES_hhdet_fech!P144/RES_summary!P$19</f>
        <v>33.119883144710762</v>
      </c>
      <c r="Q144" s="178">
        <f>RES_hhdet_fech!Q144/RES_summary!Q$19</f>
        <v>39.014194537816962</v>
      </c>
    </row>
    <row r="145" spans="1:17" ht="12" customHeight="1" x14ac:dyDescent="0.25">
      <c r="A145" s="23" t="s">
        <v>60</v>
      </c>
      <c r="B145" s="177">
        <f>RES_hhdet_fech!B145/RES_summary!B$19</f>
        <v>100.62863419840319</v>
      </c>
      <c r="C145" s="177">
        <f>RES_hhdet_fech!C145/RES_summary!C$19</f>
        <v>105.25827236581272</v>
      </c>
      <c r="D145" s="177">
        <f>RES_hhdet_fech!D145/RES_summary!D$19</f>
        <v>95.675821608407091</v>
      </c>
      <c r="E145" s="177">
        <f>RES_hhdet_fech!E145/RES_summary!E$19</f>
        <v>95.608687234053647</v>
      </c>
      <c r="F145" s="177">
        <f>RES_hhdet_fech!F145/RES_summary!F$19</f>
        <v>98.156905317042302</v>
      </c>
      <c r="G145" s="177">
        <f>RES_hhdet_fech!G145/RES_summary!G$19</f>
        <v>91.886168984547126</v>
      </c>
      <c r="H145" s="177">
        <f>RES_hhdet_fech!H145/RES_summary!H$19</f>
        <v>83.020831416598739</v>
      </c>
      <c r="I145" s="177">
        <f>RES_hhdet_fech!I145/RES_summary!I$19</f>
        <v>76.525125769662537</v>
      </c>
      <c r="J145" s="177">
        <f>RES_hhdet_fech!J145/RES_summary!J$19</f>
        <v>88.007473497259397</v>
      </c>
      <c r="K145" s="177">
        <f>RES_hhdet_fech!K145/RES_summary!K$19</f>
        <v>65.241253778430774</v>
      </c>
      <c r="L145" s="177">
        <f>RES_hhdet_fech!L145/RES_summary!L$19</f>
        <v>72.13630717069978</v>
      </c>
      <c r="M145" s="177">
        <f>RES_hhdet_fech!M145/RES_summary!M$19</f>
        <v>52.456399086507354</v>
      </c>
      <c r="N145" s="177">
        <f>RES_hhdet_fech!N145/RES_summary!N$19</f>
        <v>50.632344948044157</v>
      </c>
      <c r="O145" s="177">
        <f>RES_hhdet_fech!O145/RES_summary!O$19</f>
        <v>45.229944310043521</v>
      </c>
      <c r="P145" s="177">
        <f>RES_hhdet_fech!P145/RES_summary!P$19</f>
        <v>33.119883144710762</v>
      </c>
      <c r="Q145" s="177">
        <f>RES_hhdet_fech!Q145/RES_summary!Q$19</f>
        <v>39.014194537816962</v>
      </c>
    </row>
    <row r="146" spans="1:17" ht="12.95" customHeight="1" x14ac:dyDescent="0.25">
      <c r="A146" s="158" t="s">
        <v>112</v>
      </c>
      <c r="B146" s="178">
        <f>RES_hhdet_fech!B146/RES_summary!B$19</f>
        <v>5.8669857611638907</v>
      </c>
      <c r="C146" s="178">
        <f>RES_hhdet_fech!C146/RES_summary!C$19</f>
        <v>5.6319114283182508</v>
      </c>
      <c r="D146" s="178">
        <f>RES_hhdet_fech!D146/RES_summary!D$19</f>
        <v>5.493113971056415</v>
      </c>
      <c r="E146" s="178">
        <f>RES_hhdet_fech!E146/RES_summary!E$19</f>
        <v>5.3833196129364165</v>
      </c>
      <c r="F146" s="178">
        <f>RES_hhdet_fech!F146/RES_summary!F$19</f>
        <v>5.235191419988511</v>
      </c>
      <c r="G146" s="178">
        <f>RES_hhdet_fech!G146/RES_summary!G$19</f>
        <v>5.1135420164422758</v>
      </c>
      <c r="H146" s="178">
        <f>RES_hhdet_fech!H146/RES_summary!H$19</f>
        <v>5.0440555405967924</v>
      </c>
      <c r="I146" s="178">
        <f>RES_hhdet_fech!I146/RES_summary!I$19</f>
        <v>4.9934096327119271</v>
      </c>
      <c r="J146" s="178">
        <f>RES_hhdet_fech!J146/RES_summary!J$19</f>
        <v>4.9079786183711018</v>
      </c>
      <c r="K146" s="178">
        <f>RES_hhdet_fech!K146/RES_summary!K$19</f>
        <v>4.5593253645611185</v>
      </c>
      <c r="L146" s="178">
        <f>RES_hhdet_fech!L146/RES_summary!L$19</f>
        <v>4.4874667872365244</v>
      </c>
      <c r="M146" s="178">
        <f>RES_hhdet_fech!M146/RES_summary!M$19</f>
        <v>4.0707803924539387</v>
      </c>
      <c r="N146" s="178">
        <f>RES_hhdet_fech!N146/RES_summary!N$19</f>
        <v>3.8037706612835516</v>
      </c>
      <c r="O146" s="178">
        <f>RES_hhdet_fech!O146/RES_summary!O$19</f>
        <v>3.4363905394359366</v>
      </c>
      <c r="P146" s="178">
        <f>RES_hhdet_fech!P146/RES_summary!P$19</f>
        <v>2.8216655315658525</v>
      </c>
      <c r="Q146" s="178">
        <f>RES_hhdet_fech!Q146/RES_summary!Q$19</f>
        <v>2.8245771597609153</v>
      </c>
    </row>
    <row r="147" spans="1:17" ht="12" customHeight="1" x14ac:dyDescent="0.25">
      <c r="A147" s="23" t="s">
        <v>60</v>
      </c>
      <c r="B147" s="177">
        <f>RES_hhdet_fech!B147/RES_summary!B$19</f>
        <v>5.8669857611638907</v>
      </c>
      <c r="C147" s="177">
        <f>RES_hhdet_fech!C147/RES_summary!C$19</f>
        <v>5.6319114283182508</v>
      </c>
      <c r="D147" s="177">
        <f>RES_hhdet_fech!D147/RES_summary!D$19</f>
        <v>5.493113971056415</v>
      </c>
      <c r="E147" s="177">
        <f>RES_hhdet_fech!E147/RES_summary!E$19</f>
        <v>5.3833196129364165</v>
      </c>
      <c r="F147" s="177">
        <f>RES_hhdet_fech!F147/RES_summary!F$19</f>
        <v>5.235191419988511</v>
      </c>
      <c r="G147" s="177">
        <f>RES_hhdet_fech!G147/RES_summary!G$19</f>
        <v>5.1135420164422758</v>
      </c>
      <c r="H147" s="177">
        <f>RES_hhdet_fech!H147/RES_summary!H$19</f>
        <v>5.0440555405967924</v>
      </c>
      <c r="I147" s="177">
        <f>RES_hhdet_fech!I147/RES_summary!I$19</f>
        <v>4.9934096327119271</v>
      </c>
      <c r="J147" s="177">
        <f>RES_hhdet_fech!J147/RES_summary!J$19</f>
        <v>4.9079786183711018</v>
      </c>
      <c r="K147" s="177">
        <f>RES_hhdet_fech!K147/RES_summary!K$19</f>
        <v>4.5593253645611185</v>
      </c>
      <c r="L147" s="177">
        <f>RES_hhdet_fech!L147/RES_summary!L$19</f>
        <v>4.4874667872365244</v>
      </c>
      <c r="M147" s="177">
        <f>RES_hhdet_fech!M147/RES_summary!M$19</f>
        <v>4.0707803924539387</v>
      </c>
      <c r="N147" s="177">
        <f>RES_hhdet_fech!N147/RES_summary!N$19</f>
        <v>3.8037706612835516</v>
      </c>
      <c r="O147" s="177">
        <f>RES_hhdet_fech!O147/RES_summary!O$19</f>
        <v>3.4363905394359366</v>
      </c>
      <c r="P147" s="177">
        <f>RES_hhdet_fech!P147/RES_summary!P$19</f>
        <v>2.8216655315658525</v>
      </c>
      <c r="Q147" s="177">
        <f>RES_hhdet_fech!Q147/RES_summary!Q$19</f>
        <v>2.8245771597609153</v>
      </c>
    </row>
    <row r="148" spans="1:17" ht="12" customHeight="1" x14ac:dyDescent="0.25">
      <c r="A148" s="158" t="s">
        <v>63</v>
      </c>
      <c r="B148" s="178">
        <f>RES_hhdet_fech!B148/RES_summary!B$19</f>
        <v>16.186108581194766</v>
      </c>
      <c r="C148" s="178">
        <f>RES_hhdet_fech!C148/RES_summary!C$19</f>
        <v>13.481690040919158</v>
      </c>
      <c r="D148" s="178">
        <f>RES_hhdet_fech!D148/RES_summary!D$19</f>
        <v>14.18892381171058</v>
      </c>
      <c r="E148" s="178">
        <f>RES_hhdet_fech!E148/RES_summary!E$19</f>
        <v>14.709003211726905</v>
      </c>
      <c r="F148" s="178">
        <f>RES_hhdet_fech!F148/RES_summary!F$19</f>
        <v>13.93900297859574</v>
      </c>
      <c r="G148" s="178">
        <f>RES_hhdet_fech!G148/RES_summary!G$19</f>
        <v>11.741216030475336</v>
      </c>
      <c r="H148" s="178">
        <f>RES_hhdet_fech!H148/RES_summary!H$19</f>
        <v>13.208286247277437</v>
      </c>
      <c r="I148" s="178">
        <f>RES_hhdet_fech!I148/RES_summary!I$19</f>
        <v>12.57787969570003</v>
      </c>
      <c r="J148" s="178">
        <f>RES_hhdet_fech!J148/RES_summary!J$19</f>
        <v>16.304266729062785</v>
      </c>
      <c r="K148" s="178">
        <f>RES_hhdet_fech!K148/RES_summary!K$19</f>
        <v>9.4529039742207974</v>
      </c>
      <c r="L148" s="178">
        <f>RES_hhdet_fech!L148/RES_summary!L$19</f>
        <v>15.362126363538392</v>
      </c>
      <c r="M148" s="178">
        <f>RES_hhdet_fech!M148/RES_summary!M$19</f>
        <v>10.180793825010632</v>
      </c>
      <c r="N148" s="178">
        <f>RES_hhdet_fech!N148/RES_summary!N$19</f>
        <v>9.7849582157826784</v>
      </c>
      <c r="O148" s="178">
        <f>RES_hhdet_fech!O148/RES_summary!O$19</f>
        <v>13.308958645794592</v>
      </c>
      <c r="P148" s="178">
        <f>RES_hhdet_fech!P148/RES_summary!P$19</f>
        <v>13.688155329420272</v>
      </c>
      <c r="Q148" s="178">
        <f>RES_hhdet_fech!Q148/RES_summary!Q$19</f>
        <v>13.267267469192257</v>
      </c>
    </row>
    <row r="149" spans="1:17" ht="12" customHeight="1" x14ac:dyDescent="0.25">
      <c r="A149" s="167" t="s">
        <v>144</v>
      </c>
      <c r="B149" s="183">
        <f>RES_hhdet_fech!B149/RES_summary!B$19</f>
        <v>22.59367104282056</v>
      </c>
      <c r="C149" s="183">
        <f>RES_hhdet_fech!C149/RES_summary!C$19</f>
        <v>22.236479382396219</v>
      </c>
      <c r="D149" s="183">
        <f>RES_hhdet_fech!D149/RES_summary!D$19</f>
        <v>22.01603122520725</v>
      </c>
      <c r="E149" s="183">
        <f>RES_hhdet_fech!E149/RES_summary!E$19</f>
        <v>21.872191919747753</v>
      </c>
      <c r="F149" s="183">
        <f>RES_hhdet_fech!F149/RES_summary!F$19</f>
        <v>21.865752844803893</v>
      </c>
      <c r="G149" s="183">
        <f>RES_hhdet_fech!G149/RES_summary!G$19</f>
        <v>21.716167874213379</v>
      </c>
      <c r="H149" s="183">
        <f>RES_hhdet_fech!H149/RES_summary!H$19</f>
        <v>21.295440088397154</v>
      </c>
      <c r="I149" s="183">
        <f>RES_hhdet_fech!I149/RES_summary!I$19</f>
        <v>21.183574264427641</v>
      </c>
      <c r="J149" s="183">
        <f>RES_hhdet_fech!J149/RES_summary!J$19</f>
        <v>20.752240114903945</v>
      </c>
      <c r="K149" s="183">
        <f>RES_hhdet_fech!K149/RES_summary!K$19</f>
        <v>20.726294804973524</v>
      </c>
      <c r="L149" s="183">
        <f>RES_hhdet_fech!L149/RES_summary!L$19</f>
        <v>21.793702896704453</v>
      </c>
      <c r="M149" s="183">
        <f>RES_hhdet_fech!M149/RES_summary!M$19</f>
        <v>21.121614673577803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19.083635517972457</v>
      </c>
      <c r="E150" s="183">
        <f>RES_hhdet_fech!E150/RES_summary!E$19</f>
        <v>19.007128195659185</v>
      </c>
      <c r="F150" s="183">
        <f>RES_hhdet_fech!F150/RES_summary!F$19</f>
        <v>19.017476633214692</v>
      </c>
      <c r="G150" s="183">
        <f>RES_hhdet_fech!G150/RES_summary!G$19</f>
        <v>18.920685020527102</v>
      </c>
      <c r="H150" s="183">
        <f>RES_hhdet_fech!H150/RES_summary!H$19</f>
        <v>18.594673867749648</v>
      </c>
      <c r="I150" s="183">
        <f>RES_hhdet_fech!I150/RES_summary!I$19</f>
        <v>18.526514948708837</v>
      </c>
      <c r="J150" s="183">
        <f>RES_hhdet_fech!J150/RES_summary!J$19</f>
        <v>18.183597029819691</v>
      </c>
      <c r="K150" s="183">
        <f>RES_hhdet_fech!K150/RES_summary!K$19</f>
        <v>18.194595223556213</v>
      </c>
      <c r="L150" s="183">
        <f>RES_hhdet_fech!L150/RES_summary!L$19</f>
        <v>19.162487557529108</v>
      </c>
      <c r="M150" s="183">
        <f>RES_hhdet_fech!M150/RES_summary!M$19</f>
        <v>18.573227019896681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15.411221857644035</v>
      </c>
      <c r="E151" s="182">
        <f>RES_hhdet_fech!E151/RES_summary!E$19</f>
        <v>15.354278727663104</v>
      </c>
      <c r="F151" s="182">
        <f>RES_hhdet_fech!F151/RES_summary!F$19</f>
        <v>15.306026991362566</v>
      </c>
      <c r="G151" s="182">
        <f>RES_hhdet_fech!G151/RES_summary!G$19</f>
        <v>15.201317511949618</v>
      </c>
      <c r="H151" s="182">
        <f>RES_hhdet_fech!H151/RES_summary!H$19</f>
        <v>14.906808061878419</v>
      </c>
      <c r="I151" s="182">
        <f>RES_hhdet_fech!I151/RES_summary!I$19</f>
        <v>14.828501985099331</v>
      </c>
      <c r="J151" s="182">
        <f>RES_hhdet_fech!J151/RES_summary!J$19</f>
        <v>14.526568080432742</v>
      </c>
      <c r="K151" s="182">
        <f>RES_hhdet_fech!K151/RES_summary!K$19</f>
        <v>14.5084063634814</v>
      </c>
      <c r="L151" s="182">
        <f>RES_hhdet_fech!L151/RES_summary!L$19</f>
        <v>15.255592027693096</v>
      </c>
      <c r="M151" s="182">
        <f>RES_hhdet_fech!M151/RES_summary!M$19</f>
        <v>14.785130271504411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3.6724136603284232</v>
      </c>
      <c r="E152" s="181">
        <f>RES_hhdet_fech!E152/RES_summary!E$19</f>
        <v>3.6528494679960795</v>
      </c>
      <c r="F152" s="181">
        <f>RES_hhdet_fech!F152/RES_summary!F$19</f>
        <v>3.7114496418521266</v>
      </c>
      <c r="G152" s="181">
        <f>RES_hhdet_fech!G152/RES_summary!G$19</f>
        <v>3.7193675085774838</v>
      </c>
      <c r="H152" s="181">
        <f>RES_hhdet_fech!H152/RES_summary!H$19</f>
        <v>3.6878658058712284</v>
      </c>
      <c r="I152" s="181">
        <f>RES_hhdet_fech!I152/RES_summary!I$19</f>
        <v>3.6980129636095072</v>
      </c>
      <c r="J152" s="181">
        <f>RES_hhdet_fech!J152/RES_summary!J$19</f>
        <v>3.6570289493869481</v>
      </c>
      <c r="K152" s="181">
        <f>RES_hhdet_fech!K152/RES_summary!K$19</f>
        <v>3.6861888600748141</v>
      </c>
      <c r="L152" s="181">
        <f>RES_hhdet_fech!L152/RES_summary!L$19</f>
        <v>3.906895529836012</v>
      </c>
      <c r="M152" s="181">
        <f>RES_hhdet_fech!M152/RES_summary!M$19</f>
        <v>3.7880967483922694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6.2472672518285322</v>
      </c>
      <c r="C153" s="180">
        <f>RES_hhdet_fech!C153/RES_summary!C$19</f>
        <v>5.264904513722807</v>
      </c>
      <c r="D153" s="180">
        <f>RES_hhdet_fech!D153/RES_summary!D$19</f>
        <v>8.8069741485790249</v>
      </c>
      <c r="E153" s="180">
        <f>RES_hhdet_fech!E153/RES_summary!E$19</f>
        <v>10.456194557502553</v>
      </c>
      <c r="F153" s="180">
        <f>RES_hhdet_fech!F153/RES_summary!F$19</f>
        <v>10.110681617507618</v>
      </c>
      <c r="G153" s="180">
        <f>RES_hhdet_fech!G153/RES_summary!G$19</f>
        <v>8.1482872504599051</v>
      </c>
      <c r="H153" s="180">
        <f>RES_hhdet_fech!H153/RES_summary!H$19</f>
        <v>11.092037904029127</v>
      </c>
      <c r="I153" s="180">
        <f>RES_hhdet_fech!I153/RES_summary!I$19</f>
        <v>11.676805894178196</v>
      </c>
      <c r="J153" s="180">
        <f>RES_hhdet_fech!J153/RES_summary!J$19</f>
        <v>16.134951373708876</v>
      </c>
      <c r="K153" s="180">
        <f>RES_hhdet_fech!K153/RES_summary!K$19</f>
        <v>8.9209877727836062</v>
      </c>
      <c r="L153" s="180">
        <f>RES_hhdet_fech!L153/RES_summary!L$19</f>
        <v>15.231398528393406</v>
      </c>
      <c r="M153" s="180">
        <f>RES_hhdet_fech!M153/RES_summary!M$19</f>
        <v>10.000729391886622</v>
      </c>
      <c r="N153" s="180">
        <f>RES_hhdet_fech!N153/RES_summary!N$19</f>
        <v>9.6877788154932354</v>
      </c>
      <c r="O153" s="180">
        <f>RES_hhdet_fech!O153/RES_summary!O$19</f>
        <v>13.408243426501683</v>
      </c>
      <c r="P153" s="180">
        <f>RES_hhdet_fech!P153/RES_summary!P$19</f>
        <v>13.884991112715877</v>
      </c>
      <c r="Q153" s="180">
        <f>RES_hhdet_fech!Q153/RES_summary!Q$19</f>
        <v>13.468028429089753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9.8372955643333704</v>
      </c>
      <c r="E154" s="179">
        <f>RES_hhdet_fech!E154/RES_summary!E$19</f>
        <v>10.993098047362961</v>
      </c>
      <c r="F154" s="179">
        <f>RES_hhdet_fech!F154/RES_summary!F$19</f>
        <v>10.78892677410736</v>
      </c>
      <c r="G154" s="179">
        <f>RES_hhdet_fech!G154/RES_summary!G$19</f>
        <v>9.4231685838995158</v>
      </c>
      <c r="H154" s="179">
        <f>RES_hhdet_fech!H154/RES_summary!H$19</f>
        <v>11.452292338691803</v>
      </c>
      <c r="I154" s="179">
        <f>RES_hhdet_fech!I154/RES_summary!I$19</f>
        <v>11.871777089534238</v>
      </c>
      <c r="J154" s="179">
        <f>RES_hhdet_fech!J154/RES_summary!J$19</f>
        <v>14.951494910983138</v>
      </c>
      <c r="K154" s="179">
        <f>RES_hhdet_fech!K154/RES_summary!K$19</f>
        <v>9.930880301023306</v>
      </c>
      <c r="L154" s="179">
        <f>RES_hhdet_fech!L154/RES_summary!L$19</f>
        <v>14.568874499711374</v>
      </c>
      <c r="M154" s="179">
        <f>RES_hhdet_fech!M154/RES_summary!M$19</f>
        <v>10.788607322712886</v>
      </c>
      <c r="N154" s="179">
        <f>RES_hhdet_fech!N154/RES_summary!N$19</f>
        <v>10.297583183826687</v>
      </c>
      <c r="O154" s="179">
        <f>RES_hhdet_fech!O154/RES_summary!O$19</f>
        <v>12.876891082108058</v>
      </c>
      <c r="P154" s="179">
        <f>RES_hhdet_fech!P154/RES_summary!P$19</f>
        <v>12.931299668386059</v>
      </c>
      <c r="Q154" s="179">
        <f>RES_hhdet_fech!Q154/RES_summary!Q$19</f>
        <v>12.560396113795381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6.1648819040049414</v>
      </c>
      <c r="E155" s="177">
        <f>RES_hhdet_fech!E155/RES_summary!E$19</f>
        <v>7.3402485793668806</v>
      </c>
      <c r="F155" s="177">
        <f>RES_hhdet_fech!F155/RES_summary!F$19</f>
        <v>7.0774771322552317</v>
      </c>
      <c r="G155" s="177">
        <f>RES_hhdet_fech!G155/RES_summary!G$19</f>
        <v>5.7038010753220307</v>
      </c>
      <c r="H155" s="177">
        <f>RES_hhdet_fech!H155/RES_summary!H$19</f>
        <v>7.7644265328205728</v>
      </c>
      <c r="I155" s="177">
        <f>RES_hhdet_fech!I155/RES_summary!I$19</f>
        <v>8.1737641259247322</v>
      </c>
      <c r="J155" s="177">
        <f>RES_hhdet_fech!J155/RES_summary!J$19</f>
        <v>11.294465961596188</v>
      </c>
      <c r="K155" s="177">
        <f>RES_hhdet_fech!K155/RES_summary!K$19</f>
        <v>6.2446914409484897</v>
      </c>
      <c r="L155" s="177">
        <f>RES_hhdet_fech!L155/RES_summary!L$19</f>
        <v>10.66197896987536</v>
      </c>
      <c r="M155" s="177">
        <f>RES_hhdet_fech!M155/RES_summary!M$19</f>
        <v>7.0005105743206135</v>
      </c>
      <c r="N155" s="177">
        <f>RES_hhdet_fech!N155/RES_summary!N$19</f>
        <v>6.7814451708452603</v>
      </c>
      <c r="O155" s="177">
        <f>RES_hhdet_fech!O155/RES_summary!O$19</f>
        <v>9.3857703985511751</v>
      </c>
      <c r="P155" s="177">
        <f>RES_hhdet_fech!P155/RES_summary!P$19</f>
        <v>9.7194937789010911</v>
      </c>
      <c r="Q155" s="177">
        <f>RES_hhdet_fech!Q155/RES_summary!Q$19</f>
        <v>9.4276199003628101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3.6724136603284263</v>
      </c>
      <c r="E156" s="177">
        <f>RES_hhdet_fech!E156/RES_summary!E$19</f>
        <v>3.6528494679960799</v>
      </c>
      <c r="F156" s="177">
        <f>RES_hhdet_fech!F156/RES_summary!F$19</f>
        <v>3.7114496418521283</v>
      </c>
      <c r="G156" s="177">
        <f>RES_hhdet_fech!G156/RES_summary!G$19</f>
        <v>3.7193675085774842</v>
      </c>
      <c r="H156" s="177">
        <f>RES_hhdet_fech!H156/RES_summary!H$19</f>
        <v>3.6878658058712284</v>
      </c>
      <c r="I156" s="177">
        <f>RES_hhdet_fech!I156/RES_summary!I$19</f>
        <v>3.6980129636095089</v>
      </c>
      <c r="J156" s="177">
        <f>RES_hhdet_fech!J156/RES_summary!J$19</f>
        <v>3.6570289493869486</v>
      </c>
      <c r="K156" s="177">
        <f>RES_hhdet_fech!K156/RES_summary!K$19</f>
        <v>3.6861888600748149</v>
      </c>
      <c r="L156" s="177">
        <f>RES_hhdet_fech!L156/RES_summary!L$19</f>
        <v>3.9068955298360133</v>
      </c>
      <c r="M156" s="177">
        <f>RES_hhdet_fech!M156/RES_summary!M$19</f>
        <v>3.7880967483922725</v>
      </c>
      <c r="N156" s="177">
        <f>RES_hhdet_fech!N156/RES_summary!N$19</f>
        <v>3.5161380129814273</v>
      </c>
      <c r="O156" s="177">
        <f>RES_hhdet_fech!O156/RES_summary!O$19</f>
        <v>3.4911206835568831</v>
      </c>
      <c r="P156" s="177">
        <f>RES_hhdet_fech!P156/RES_summary!P$19</f>
        <v>3.2118058894849679</v>
      </c>
      <c r="Q156" s="177">
        <f>RES_hhdet_fech!Q156/RES_summary!Q$19</f>
        <v>3.1327762134325718</v>
      </c>
    </row>
    <row r="157" spans="1:17" ht="12" customHeight="1" x14ac:dyDescent="0.25">
      <c r="A157" s="158" t="s">
        <v>62</v>
      </c>
      <c r="B157" s="178">
        <f>RES_hhdet_fech!B157/RES_summary!B$19</f>
        <v>7.9124307834214438</v>
      </c>
      <c r="C157" s="178">
        <f>RES_hhdet_fech!C157/RES_summary!C$19</f>
        <v>10.282177670961236</v>
      </c>
      <c r="D157" s="178">
        <f>RES_hhdet_fech!D157/RES_summary!D$19</f>
        <v>6.816525811947483</v>
      </c>
      <c r="E157" s="178">
        <f>RES_hhdet_fech!E157/RES_summary!E$19</f>
        <v>4.5000044130655397</v>
      </c>
      <c r="F157" s="178">
        <f>RES_hhdet_fech!F157/RES_summary!F$19</f>
        <v>4.3826044471041801</v>
      </c>
      <c r="G157" s="178">
        <f>RES_hhdet_fech!G157/RES_summary!G$19</f>
        <v>4.4280648920333832</v>
      </c>
      <c r="H157" s="178">
        <f>RES_hhdet_fech!H157/RES_summary!H$19</f>
        <v>5.1226862166596003</v>
      </c>
      <c r="I157" s="178">
        <f>RES_hhdet_fech!I157/RES_summary!I$19</f>
        <v>4.7516775916701626</v>
      </c>
      <c r="J157" s="178">
        <f>RES_hhdet_fech!J157/RES_summary!J$19</f>
        <v>6.4737741310433679</v>
      </c>
      <c r="K157" s="178">
        <f>RES_hhdet_fech!K157/RES_summary!K$19</f>
        <v>4.4270583347936778</v>
      </c>
      <c r="L157" s="178">
        <f>RES_hhdet_fech!L157/RES_summary!L$19</f>
        <v>6.2470158387821746</v>
      </c>
      <c r="M157" s="178">
        <f>RES_hhdet_fech!M157/RES_summary!M$19</f>
        <v>4.6738388361799856</v>
      </c>
      <c r="N157" s="178">
        <f>RES_hhdet_fech!N157/RES_summary!N$19</f>
        <v>4.5875979325188307</v>
      </c>
      <c r="O157" s="178">
        <f>RES_hhdet_fech!O157/RES_summary!O$19</f>
        <v>2.9656173197600242</v>
      </c>
      <c r="P157" s="178">
        <f>RES_hhdet_fech!P157/RES_summary!P$19</f>
        <v>2.2474596189150233</v>
      </c>
      <c r="Q157" s="178">
        <f>RES_hhdet_fech!Q157/RES_summary!Q$19</f>
        <v>5.3044429028578408</v>
      </c>
    </row>
    <row r="158" spans="1:17" ht="12" customHeight="1" x14ac:dyDescent="0.25">
      <c r="A158" s="23" t="s">
        <v>57</v>
      </c>
      <c r="B158" s="177">
        <f>RES_hhdet_fech!B158/RES_summary!B$19</f>
        <v>9.7536988524017083</v>
      </c>
      <c r="C158" s="177">
        <f>RES_hhdet_fech!C158/RES_summary!C$19</f>
        <v>11.865845204407824</v>
      </c>
      <c r="D158" s="177">
        <f>RES_hhdet_fech!D158/RES_summary!D$19</f>
        <v>12.267541878017859</v>
      </c>
      <c r="E158" s="177">
        <f>RES_hhdet_fech!E158/RES_summary!E$19</f>
        <v>11.956510856140994</v>
      </c>
      <c r="F158" s="177">
        <f>RES_hhdet_fech!F158/RES_summary!F$19</f>
        <v>11.866967345504435</v>
      </c>
      <c r="G158" s="177">
        <f>RES_hhdet_fech!G158/RES_summary!G$19</f>
        <v>11.267833844221398</v>
      </c>
      <c r="H158" s="177">
        <f>RES_hhdet_fech!H158/RES_summary!H$19</f>
        <v>11.264926252103011</v>
      </c>
      <c r="I158" s="177">
        <f>RES_hhdet_fech!I158/RES_summary!I$19</f>
        <v>11.712315630962747</v>
      </c>
      <c r="J158" s="177">
        <f>RES_hhdet_fech!J158/RES_summary!J$19</f>
        <v>11.385636254990084</v>
      </c>
      <c r="K158" s="177">
        <f>RES_hhdet_fech!K158/RES_summary!K$19</f>
        <v>11.117056406447402</v>
      </c>
      <c r="L158" s="177">
        <f>RES_hhdet_fech!L158/RES_summary!L$19</f>
        <v>11.17120426774785</v>
      </c>
      <c r="M158" s="177">
        <f>RES_hhdet_fech!M158/RES_summary!M$19</f>
        <v>10.939786975710987</v>
      </c>
      <c r="N158" s="177">
        <f>RES_hhdet_fech!N158/RES_summary!N$19</f>
        <v>0</v>
      </c>
      <c r="O158" s="177">
        <f>RES_hhdet_fech!O158/RES_summary!O$19</f>
        <v>0</v>
      </c>
      <c r="P158" s="177">
        <f>RES_hhdet_fech!P158/RES_summary!P$19</f>
        <v>0</v>
      </c>
      <c r="Q158" s="177">
        <f>RES_hhdet_fech!Q158/RES_summary!Q$19</f>
        <v>0</v>
      </c>
    </row>
    <row r="159" spans="1:17" ht="12" customHeight="1" x14ac:dyDescent="0.25">
      <c r="A159" s="29" t="s">
        <v>140</v>
      </c>
      <c r="B159" s="176">
        <f>RES_hhdet_fech!B159/RES_summary!B$19</f>
        <v>1.8071735020658295</v>
      </c>
      <c r="C159" s="176">
        <f>RES_hhdet_fech!C159/RES_summary!C$19</f>
        <v>1.8743427661175225</v>
      </c>
      <c r="D159" s="176">
        <f>RES_hhdet_fech!D159/RES_summary!D$19</f>
        <v>3.2893977691960608</v>
      </c>
      <c r="E159" s="176">
        <f>RES_hhdet_fech!E159/RES_summary!E$19</f>
        <v>3.8817513662778778</v>
      </c>
      <c r="F159" s="176">
        <f>RES_hhdet_fech!F159/RES_summary!F$19</f>
        <v>3.750591580128158</v>
      </c>
      <c r="G159" s="176">
        <f>RES_hhdet_fech!G159/RES_summary!G$19</f>
        <v>2.986167653464018</v>
      </c>
      <c r="H159" s="176">
        <f>RES_hhdet_fech!H159/RES_summary!H$19</f>
        <v>3.8190518557313347</v>
      </c>
      <c r="I159" s="176">
        <f>RES_hhdet_fech!I159/RES_summary!I$19</f>
        <v>4.418875610861198</v>
      </c>
      <c r="J159" s="176">
        <f>RES_hhdet_fech!J159/RES_summary!J$19</f>
        <v>6.1567565911618951</v>
      </c>
      <c r="K159" s="176">
        <f>RES_hhdet_fech!K159/RES_summary!K$19</f>
        <v>3.340358140413378</v>
      </c>
      <c r="L159" s="176">
        <f>RES_hhdet_fech!L159/RES_summary!L$19</f>
        <v>5.3065402109076496</v>
      </c>
      <c r="M159" s="176">
        <f>RES_hhdet_fech!M159/RES_summary!M$19</f>
        <v>4.0932947034334708</v>
      </c>
      <c r="N159" s="176">
        <f>RES_hhdet_fech!N159/RES_summary!N$19</f>
        <v>4.5875979325188316</v>
      </c>
      <c r="O159" s="176">
        <f>RES_hhdet_fech!O159/RES_summary!O$19</f>
        <v>2.9656173197600246</v>
      </c>
      <c r="P159" s="176">
        <f>RES_hhdet_fech!P159/RES_summary!P$19</f>
        <v>2.2474596189150233</v>
      </c>
      <c r="Q159" s="176">
        <f>RES_hhdet_fech!Q159/RES_summary!Q$19</f>
        <v>5.3044429028578399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92.082339056298622</v>
      </c>
      <c r="C161" s="184">
        <f>RES_hhdet_fech!C161/RES_summary!C$19</f>
        <v>96.107246171849624</v>
      </c>
      <c r="D161" s="184">
        <f>RES_hhdet_fech!D161/RES_summary!D$19</f>
        <v>114.64931982067719</v>
      </c>
      <c r="E161" s="184">
        <f>RES_hhdet_fech!E161/RES_summary!E$19</f>
        <v>130.10502985257295</v>
      </c>
      <c r="F161" s="184">
        <f>RES_hhdet_fech!F161/RES_summary!F$19</f>
        <v>133.18775431408412</v>
      </c>
      <c r="G161" s="184">
        <f>RES_hhdet_fech!G161/RES_summary!G$19</f>
        <v>114.88303802501279</v>
      </c>
      <c r="H161" s="184">
        <f>RES_hhdet_fech!H161/RES_summary!H$19</f>
        <v>126.11945048490993</v>
      </c>
      <c r="I161" s="184">
        <f>RES_hhdet_fech!I161/RES_summary!I$19</f>
        <v>127.02684509657446</v>
      </c>
      <c r="J161" s="184">
        <f>RES_hhdet_fech!J161/RES_summary!J$19</f>
        <v>171.8073057040381</v>
      </c>
      <c r="K161" s="184">
        <f>RES_hhdet_fech!K161/RES_summary!K$19</f>
        <v>101.6762707346163</v>
      </c>
      <c r="L161" s="184">
        <f>RES_hhdet_fech!L161/RES_summary!L$19</f>
        <v>147.47311068248143</v>
      </c>
      <c r="M161" s="184">
        <f>RES_hhdet_fech!M161/RES_summary!M$19</f>
        <v>103.73577536219702</v>
      </c>
      <c r="N161" s="184">
        <f>RES_hhdet_fech!N161/RES_summary!N$19</f>
        <v>105.80920399948309</v>
      </c>
      <c r="O161" s="184">
        <f>RES_hhdet_fech!O161/RES_summary!O$19</f>
        <v>97.951352014066288</v>
      </c>
      <c r="P161" s="184">
        <f>RES_hhdet_fech!P161/RES_summary!P$19</f>
        <v>80.238230658427298</v>
      </c>
      <c r="Q161" s="184">
        <f>RES_hhdet_fech!Q161/RES_summary!Q$19</f>
        <v>124.64921305860358</v>
      </c>
    </row>
    <row r="162" spans="1:17" ht="12.95" customHeight="1" x14ac:dyDescent="0.25">
      <c r="A162" s="158" t="s">
        <v>65</v>
      </c>
      <c r="B162" s="178">
        <f>RES_hhdet_fech!B162/RES_summary!B$19</f>
        <v>67.668312116975329</v>
      </c>
      <c r="C162" s="178">
        <f>RES_hhdet_fech!C162/RES_summary!C$19</f>
        <v>68.909764428030627</v>
      </c>
      <c r="D162" s="178">
        <f>RES_hhdet_fech!D162/RES_summary!D$19</f>
        <v>91.083854886381417</v>
      </c>
      <c r="E162" s="178">
        <f>RES_hhdet_fech!E162/RES_summary!E$19</f>
        <v>108.07361463589423</v>
      </c>
      <c r="F162" s="178">
        <f>RES_hhdet_fech!F162/RES_summary!F$19</f>
        <v>111.11788647756292</v>
      </c>
      <c r="G162" s="178">
        <f>RES_hhdet_fech!G162/RES_summary!G$19</f>
        <v>93.894628212769561</v>
      </c>
      <c r="H162" s="178">
        <f>RES_hhdet_fech!H162/RES_summary!H$19</f>
        <v>104.15114207231163</v>
      </c>
      <c r="I162" s="178">
        <f>RES_hhdet_fech!I162/RES_summary!I$19</f>
        <v>107.77178441170091</v>
      </c>
      <c r="J162" s="178">
        <f>RES_hhdet_fech!J162/RES_summary!J$19</f>
        <v>148.13523674383202</v>
      </c>
      <c r="K162" s="178">
        <f>RES_hhdet_fech!K162/RES_summary!K$19</f>
        <v>86.020890134387372</v>
      </c>
      <c r="L162" s="178">
        <f>RES_hhdet_fech!L162/RES_summary!L$19</f>
        <v>124.70643547588072</v>
      </c>
      <c r="M162" s="178">
        <f>RES_hhdet_fech!M162/RES_summary!M$19</f>
        <v>87.90172371608125</v>
      </c>
      <c r="N162" s="178">
        <f>RES_hhdet_fech!N162/RES_summary!N$19</f>
        <v>90.941021223701242</v>
      </c>
      <c r="O162" s="178">
        <f>RES_hhdet_fech!O162/RES_summary!O$19</f>
        <v>81.177807839754166</v>
      </c>
      <c r="P162" s="178">
        <f>RES_hhdet_fech!P162/RES_summary!P$19</f>
        <v>63.92030819809996</v>
      </c>
      <c r="Q162" s="178">
        <f>RES_hhdet_fech!Q162/RES_summary!Q$19</f>
        <v>105.6985005218054</v>
      </c>
    </row>
    <row r="163" spans="1:17" ht="12" customHeight="1" x14ac:dyDescent="0.25">
      <c r="A163" s="23" t="s">
        <v>60</v>
      </c>
      <c r="B163" s="176">
        <f>RES_hhdet_fech!B163/RES_summary!B$19</f>
        <v>67.668312116975329</v>
      </c>
      <c r="C163" s="176">
        <f>RES_hhdet_fech!C163/RES_summary!C$19</f>
        <v>68.909764428030627</v>
      </c>
      <c r="D163" s="176">
        <f>RES_hhdet_fech!D163/RES_summary!D$19</f>
        <v>91.083854886381417</v>
      </c>
      <c r="E163" s="176">
        <f>RES_hhdet_fech!E163/RES_summary!E$19</f>
        <v>108.07361463589423</v>
      </c>
      <c r="F163" s="176">
        <f>RES_hhdet_fech!F163/RES_summary!F$19</f>
        <v>111.11788647756292</v>
      </c>
      <c r="G163" s="176">
        <f>RES_hhdet_fech!G163/RES_summary!G$19</f>
        <v>93.894628212769561</v>
      </c>
      <c r="H163" s="176">
        <f>RES_hhdet_fech!H163/RES_summary!H$19</f>
        <v>104.15114207231163</v>
      </c>
      <c r="I163" s="176">
        <f>RES_hhdet_fech!I163/RES_summary!I$19</f>
        <v>107.77178441170091</v>
      </c>
      <c r="J163" s="176">
        <f>RES_hhdet_fech!J163/RES_summary!J$19</f>
        <v>148.13523674383202</v>
      </c>
      <c r="K163" s="176">
        <f>RES_hhdet_fech!K163/RES_summary!K$19</f>
        <v>86.020890134387372</v>
      </c>
      <c r="L163" s="176">
        <f>RES_hhdet_fech!L163/RES_summary!L$19</f>
        <v>124.70643547588072</v>
      </c>
      <c r="M163" s="176">
        <f>RES_hhdet_fech!M163/RES_summary!M$19</f>
        <v>87.90172371608125</v>
      </c>
      <c r="N163" s="176">
        <f>RES_hhdet_fech!N163/RES_summary!N$19</f>
        <v>90.941021223701242</v>
      </c>
      <c r="O163" s="176">
        <f>RES_hhdet_fech!O163/RES_summary!O$19</f>
        <v>81.177807839754166</v>
      </c>
      <c r="P163" s="176">
        <f>RES_hhdet_fech!P163/RES_summary!P$19</f>
        <v>63.92030819809996</v>
      </c>
      <c r="Q163" s="176">
        <f>RES_hhdet_fech!Q163/RES_summary!Q$19</f>
        <v>105.6985005218054</v>
      </c>
    </row>
    <row r="164" spans="1:17" ht="12.95" customHeight="1" x14ac:dyDescent="0.25">
      <c r="A164" s="158" t="s">
        <v>112</v>
      </c>
      <c r="B164" s="178">
        <f>RES_hhdet_fech!B164/RES_summary!B$19</f>
        <v>0.31466037724428458</v>
      </c>
      <c r="C164" s="178">
        <f>RES_hhdet_fech!C164/RES_summary!C$19</f>
        <v>0.31966001218754159</v>
      </c>
      <c r="D164" s="178">
        <f>RES_hhdet_fech!D164/RES_summary!D$19</f>
        <v>0.34726836330505367</v>
      </c>
      <c r="E164" s="178">
        <f>RES_hhdet_fech!E164/RES_summary!E$19</f>
        <v>0.37553655850054007</v>
      </c>
      <c r="F164" s="178">
        <f>RES_hhdet_fech!F164/RES_summary!F$19</f>
        <v>0.36559906262097408</v>
      </c>
      <c r="G164" s="178">
        <f>RES_hhdet_fech!G164/RES_summary!G$19</f>
        <v>0.3567815520130736</v>
      </c>
      <c r="H164" s="178">
        <f>RES_hhdet_fech!H164/RES_summary!H$19</f>
        <v>0.36497634232288201</v>
      </c>
      <c r="I164" s="178">
        <f>RES_hhdet_fech!I164/RES_summary!I$19</f>
        <v>0.38818057197338585</v>
      </c>
      <c r="J164" s="178">
        <f>RES_hhdet_fech!J164/RES_summary!J$19</f>
        <v>0.41125180573502795</v>
      </c>
      <c r="K164" s="178">
        <f>RES_hhdet_fech!K164/RES_summary!K$19</f>
        <v>0.42696646482553946</v>
      </c>
      <c r="L164" s="178">
        <f>RES_hhdet_fech!L164/RES_summary!L$19</f>
        <v>0.44605500510159585</v>
      </c>
      <c r="M164" s="178">
        <f>RES_hhdet_fech!M164/RES_summary!M$19</f>
        <v>0.45980486151968186</v>
      </c>
      <c r="N164" s="178">
        <f>RES_hhdet_fech!N164/RES_summary!N$19</f>
        <v>0.48712341853355956</v>
      </c>
      <c r="O164" s="178">
        <f>RES_hhdet_fech!O164/RES_summary!O$19</f>
        <v>0.48870716434033207</v>
      </c>
      <c r="P164" s="178">
        <f>RES_hhdet_fech!P164/RES_summary!P$19</f>
        <v>0.37338130583082896</v>
      </c>
      <c r="Q164" s="178">
        <f>RES_hhdet_fech!Q164/RES_summary!Q$19</f>
        <v>0.35925705410541409</v>
      </c>
    </row>
    <row r="165" spans="1:17" ht="12" customHeight="1" x14ac:dyDescent="0.25">
      <c r="A165" s="23" t="s">
        <v>60</v>
      </c>
      <c r="B165" s="177">
        <f>RES_hhdet_fech!B165/RES_summary!B$19</f>
        <v>0.31466037724428458</v>
      </c>
      <c r="C165" s="177">
        <f>RES_hhdet_fech!C165/RES_summary!C$19</f>
        <v>0.31966001218754159</v>
      </c>
      <c r="D165" s="177">
        <f>RES_hhdet_fech!D165/RES_summary!D$19</f>
        <v>0.34726836330505367</v>
      </c>
      <c r="E165" s="177">
        <f>RES_hhdet_fech!E165/RES_summary!E$19</f>
        <v>0.37553655850054007</v>
      </c>
      <c r="F165" s="177">
        <f>RES_hhdet_fech!F165/RES_summary!F$19</f>
        <v>0.36559906262097408</v>
      </c>
      <c r="G165" s="177">
        <f>RES_hhdet_fech!G165/RES_summary!G$19</f>
        <v>0.3567815520130736</v>
      </c>
      <c r="H165" s="177">
        <f>RES_hhdet_fech!H165/RES_summary!H$19</f>
        <v>0.36497634232288201</v>
      </c>
      <c r="I165" s="177">
        <f>RES_hhdet_fech!I165/RES_summary!I$19</f>
        <v>0.38818057197338585</v>
      </c>
      <c r="J165" s="177">
        <f>RES_hhdet_fech!J165/RES_summary!J$19</f>
        <v>0.41125180573502795</v>
      </c>
      <c r="K165" s="177">
        <f>RES_hhdet_fech!K165/RES_summary!K$19</f>
        <v>0.42696646482553946</v>
      </c>
      <c r="L165" s="177">
        <f>RES_hhdet_fech!L165/RES_summary!L$19</f>
        <v>0.44605500510159585</v>
      </c>
      <c r="M165" s="177">
        <f>RES_hhdet_fech!M165/RES_summary!M$19</f>
        <v>0.45980486151968186</v>
      </c>
      <c r="N165" s="177">
        <f>RES_hhdet_fech!N165/RES_summary!N$19</f>
        <v>0.48712341853355956</v>
      </c>
      <c r="O165" s="177">
        <f>RES_hhdet_fech!O165/RES_summary!O$19</f>
        <v>0.48870716434033207</v>
      </c>
      <c r="P165" s="177">
        <f>RES_hhdet_fech!P165/RES_summary!P$19</f>
        <v>0.37338130583082896</v>
      </c>
      <c r="Q165" s="177">
        <f>RES_hhdet_fech!Q165/RES_summary!Q$19</f>
        <v>0.35925705410541409</v>
      </c>
    </row>
    <row r="166" spans="1:17" ht="12" customHeight="1" x14ac:dyDescent="0.25">
      <c r="A166" s="158" t="s">
        <v>63</v>
      </c>
      <c r="B166" s="178">
        <f>RES_hhdet_fech!B166/RES_summary!B$19</f>
        <v>16.193786964728606</v>
      </c>
      <c r="C166" s="178">
        <f>RES_hhdet_fech!C166/RES_summary!C$19</f>
        <v>15.29242289994048</v>
      </c>
      <c r="D166" s="178">
        <f>RES_hhdet_fech!D166/RES_summary!D$19</f>
        <v>16.445897068162427</v>
      </c>
      <c r="E166" s="178">
        <f>RES_hhdet_fech!E166/RES_summary!E$19</f>
        <v>17.157288396152392</v>
      </c>
      <c r="F166" s="178">
        <f>RES_hhdet_fech!F166/RES_summary!F$19</f>
        <v>17.320484996259996</v>
      </c>
      <c r="G166" s="178">
        <f>RES_hhdet_fech!G166/RES_summary!G$19</f>
        <v>16.195392337092663</v>
      </c>
      <c r="H166" s="178">
        <f>RES_hhdet_fech!H166/RES_summary!H$19</f>
        <v>16.469756994602037</v>
      </c>
      <c r="I166" s="178">
        <f>RES_hhdet_fech!I166/RES_summary!I$19</f>
        <v>14.104462479826788</v>
      </c>
      <c r="J166" s="178">
        <f>RES_hhdet_fech!J166/RES_summary!J$19</f>
        <v>16.774610251272453</v>
      </c>
      <c r="K166" s="178">
        <f>RES_hhdet_fech!K166/RES_summary!K$19</f>
        <v>10.782728552154184</v>
      </c>
      <c r="L166" s="178">
        <f>RES_hhdet_fech!L166/RES_summary!L$19</f>
        <v>16.049441008308403</v>
      </c>
      <c r="M166" s="178">
        <f>RES_hhdet_fech!M166/RES_summary!M$19</f>
        <v>10.70175573348593</v>
      </c>
      <c r="N166" s="178">
        <f>RES_hhdet_fech!N166/RES_summary!N$19</f>
        <v>9.7849020724931766</v>
      </c>
      <c r="O166" s="178">
        <f>RES_hhdet_fech!O166/RES_summary!O$19</f>
        <v>13.308922869380785</v>
      </c>
      <c r="P166" s="178">
        <f>RES_hhdet_fech!P166/RES_summary!P$19</f>
        <v>13.688130360256677</v>
      </c>
      <c r="Q166" s="178">
        <f>RES_hhdet_fech!Q166/RES_summary!Q$19</f>
        <v>13.267278654259229</v>
      </c>
    </row>
    <row r="167" spans="1:17" ht="12" customHeight="1" x14ac:dyDescent="0.25">
      <c r="A167" s="167" t="s">
        <v>144</v>
      </c>
      <c r="B167" s="183">
        <f>RES_hhdet_fech!B167/RES_summary!B$19</f>
        <v>22.59367104282056</v>
      </c>
      <c r="C167" s="183">
        <f>RES_hhdet_fech!C167/RES_summary!C$19</f>
        <v>22.236479382396215</v>
      </c>
      <c r="D167" s="183">
        <f>RES_hhdet_fech!D167/RES_summary!D$19</f>
        <v>22.016031225207247</v>
      </c>
      <c r="E167" s="183">
        <f>RES_hhdet_fech!E167/RES_summary!E$19</f>
        <v>21.872191919747749</v>
      </c>
      <c r="F167" s="183">
        <f>RES_hhdet_fech!F167/RES_summary!F$19</f>
        <v>21.865752844803882</v>
      </c>
      <c r="G167" s="183">
        <f>RES_hhdet_fech!G167/RES_summary!G$19</f>
        <v>21.716167874213365</v>
      </c>
      <c r="H167" s="183">
        <f>RES_hhdet_fech!H167/RES_summary!H$19</f>
        <v>21.295440088397154</v>
      </c>
      <c r="I167" s="183">
        <f>RES_hhdet_fech!I167/RES_summary!I$19</f>
        <v>21.183574264427644</v>
      </c>
      <c r="J167" s="183">
        <f>RES_hhdet_fech!J167/RES_summary!J$19</f>
        <v>20.752240114903948</v>
      </c>
      <c r="K167" s="183">
        <f>RES_hhdet_fech!K167/RES_summary!K$19</f>
        <v>20.726294804973534</v>
      </c>
      <c r="L167" s="183">
        <f>RES_hhdet_fech!L167/RES_summary!L$19</f>
        <v>21.79370289670446</v>
      </c>
      <c r="M167" s="183">
        <f>RES_hhdet_fech!M167/RES_summary!M$19</f>
        <v>21.121614673577799</v>
      </c>
      <c r="N167" s="183">
        <f>RES_hhdet_fech!N167/RES_summary!N$19</f>
        <v>0</v>
      </c>
      <c r="O167" s="183">
        <f>RES_hhdet_fech!O167/RES_summary!O$19</f>
        <v>0</v>
      </c>
      <c r="P167" s="183">
        <f>RES_hhdet_fech!P167/RES_summary!P$19</f>
        <v>0</v>
      </c>
      <c r="Q167" s="183">
        <f>RES_hhdet_fech!Q167/RES_summary!Q$19</f>
        <v>0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19.083635517972539</v>
      </c>
      <c r="E168" s="183">
        <f>RES_hhdet_fech!E168/RES_summary!E$19</f>
        <v>19.007128195659185</v>
      </c>
      <c r="F168" s="183">
        <f>RES_hhdet_fech!F168/RES_summary!F$19</f>
        <v>19.017476633214706</v>
      </c>
      <c r="G168" s="183">
        <f>RES_hhdet_fech!G168/RES_summary!G$19</f>
        <v>18.920685020527102</v>
      </c>
      <c r="H168" s="183">
        <f>RES_hhdet_fech!H168/RES_summary!H$19</f>
        <v>18.594673867749652</v>
      </c>
      <c r="I168" s="183">
        <f>RES_hhdet_fech!I168/RES_summary!I$19</f>
        <v>18.526514948708837</v>
      </c>
      <c r="J168" s="183">
        <f>RES_hhdet_fech!J168/RES_summary!J$19</f>
        <v>18.183597029819694</v>
      </c>
      <c r="K168" s="183">
        <f>RES_hhdet_fech!K168/RES_summary!K$19</f>
        <v>18.194595223556224</v>
      </c>
      <c r="L168" s="183">
        <f>RES_hhdet_fech!L168/RES_summary!L$19</f>
        <v>19.162487557529111</v>
      </c>
      <c r="M168" s="183">
        <f>RES_hhdet_fech!M168/RES_summary!M$19</f>
        <v>18.573227019896684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15.411221857644099</v>
      </c>
      <c r="E169" s="182">
        <f>RES_hhdet_fech!E169/RES_summary!E$19</f>
        <v>15.354278727663107</v>
      </c>
      <c r="F169" s="182">
        <f>RES_hhdet_fech!F169/RES_summary!F$19</f>
        <v>15.306026991362577</v>
      </c>
      <c r="G169" s="182">
        <f>RES_hhdet_fech!G169/RES_summary!G$19</f>
        <v>15.201317511949618</v>
      </c>
      <c r="H169" s="182">
        <f>RES_hhdet_fech!H169/RES_summary!H$19</f>
        <v>14.90680806187842</v>
      </c>
      <c r="I169" s="182">
        <f>RES_hhdet_fech!I169/RES_summary!I$19</f>
        <v>14.828501985099331</v>
      </c>
      <c r="J169" s="182">
        <f>RES_hhdet_fech!J169/RES_summary!J$19</f>
        <v>14.526568080432744</v>
      </c>
      <c r="K169" s="182">
        <f>RES_hhdet_fech!K169/RES_summary!K$19</f>
        <v>14.508406363481409</v>
      </c>
      <c r="L169" s="182">
        <f>RES_hhdet_fech!L169/RES_summary!L$19</f>
        <v>15.255592027693101</v>
      </c>
      <c r="M169" s="182">
        <f>RES_hhdet_fech!M169/RES_summary!M$19</f>
        <v>14.785130271504414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3.6724136603284379</v>
      </c>
      <c r="E170" s="181">
        <f>RES_hhdet_fech!E170/RES_summary!E$19</f>
        <v>3.652849467996079</v>
      </c>
      <c r="F170" s="181">
        <f>RES_hhdet_fech!F170/RES_summary!F$19</f>
        <v>3.7114496418521301</v>
      </c>
      <c r="G170" s="181">
        <f>RES_hhdet_fech!G170/RES_summary!G$19</f>
        <v>3.7193675085774833</v>
      </c>
      <c r="H170" s="181">
        <f>RES_hhdet_fech!H170/RES_summary!H$19</f>
        <v>3.6878658058712293</v>
      </c>
      <c r="I170" s="181">
        <f>RES_hhdet_fech!I170/RES_summary!I$19</f>
        <v>3.6980129636095072</v>
      </c>
      <c r="J170" s="181">
        <f>RES_hhdet_fech!J170/RES_summary!J$19</f>
        <v>3.6570289493869472</v>
      </c>
      <c r="K170" s="181">
        <f>RES_hhdet_fech!K170/RES_summary!K$19</f>
        <v>3.6861888600748158</v>
      </c>
      <c r="L170" s="181">
        <f>RES_hhdet_fech!L170/RES_summary!L$19</f>
        <v>3.9068955298360124</v>
      </c>
      <c r="M170" s="181">
        <f>RES_hhdet_fech!M170/RES_summary!M$19</f>
        <v>3.7880967483922716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6.247267251828533</v>
      </c>
      <c r="C171" s="180">
        <f>RES_hhdet_fech!C171/RES_summary!C$19</f>
        <v>5.2649045137228079</v>
      </c>
      <c r="D171" s="180">
        <f>RES_hhdet_fech!D171/RES_summary!D$19</f>
        <v>8.8069741485790267</v>
      </c>
      <c r="E171" s="180">
        <f>RES_hhdet_fech!E171/RES_summary!E$19</f>
        <v>10.456194557502553</v>
      </c>
      <c r="F171" s="180">
        <f>RES_hhdet_fech!F171/RES_summary!F$19</f>
        <v>10.110681617507614</v>
      </c>
      <c r="G171" s="180">
        <f>RES_hhdet_fech!G171/RES_summary!G$19</f>
        <v>8.1482872504599069</v>
      </c>
      <c r="H171" s="180">
        <f>RES_hhdet_fech!H171/RES_summary!H$19</f>
        <v>11.09203790402913</v>
      </c>
      <c r="I171" s="180">
        <f>RES_hhdet_fech!I171/RES_summary!I$19</f>
        <v>11.676805894178202</v>
      </c>
      <c r="J171" s="180">
        <f>RES_hhdet_fech!J171/RES_summary!J$19</f>
        <v>16.134951373708873</v>
      </c>
      <c r="K171" s="180">
        <f>RES_hhdet_fech!K171/RES_summary!K$19</f>
        <v>8.9209877727836098</v>
      </c>
      <c r="L171" s="180">
        <f>RES_hhdet_fech!L171/RES_summary!L$19</f>
        <v>15.231398528393418</v>
      </c>
      <c r="M171" s="180">
        <f>RES_hhdet_fech!M171/RES_summary!M$19</f>
        <v>10.000729391886626</v>
      </c>
      <c r="N171" s="180">
        <f>RES_hhdet_fech!N171/RES_summary!N$19</f>
        <v>9.6877788154932372</v>
      </c>
      <c r="O171" s="180">
        <f>RES_hhdet_fech!O171/RES_summary!O$19</f>
        <v>13.40824342650169</v>
      </c>
      <c r="P171" s="180">
        <f>RES_hhdet_fech!P171/RES_summary!P$19</f>
        <v>13.884991112715868</v>
      </c>
      <c r="Q171" s="180">
        <f>RES_hhdet_fech!Q171/RES_summary!Q$19</f>
        <v>13.468028429089756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9.837295564333365</v>
      </c>
      <c r="E172" s="179">
        <f>RES_hhdet_fech!E172/RES_summary!E$19</f>
        <v>10.993098047362954</v>
      </c>
      <c r="F172" s="179">
        <f>RES_hhdet_fech!F172/RES_summary!F$19</f>
        <v>10.788926774107356</v>
      </c>
      <c r="G172" s="179">
        <f>RES_hhdet_fech!G172/RES_summary!G$19</f>
        <v>9.4231685838995141</v>
      </c>
      <c r="H172" s="179">
        <f>RES_hhdet_fech!H172/RES_summary!H$19</f>
        <v>11.452292338691802</v>
      </c>
      <c r="I172" s="179">
        <f>RES_hhdet_fech!I172/RES_summary!I$19</f>
        <v>11.871777089534241</v>
      </c>
      <c r="J172" s="179">
        <f>RES_hhdet_fech!J172/RES_summary!J$19</f>
        <v>14.951494910983138</v>
      </c>
      <c r="K172" s="179">
        <f>RES_hhdet_fech!K172/RES_summary!K$19</f>
        <v>9.9308803010233042</v>
      </c>
      <c r="L172" s="179">
        <f>RES_hhdet_fech!L172/RES_summary!L$19</f>
        <v>14.568874499711374</v>
      </c>
      <c r="M172" s="179">
        <f>RES_hhdet_fech!M172/RES_summary!M$19</f>
        <v>10.788607322712885</v>
      </c>
      <c r="N172" s="179">
        <f>RES_hhdet_fech!N172/RES_summary!N$19</f>
        <v>10.297583183826687</v>
      </c>
      <c r="O172" s="179">
        <f>RES_hhdet_fech!O172/RES_summary!O$19</f>
        <v>12.87689108210806</v>
      </c>
      <c r="P172" s="179">
        <f>RES_hhdet_fech!P172/RES_summary!P$19</f>
        <v>12.931299668386062</v>
      </c>
      <c r="Q172" s="179">
        <f>RES_hhdet_fech!Q172/RES_summary!Q$19</f>
        <v>12.560396113795379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6.1648819040049405</v>
      </c>
      <c r="E173" s="177">
        <f>RES_hhdet_fech!E173/RES_summary!E$19</f>
        <v>7.3402485793668797</v>
      </c>
      <c r="F173" s="177">
        <f>RES_hhdet_fech!F173/RES_summary!F$19</f>
        <v>7.0774771322552299</v>
      </c>
      <c r="G173" s="177">
        <f>RES_hhdet_fech!G173/RES_summary!G$19</f>
        <v>5.703801075322029</v>
      </c>
      <c r="H173" s="177">
        <f>RES_hhdet_fech!H173/RES_summary!H$19</f>
        <v>7.7644265328205719</v>
      </c>
      <c r="I173" s="177">
        <f>RES_hhdet_fech!I173/RES_summary!I$19</f>
        <v>8.1737641259247322</v>
      </c>
      <c r="J173" s="177">
        <f>RES_hhdet_fech!J173/RES_summary!J$19</f>
        <v>11.29446596159619</v>
      </c>
      <c r="K173" s="177">
        <f>RES_hhdet_fech!K173/RES_summary!K$19</f>
        <v>6.2446914409484897</v>
      </c>
      <c r="L173" s="177">
        <f>RES_hhdet_fech!L173/RES_summary!L$19</f>
        <v>10.661978969875362</v>
      </c>
      <c r="M173" s="177">
        <f>RES_hhdet_fech!M173/RES_summary!M$19</f>
        <v>7.0005105743206135</v>
      </c>
      <c r="N173" s="177">
        <f>RES_hhdet_fech!N173/RES_summary!N$19</f>
        <v>6.7814451708452612</v>
      </c>
      <c r="O173" s="177">
        <f>RES_hhdet_fech!O173/RES_summary!O$19</f>
        <v>9.3857703985511733</v>
      </c>
      <c r="P173" s="177">
        <f>RES_hhdet_fech!P173/RES_summary!P$19</f>
        <v>9.7194937789010911</v>
      </c>
      <c r="Q173" s="177">
        <f>RES_hhdet_fech!Q173/RES_summary!Q$19</f>
        <v>9.4276199003628083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3.6724136603284241</v>
      </c>
      <c r="E174" s="176">
        <f>RES_hhdet_fech!E174/RES_summary!E$19</f>
        <v>3.6528494679960777</v>
      </c>
      <c r="F174" s="176">
        <f>RES_hhdet_fech!F174/RES_summary!F$19</f>
        <v>3.7114496418521274</v>
      </c>
      <c r="G174" s="176">
        <f>RES_hhdet_fech!G174/RES_summary!G$19</f>
        <v>3.7193675085774851</v>
      </c>
      <c r="H174" s="176">
        <f>RES_hhdet_fech!H174/RES_summary!H$19</f>
        <v>3.6878658058712284</v>
      </c>
      <c r="I174" s="176">
        <f>RES_hhdet_fech!I174/RES_summary!I$19</f>
        <v>3.6980129636095085</v>
      </c>
      <c r="J174" s="176">
        <f>RES_hhdet_fech!J174/RES_summary!J$19</f>
        <v>3.6570289493869486</v>
      </c>
      <c r="K174" s="176">
        <f>RES_hhdet_fech!K174/RES_summary!K$19</f>
        <v>3.6861888600748145</v>
      </c>
      <c r="L174" s="176">
        <f>RES_hhdet_fech!L174/RES_summary!L$19</f>
        <v>3.9068955298360146</v>
      </c>
      <c r="M174" s="176">
        <f>RES_hhdet_fech!M174/RES_summary!M$19</f>
        <v>3.7880967483922716</v>
      </c>
      <c r="N174" s="176">
        <f>RES_hhdet_fech!N174/RES_summary!N$19</f>
        <v>3.5161380129814259</v>
      </c>
      <c r="O174" s="176">
        <f>RES_hhdet_fech!O174/RES_summary!O$19</f>
        <v>3.4911206835568835</v>
      </c>
      <c r="P174" s="176">
        <f>RES_hhdet_fech!P174/RES_summary!P$19</f>
        <v>3.2118058894849679</v>
      </c>
      <c r="Q174" s="176">
        <f>RES_hhdet_fech!Q174/RES_summary!Q$19</f>
        <v>3.132776213432571</v>
      </c>
    </row>
    <row r="175" spans="1:17" ht="12" customHeight="1" x14ac:dyDescent="0.25">
      <c r="A175" s="158" t="s">
        <v>62</v>
      </c>
      <c r="B175" s="178">
        <f>RES_hhdet_fech!B175/RES_summary!B$19</f>
        <v>7.9055795973504104</v>
      </c>
      <c r="C175" s="178">
        <f>RES_hhdet_fech!C175/RES_summary!C$19</f>
        <v>11.585398831690986</v>
      </c>
      <c r="D175" s="178">
        <f>RES_hhdet_fech!D175/RES_summary!D$19</f>
        <v>6.7722995028282984</v>
      </c>
      <c r="E175" s="178">
        <f>RES_hhdet_fech!E175/RES_summary!E$19</f>
        <v>4.4985902620257754</v>
      </c>
      <c r="F175" s="178">
        <f>RES_hhdet_fech!F175/RES_summary!F$19</f>
        <v>4.3837837776402298</v>
      </c>
      <c r="G175" s="178">
        <f>RES_hhdet_fech!G175/RES_summary!G$19</f>
        <v>4.4362359231374926</v>
      </c>
      <c r="H175" s="178">
        <f>RES_hhdet_fech!H175/RES_summary!H$19</f>
        <v>5.1335750756733951</v>
      </c>
      <c r="I175" s="178">
        <f>RES_hhdet_fech!I175/RES_summary!I$19</f>
        <v>4.762417633073377</v>
      </c>
      <c r="J175" s="178">
        <f>RES_hhdet_fech!J175/RES_summary!J$19</f>
        <v>6.486206903198565</v>
      </c>
      <c r="K175" s="178">
        <f>RES_hhdet_fech!K175/RES_summary!K$19</f>
        <v>4.4456855832491993</v>
      </c>
      <c r="L175" s="178">
        <f>RES_hhdet_fech!L175/RES_summary!L$19</f>
        <v>6.2711791931907266</v>
      </c>
      <c r="M175" s="178">
        <f>RES_hhdet_fech!M175/RES_summary!M$19</f>
        <v>4.6724910511101552</v>
      </c>
      <c r="N175" s="178">
        <f>RES_hhdet_fech!N175/RES_summary!N$19</f>
        <v>4.5961572847551109</v>
      </c>
      <c r="O175" s="178">
        <f>RES_hhdet_fech!O175/RES_summary!O$19</f>
        <v>2.9759141405910081</v>
      </c>
      <c r="P175" s="178">
        <f>RES_hhdet_fech!P175/RES_summary!P$19</f>
        <v>2.2564107942398435</v>
      </c>
      <c r="Q175" s="178">
        <f>RES_hhdet_fech!Q175/RES_summary!Q$19</f>
        <v>5.3241768284335373</v>
      </c>
    </row>
    <row r="176" spans="1:17" ht="12" customHeight="1" x14ac:dyDescent="0.25">
      <c r="A176" s="23" t="s">
        <v>57</v>
      </c>
      <c r="B176" s="177">
        <f>RES_hhdet_fech!B176/RES_summary!B$19</f>
        <v>9.7536988524017101</v>
      </c>
      <c r="C176" s="177">
        <f>RES_hhdet_fech!C176/RES_summary!C$19</f>
        <v>11.894816089800335</v>
      </c>
      <c r="D176" s="177">
        <f>RES_hhdet_fech!D176/RES_summary!D$19</f>
        <v>12.176604970571789</v>
      </c>
      <c r="E176" s="177">
        <f>RES_hhdet_fech!E176/RES_summary!E$19</f>
        <v>11.95651085614101</v>
      </c>
      <c r="F176" s="177">
        <f>RES_hhdet_fech!F176/RES_summary!F$19</f>
        <v>11.895968347709042</v>
      </c>
      <c r="G176" s="177">
        <f>RES_hhdet_fech!G176/RES_summary!G$19</f>
        <v>11.299497160156493</v>
      </c>
      <c r="H176" s="177">
        <f>RES_hhdet_fech!H176/RES_summary!H$19</f>
        <v>11.310142690288096</v>
      </c>
      <c r="I176" s="177">
        <f>RES_hhdet_fech!I176/RES_summary!I$19</f>
        <v>11.744206876028192</v>
      </c>
      <c r="J176" s="177">
        <f>RES_hhdet_fech!J176/RES_summary!J$19</f>
        <v>11.42081124540578</v>
      </c>
      <c r="K176" s="177">
        <f>RES_hhdet_fech!K176/RES_summary!K$19</f>
        <v>11.156085351802579</v>
      </c>
      <c r="L176" s="177">
        <f>RES_hhdet_fech!L176/RES_summary!L$19</f>
        <v>11.219370954331401</v>
      </c>
      <c r="M176" s="177">
        <f>RES_hhdet_fech!M176/RES_summary!M$19</f>
        <v>10.930490148514853</v>
      </c>
      <c r="N176" s="177">
        <f>RES_hhdet_fech!N176/RES_summary!N$19</f>
        <v>0</v>
      </c>
      <c r="O176" s="177">
        <f>RES_hhdet_fech!O176/RES_summary!O$19</f>
        <v>0</v>
      </c>
      <c r="P176" s="177">
        <f>RES_hhdet_fech!P176/RES_summary!P$19</f>
        <v>0</v>
      </c>
      <c r="Q176" s="177">
        <f>RES_hhdet_fech!Q176/RES_summary!Q$19</f>
        <v>0</v>
      </c>
    </row>
    <row r="177" spans="1:17" ht="12" customHeight="1" x14ac:dyDescent="0.25">
      <c r="A177" s="29" t="s">
        <v>140</v>
      </c>
      <c r="B177" s="176">
        <f>RES_hhdet_fech!B177/RES_summary!B$19</f>
        <v>1.8071735020658295</v>
      </c>
      <c r="C177" s="176">
        <f>RES_hhdet_fech!C177/RES_summary!C$19</f>
        <v>1.8667344213946642</v>
      </c>
      <c r="D177" s="176">
        <f>RES_hhdet_fech!D177/RES_summary!D$19</f>
        <v>3.2818620343887828</v>
      </c>
      <c r="E177" s="176">
        <f>RES_hhdet_fech!E177/RES_summary!E$19</f>
        <v>3.8781332772642907</v>
      </c>
      <c r="F177" s="176">
        <f>RES_hhdet_fech!F177/RES_summary!F$19</f>
        <v>3.7494280664921789</v>
      </c>
      <c r="G177" s="176">
        <f>RES_hhdet_fech!G177/RES_summary!G$19</f>
        <v>2.9893608642724332</v>
      </c>
      <c r="H177" s="176">
        <f>RES_hhdet_fech!H177/RES_summary!H$19</f>
        <v>3.8249802420685848</v>
      </c>
      <c r="I177" s="176">
        <f>RES_hhdet_fech!I177/RES_summary!I$19</f>
        <v>4.4280297089681913</v>
      </c>
      <c r="J177" s="176">
        <f>RES_hhdet_fech!J177/RES_summary!J$19</f>
        <v>6.1687946537104743</v>
      </c>
      <c r="K177" s="176">
        <f>RES_hhdet_fech!K177/RES_summary!K$19</f>
        <v>3.353996048899536</v>
      </c>
      <c r="L177" s="176">
        <f>RES_hhdet_fech!L177/RES_summary!L$19</f>
        <v>5.3263546531389592</v>
      </c>
      <c r="M177" s="176">
        <f>RES_hhdet_fech!M177/RES_summary!M$19</f>
        <v>4.0931318400352161</v>
      </c>
      <c r="N177" s="176">
        <f>RES_hhdet_fech!N177/RES_summary!N$19</f>
        <v>4.5961572847551091</v>
      </c>
      <c r="O177" s="176">
        <f>RES_hhdet_fech!O177/RES_summary!O$19</f>
        <v>2.9759141405910072</v>
      </c>
      <c r="P177" s="176">
        <f>RES_hhdet_fech!P177/RES_summary!P$19</f>
        <v>2.2564107942398435</v>
      </c>
      <c r="Q177" s="176">
        <f>RES_hhdet_fech!Q177/RES_summary!Q$19</f>
        <v>5.3241768284335356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139.4767256656759</v>
      </c>
      <c r="C3" s="184">
        <f>RES_hhdet_tesh!C3/RES_summary!C$19</f>
        <v>145.49926441135682</v>
      </c>
      <c r="D3" s="184">
        <f>RES_hhdet_tesh!D3/RES_summary!D$19</f>
        <v>143.00923295120558</v>
      </c>
      <c r="E3" s="184">
        <f>RES_hhdet_tesh!E3/RES_summary!E$19</f>
        <v>143.06401001149942</v>
      </c>
      <c r="F3" s="184">
        <f>RES_hhdet_tesh!F3/RES_summary!F$19</f>
        <v>150.74246492051543</v>
      </c>
      <c r="G3" s="184">
        <f>RES_hhdet_tesh!G3/RES_summary!G$19</f>
        <v>146.18238656704867</v>
      </c>
      <c r="H3" s="184">
        <f>RES_hhdet_tesh!H3/RES_summary!H$19</f>
        <v>141.10124805759193</v>
      </c>
      <c r="I3" s="184">
        <f>RES_hhdet_tesh!I3/RES_summary!I$19</f>
        <v>137.82673195005165</v>
      </c>
      <c r="J3" s="184">
        <f>RES_hhdet_tesh!J3/RES_summary!J$19</f>
        <v>136.71494708279778</v>
      </c>
      <c r="K3" s="184">
        <f>RES_hhdet_tesh!K3/RES_summary!K$19</f>
        <v>133.86910581905053</v>
      </c>
      <c r="L3" s="184">
        <f>RES_hhdet_tesh!L3/RES_summary!L$19</f>
        <v>129.85645943992927</v>
      </c>
      <c r="M3" s="184">
        <f>RES_hhdet_tesh!M3/RES_summary!M$19</f>
        <v>113.58097542471745</v>
      </c>
      <c r="N3" s="184">
        <f>RES_hhdet_tesh!N3/RES_summary!N$19</f>
        <v>114.61983872568297</v>
      </c>
      <c r="O3" s="184">
        <f>RES_hhdet_tesh!O3/RES_summary!O$19</f>
        <v>118.3677669906802</v>
      </c>
      <c r="P3" s="184">
        <f>RES_hhdet_tesh!P3/RES_summary!P$19</f>
        <v>0</v>
      </c>
      <c r="Q3" s="184">
        <f>RES_hhdet_tesh!Q3/RES_summary!Q$19</f>
        <v>116.94951329648949</v>
      </c>
    </row>
    <row r="4" spans="1:17" ht="12.95" customHeight="1" x14ac:dyDescent="0.25">
      <c r="A4" s="158" t="s">
        <v>65</v>
      </c>
      <c r="B4" s="178">
        <f>RES_hhdet_tesh!B4/RES_summary!B$19</f>
        <v>126.24740624446517</v>
      </c>
      <c r="C4" s="178">
        <f>RES_hhdet_tesh!C4/RES_summary!C$19</f>
        <v>131.17123377897522</v>
      </c>
      <c r="D4" s="178">
        <f>RES_hhdet_tesh!D4/RES_summary!D$19</f>
        <v>128.85433857835309</v>
      </c>
      <c r="E4" s="178">
        <f>RES_hhdet_tesh!E4/RES_summary!E$19</f>
        <v>128.75631832507216</v>
      </c>
      <c r="F4" s="178">
        <f>RES_hhdet_tesh!F4/RES_summary!F$19</f>
        <v>136.53473839956371</v>
      </c>
      <c r="G4" s="178">
        <f>RES_hhdet_tesh!G4/RES_summary!G$19</f>
        <v>132.82159531584699</v>
      </c>
      <c r="H4" s="178">
        <f>RES_hhdet_tesh!H4/RES_summary!H$19</f>
        <v>126.29564803380897</v>
      </c>
      <c r="I4" s="178">
        <f>RES_hhdet_tesh!I4/RES_summary!I$19</f>
        <v>122.36408028384101</v>
      </c>
      <c r="J4" s="178">
        <f>RES_hhdet_tesh!J4/RES_summary!J$19</f>
        <v>118.45003329918165</v>
      </c>
      <c r="K4" s="178">
        <f>RES_hhdet_tesh!K4/RES_summary!K$19</f>
        <v>119.78144675639774</v>
      </c>
      <c r="L4" s="178">
        <f>RES_hhdet_tesh!L4/RES_summary!L$19</f>
        <v>111.80548924342719</v>
      </c>
      <c r="M4" s="178">
        <f>RES_hhdet_tesh!M4/RES_summary!M$19</f>
        <v>98.22058911036784</v>
      </c>
      <c r="N4" s="178">
        <f>RES_hhdet_tesh!N4/RES_summary!N$19</f>
        <v>101.85798729678469</v>
      </c>
      <c r="O4" s="178">
        <f>RES_hhdet_tesh!O4/RES_summary!O$19</f>
        <v>104.16634059896886</v>
      </c>
      <c r="P4" s="178">
        <f>RES_hhdet_tesh!P4/RES_summary!P$19</f>
        <v>0</v>
      </c>
      <c r="Q4" s="178">
        <f>RES_hhdet_tesh!Q4/RES_summary!Q$19</f>
        <v>100.87787633469429</v>
      </c>
    </row>
    <row r="5" spans="1:17" ht="12" customHeight="1" x14ac:dyDescent="0.25">
      <c r="A5" s="23" t="s">
        <v>58</v>
      </c>
      <c r="B5" s="177">
        <f>RES_hhdet_tesh!B5/RES_summary!B$19</f>
        <v>120.52500331226925</v>
      </c>
      <c r="C5" s="177">
        <f>RES_hhdet_tesh!C5/RES_summary!C$19</f>
        <v>125.73194049168049</v>
      </c>
      <c r="D5" s="177">
        <f>RES_hhdet_tesh!D5/RES_summary!D$19</f>
        <v>124.27304355521393</v>
      </c>
      <c r="E5" s="177">
        <f>RES_hhdet_tesh!E5/RES_summary!E$19</f>
        <v>124.96769057697736</v>
      </c>
      <c r="F5" s="177">
        <f>RES_hhdet_tesh!F5/RES_summary!F$19</f>
        <v>132.65605133815654</v>
      </c>
      <c r="G5" s="177">
        <f>RES_hhdet_tesh!G5/RES_summary!G$19</f>
        <v>128.60578541145662</v>
      </c>
      <c r="H5" s="177">
        <f>RES_hhdet_tesh!H5/RES_summary!H$19</f>
        <v>123.23282748437718</v>
      </c>
      <c r="I5" s="177">
        <f>RES_hhdet_tesh!I5/RES_summary!I$19</f>
        <v>119.74804201461895</v>
      </c>
      <c r="J5" s="177">
        <f>RES_hhdet_tesh!J5/RES_summary!J$19</f>
        <v>118.32359857052457</v>
      </c>
      <c r="K5" s="177">
        <f>RES_hhdet_tesh!K5/RES_summary!K$19</f>
        <v>116.41949635994403</v>
      </c>
      <c r="L5" s="177">
        <f>RES_hhdet_tesh!L5/RES_summary!L$19</f>
        <v>110.92917810547942</v>
      </c>
      <c r="M5" s="177">
        <f>RES_hhdet_tesh!M5/RES_summary!M$19</f>
        <v>96.36212266284349</v>
      </c>
      <c r="N5" s="177">
        <f>RES_hhdet_tesh!N5/RES_summary!N$19</f>
        <v>99.717973631400056</v>
      </c>
      <c r="O5" s="177">
        <f>RES_hhdet_tesh!O5/RES_summary!O$19</f>
        <v>101.02162301593715</v>
      </c>
      <c r="P5" s="177">
        <f>RES_hhdet_tesh!P5/RES_summary!P$19</f>
        <v>0</v>
      </c>
      <c r="Q5" s="177">
        <f>RES_hhdet_tesh!Q5/RES_summary!Q$19</f>
        <v>99.809340853425226</v>
      </c>
    </row>
    <row r="6" spans="1:17" ht="12" customHeight="1" x14ac:dyDescent="0.25">
      <c r="A6" s="23" t="s">
        <v>60</v>
      </c>
      <c r="B6" s="177">
        <f>RES_hhdet_tesh!B6/RES_summary!B$19</f>
        <v>5.7224029321959282</v>
      </c>
      <c r="C6" s="177">
        <f>RES_hhdet_tesh!C6/RES_summary!C$19</f>
        <v>5.4392932872947393</v>
      </c>
      <c r="D6" s="177">
        <f>RES_hhdet_tesh!D6/RES_summary!D$19</f>
        <v>4.5812950231391634</v>
      </c>
      <c r="E6" s="177">
        <f>RES_hhdet_tesh!E6/RES_summary!E$19</f>
        <v>3.7886277480947919</v>
      </c>
      <c r="F6" s="177">
        <f>RES_hhdet_tesh!F6/RES_summary!F$19</f>
        <v>3.8786870614071565</v>
      </c>
      <c r="G6" s="177">
        <f>RES_hhdet_tesh!G6/RES_summary!G$19</f>
        <v>4.2158099043903361</v>
      </c>
      <c r="H6" s="177">
        <f>RES_hhdet_tesh!H6/RES_summary!H$19</f>
        <v>3.0628205494318039</v>
      </c>
      <c r="I6" s="177">
        <f>RES_hhdet_tesh!I6/RES_summary!I$19</f>
        <v>2.6160382692220541</v>
      </c>
      <c r="J6" s="177">
        <f>RES_hhdet_tesh!J6/RES_summary!J$19</f>
        <v>0.12643472865708544</v>
      </c>
      <c r="K6" s="177">
        <f>RES_hhdet_tesh!K6/RES_summary!K$19</f>
        <v>3.3619503964537132</v>
      </c>
      <c r="L6" s="177">
        <f>RES_hhdet_tesh!L6/RES_summary!L$19</f>
        <v>0.8763111379477686</v>
      </c>
      <c r="M6" s="177">
        <f>RES_hhdet_tesh!M6/RES_summary!M$19</f>
        <v>1.8584664475243433</v>
      </c>
      <c r="N6" s="177">
        <f>RES_hhdet_tesh!N6/RES_summary!N$19</f>
        <v>2.1400136653846382</v>
      </c>
      <c r="O6" s="177">
        <f>RES_hhdet_tesh!O6/RES_summary!O$19</f>
        <v>3.1447175830317109</v>
      </c>
      <c r="P6" s="177">
        <f>RES_hhdet_tesh!P6/RES_summary!P$19</f>
        <v>0</v>
      </c>
      <c r="Q6" s="177">
        <f>RES_hhdet_tesh!Q6/RES_summary!Q$19</f>
        <v>1.0685354812690606</v>
      </c>
    </row>
    <row r="7" spans="1:17" ht="12.95" customHeight="1" x14ac:dyDescent="0.25">
      <c r="A7" s="158" t="s">
        <v>112</v>
      </c>
      <c r="B7" s="178">
        <f>RES_hhdet_tesh!B7/RES_summary!B$19</f>
        <v>0.50665013084632815</v>
      </c>
      <c r="C7" s="178">
        <f>RES_hhdet_tesh!C7/RES_summary!C$19</f>
        <v>0.5508144146267695</v>
      </c>
      <c r="D7" s="178">
        <f>RES_hhdet_tesh!D7/RES_summary!D$19</f>
        <v>0.60276554550229455</v>
      </c>
      <c r="E7" s="178">
        <f>RES_hhdet_tesh!E7/RES_summary!E$19</f>
        <v>0.67849482789253113</v>
      </c>
      <c r="F7" s="178">
        <f>RES_hhdet_tesh!F7/RES_summary!F$19</f>
        <v>0.71837131069943294</v>
      </c>
      <c r="G7" s="178">
        <f>RES_hhdet_tesh!G7/RES_summary!G$19</f>
        <v>0.72927853558603795</v>
      </c>
      <c r="H7" s="178">
        <f>RES_hhdet_tesh!H7/RES_summary!H$19</f>
        <v>0.68881430119141951</v>
      </c>
      <c r="I7" s="178">
        <f>RES_hhdet_tesh!I7/RES_summary!I$19</f>
        <v>0.83578282843431984</v>
      </c>
      <c r="J7" s="178">
        <f>RES_hhdet_tesh!J7/RES_summary!J$19</f>
        <v>0.91311842124449227</v>
      </c>
      <c r="K7" s="178">
        <f>RES_hhdet_tesh!K7/RES_summary!K$19</f>
        <v>0.96096798757837687</v>
      </c>
      <c r="L7" s="178">
        <f>RES_hhdet_tesh!L7/RES_summary!L$19</f>
        <v>1.056441967718643</v>
      </c>
      <c r="M7" s="178">
        <f>RES_hhdet_tesh!M7/RES_summary!M$19</f>
        <v>1.1490022801002291</v>
      </c>
      <c r="N7" s="178">
        <f>RES_hhdet_tesh!N7/RES_summary!N$19</f>
        <v>1.2625893515676598</v>
      </c>
      <c r="O7" s="178">
        <f>RES_hhdet_tesh!O7/RES_summary!O$19</f>
        <v>1.3505887902882292</v>
      </c>
      <c r="P7" s="178">
        <f>RES_hhdet_tesh!P7/RES_summary!P$19</f>
        <v>0</v>
      </c>
      <c r="Q7" s="178">
        <f>RES_hhdet_tesh!Q7/RES_summary!Q$19</f>
        <v>1.0456131527714585</v>
      </c>
    </row>
    <row r="8" spans="1:17" ht="12" customHeight="1" x14ac:dyDescent="0.25">
      <c r="A8" s="23" t="s">
        <v>60</v>
      </c>
      <c r="B8" s="177">
        <f>RES_hhdet_tesh!B8/RES_summary!B$19</f>
        <v>0.50665013084632815</v>
      </c>
      <c r="C8" s="177">
        <f>RES_hhdet_tesh!C8/RES_summary!C$19</f>
        <v>0.5508144146267695</v>
      </c>
      <c r="D8" s="177">
        <f>RES_hhdet_tesh!D8/RES_summary!D$19</f>
        <v>0.60276554550229455</v>
      </c>
      <c r="E8" s="177">
        <f>RES_hhdet_tesh!E8/RES_summary!E$19</f>
        <v>0.67849482789253113</v>
      </c>
      <c r="F8" s="177">
        <f>RES_hhdet_tesh!F8/RES_summary!F$19</f>
        <v>0.71837131069943294</v>
      </c>
      <c r="G8" s="177">
        <f>RES_hhdet_tesh!G8/RES_summary!G$19</f>
        <v>0.72927853558603795</v>
      </c>
      <c r="H8" s="177">
        <f>RES_hhdet_tesh!H8/RES_summary!H$19</f>
        <v>0.68881430119141951</v>
      </c>
      <c r="I8" s="177">
        <f>RES_hhdet_tesh!I8/RES_summary!I$19</f>
        <v>0.83578282843431984</v>
      </c>
      <c r="J8" s="177">
        <f>RES_hhdet_tesh!J8/RES_summary!J$19</f>
        <v>0.91311842124449227</v>
      </c>
      <c r="K8" s="177">
        <f>RES_hhdet_tesh!K8/RES_summary!K$19</f>
        <v>0.96096798757837687</v>
      </c>
      <c r="L8" s="177">
        <f>RES_hhdet_tesh!L8/RES_summary!L$19</f>
        <v>1.056441967718643</v>
      </c>
      <c r="M8" s="177">
        <f>RES_hhdet_tesh!M8/RES_summary!M$19</f>
        <v>1.1490022801002291</v>
      </c>
      <c r="N8" s="177">
        <f>RES_hhdet_tesh!N8/RES_summary!N$19</f>
        <v>1.2625893515676598</v>
      </c>
      <c r="O8" s="177">
        <f>RES_hhdet_tesh!O8/RES_summary!O$19</f>
        <v>1.3505887902882292</v>
      </c>
      <c r="P8" s="177">
        <f>RES_hhdet_tesh!P8/RES_summary!P$19</f>
        <v>0</v>
      </c>
      <c r="Q8" s="177">
        <f>RES_hhdet_tesh!Q8/RES_summary!Q$19</f>
        <v>1.0456131527714585</v>
      </c>
    </row>
    <row r="9" spans="1:17" ht="12" customHeight="1" x14ac:dyDescent="0.25">
      <c r="A9" s="158" t="s">
        <v>63</v>
      </c>
      <c r="B9" s="178">
        <f>RES_hhdet_tesh!B9/RES_summary!B$19</f>
        <v>9.2135995409540072</v>
      </c>
      <c r="C9" s="178">
        <f>RES_hhdet_tesh!C9/RES_summary!C$19</f>
        <v>8.8094216068014948</v>
      </c>
      <c r="D9" s="178">
        <f>RES_hhdet_tesh!D9/RES_summary!D$19</f>
        <v>9.7689810965030208</v>
      </c>
      <c r="E9" s="178">
        <f>RES_hhdet_tesh!E9/RES_summary!E$19</f>
        <v>10.22627470259064</v>
      </c>
      <c r="F9" s="178">
        <f>RES_hhdet_tesh!F9/RES_summary!F$19</f>
        <v>10.189096441245372</v>
      </c>
      <c r="G9" s="178">
        <f>RES_hhdet_tesh!G9/RES_summary!G$19</f>
        <v>9.6789179309656461</v>
      </c>
      <c r="H9" s="178">
        <f>RES_hhdet_tesh!H9/RES_summary!H$19</f>
        <v>10.576842346728339</v>
      </c>
      <c r="I9" s="178">
        <f>RES_hhdet_tesh!I9/RES_summary!I$19</f>
        <v>10.84659388793683</v>
      </c>
      <c r="J9" s="178">
        <f>RES_hhdet_tesh!J9/RES_summary!J$19</f>
        <v>12.180759219122905</v>
      </c>
      <c r="K9" s="178">
        <f>RES_hhdet_tesh!K9/RES_summary!K$19</f>
        <v>9.9742220882873127</v>
      </c>
      <c r="L9" s="178">
        <f>RES_hhdet_tesh!L9/RES_summary!L$19</f>
        <v>12.37600312671271</v>
      </c>
      <c r="M9" s="178">
        <f>RES_hhdet_tesh!M9/RES_summary!M$19</f>
        <v>10.57381558240689</v>
      </c>
      <c r="N9" s="178">
        <f>RES_hhdet_tesh!N9/RES_summary!N$19</f>
        <v>7.5753901788086964</v>
      </c>
      <c r="O9" s="178">
        <f>RES_hhdet_tesh!O9/RES_summary!O$19</f>
        <v>10.307750208758321</v>
      </c>
      <c r="P9" s="178">
        <f>RES_hhdet_tesh!P9/RES_summary!P$19</f>
        <v>0</v>
      </c>
      <c r="Q9" s="178">
        <f>RES_hhdet_tesh!Q9/RES_summary!Q$19</f>
        <v>10.467278739264872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12.344842582198885</v>
      </c>
      <c r="C11" s="183">
        <f>RES_hhdet_tesh!C11/RES_summary!C$19</f>
        <v>12.149678422675814</v>
      </c>
      <c r="D11" s="183">
        <f>RES_hhdet_tesh!D11/RES_summary!D$19</f>
        <v>12.12072679859493</v>
      </c>
      <c r="E11" s="183">
        <f>RES_hhdet_tesh!E11/RES_summary!E$19</f>
        <v>12.130814300470304</v>
      </c>
      <c r="F11" s="183">
        <f>RES_hhdet_tesh!F11/RES_summary!F$19</f>
        <v>12.220869202144826</v>
      </c>
      <c r="G11" s="183">
        <f>RES_hhdet_tesh!G11/RES_summary!G$19</f>
        <v>12.293348884557297</v>
      </c>
      <c r="H11" s="183">
        <f>RES_hhdet_tesh!H11/RES_summary!H$19</f>
        <v>12.255458840719445</v>
      </c>
      <c r="I11" s="183">
        <f>RES_hhdet_tesh!I11/RES_summary!I$19</f>
        <v>12.369315101083256</v>
      </c>
      <c r="J11" s="183">
        <f>RES_hhdet_tesh!J11/RES_summary!J$19</f>
        <v>12.293611921084597</v>
      </c>
      <c r="K11" s="183">
        <f>RES_hhdet_tesh!K11/RES_summary!K$19</f>
        <v>12.281330111502038</v>
      </c>
      <c r="L11" s="183">
        <f>RES_hhdet_tesh!L11/RES_summary!L$19</f>
        <v>13.089593980895357</v>
      </c>
      <c r="M11" s="183">
        <f>RES_hhdet_tesh!M11/RES_summary!M$19</f>
        <v>12.718076495142123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12.645826404968259</v>
      </c>
      <c r="E12" s="183">
        <f>RES_hhdet_tesh!E12/RES_summary!E$19</f>
        <v>12.593106229741718</v>
      </c>
      <c r="F12" s="183">
        <f>RES_hhdet_tesh!F12/RES_summary!F$19</f>
        <v>12.669798237751243</v>
      </c>
      <c r="G12" s="183">
        <f>RES_hhdet_tesh!G12/RES_summary!G$19</f>
        <v>12.641220403504988</v>
      </c>
      <c r="H12" s="183">
        <f>RES_hhdet_tesh!H12/RES_summary!H$19</f>
        <v>12.524647144780422</v>
      </c>
      <c r="I12" s="183">
        <f>RES_hhdet_tesh!I12/RES_summary!I$19</f>
        <v>12.567116960531251</v>
      </c>
      <c r="J12" s="183">
        <f>RES_hhdet_tesh!J12/RES_summary!J$19</f>
        <v>12.39095891507216</v>
      </c>
      <c r="K12" s="183">
        <f>RES_hhdet_tesh!K12/RES_summary!K$19</f>
        <v>12.45250120753324</v>
      </c>
      <c r="L12" s="183">
        <f>RES_hhdet_tesh!L12/RES_summary!L$19</f>
        <v>13.186633658217872</v>
      </c>
      <c r="M12" s="183">
        <f>RES_hhdet_tesh!M12/RES_summary!M$19</f>
        <v>12.827540313032918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8.9734127446398322</v>
      </c>
      <c r="E13" s="182">
        <f>RES_hhdet_tesh!E13/RES_summary!E$19</f>
        <v>8.9402567617456405</v>
      </c>
      <c r="F13" s="182">
        <f>RES_hhdet_tesh!F13/RES_summary!F$19</f>
        <v>8.958348595899114</v>
      </c>
      <c r="G13" s="182">
        <f>RES_hhdet_tesh!G13/RES_summary!G$19</f>
        <v>8.9218528949275058</v>
      </c>
      <c r="H13" s="182">
        <f>RES_hhdet_tesh!H13/RES_summary!H$19</f>
        <v>8.8367813389091943</v>
      </c>
      <c r="I13" s="182">
        <f>RES_hhdet_tesh!I13/RES_summary!I$19</f>
        <v>8.8691039969217442</v>
      </c>
      <c r="J13" s="182">
        <f>RES_hhdet_tesh!J13/RES_summary!J$19</f>
        <v>8.7339299656852116</v>
      </c>
      <c r="K13" s="182">
        <f>RES_hhdet_tesh!K13/RES_summary!K$19</f>
        <v>8.7663123474584292</v>
      </c>
      <c r="L13" s="182">
        <f>RES_hhdet_tesh!L13/RES_summary!L$19</f>
        <v>9.2797381283818616</v>
      </c>
      <c r="M13" s="182">
        <f>RES_hhdet_tesh!M13/RES_summary!M$19</f>
        <v>9.0394435646406475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3.6724136603284259</v>
      </c>
      <c r="E14" s="181">
        <f>RES_hhdet_tesh!E14/RES_summary!E$19</f>
        <v>3.6528494679960786</v>
      </c>
      <c r="F14" s="181">
        <f>RES_hhdet_tesh!F14/RES_summary!F$19</f>
        <v>3.7114496418521266</v>
      </c>
      <c r="G14" s="181">
        <f>RES_hhdet_tesh!G14/RES_summary!G$19</f>
        <v>3.7193675085774847</v>
      </c>
      <c r="H14" s="181">
        <f>RES_hhdet_tesh!H14/RES_summary!H$19</f>
        <v>3.6878658058712297</v>
      </c>
      <c r="I14" s="181">
        <f>RES_hhdet_tesh!I14/RES_summary!I$19</f>
        <v>3.6980129636095085</v>
      </c>
      <c r="J14" s="181">
        <f>RES_hhdet_tesh!J14/RES_summary!J$19</f>
        <v>3.6570289493869468</v>
      </c>
      <c r="K14" s="181">
        <f>RES_hhdet_tesh!K14/RES_summary!K$19</f>
        <v>3.6861888600748127</v>
      </c>
      <c r="L14" s="181">
        <f>RES_hhdet_tesh!L14/RES_summary!L$19</f>
        <v>3.9068955298360106</v>
      </c>
      <c r="M14" s="181">
        <f>RES_hhdet_tesh!M14/RES_summary!M$19</f>
        <v>3.7880967483922743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4.3615832968628441</v>
      </c>
      <c r="C15" s="180">
        <f>RES_hhdet_tesh!C15/RES_summary!C$19</f>
        <v>3.6757383126054011</v>
      </c>
      <c r="D15" s="180">
        <f>RES_hhdet_tesh!D15/RES_summary!D$19</f>
        <v>6.1807151646457017</v>
      </c>
      <c r="E15" s="180">
        <f>RES_hhdet_tesh!E15/RES_summary!E$19</f>
        <v>7.3736833726061048</v>
      </c>
      <c r="F15" s="180">
        <f>RES_hhdet_tesh!F15/RES_summary!F$19</f>
        <v>7.1870391950836314</v>
      </c>
      <c r="G15" s="180">
        <f>RES_hhdet_tesh!G15/RES_summary!G$19</f>
        <v>5.8645565097300967</v>
      </c>
      <c r="H15" s="180">
        <f>RES_hhdet_tesh!H15/RES_summary!H$19</f>
        <v>8.1432320681125532</v>
      </c>
      <c r="I15" s="180">
        <f>RES_hhdet_tesh!I15/RES_summary!I$19</f>
        <v>8.6568263445030382</v>
      </c>
      <c r="J15" s="180">
        <f>RES_hhdet_tesh!J15/RES_summary!J$19</f>
        <v>12.011359966560324</v>
      </c>
      <c r="K15" s="180">
        <f>RES_hhdet_tesh!K15/RES_summary!K$19</f>
        <v>6.6449172034778838</v>
      </c>
      <c r="L15" s="180">
        <f>RES_hhdet_tesh!L15/RES_summary!L$19</f>
        <v>11.345311157484995</v>
      </c>
      <c r="M15" s="180">
        <f>RES_hhdet_tesh!M15/RES_summary!M$19</f>
        <v>7.4772916269505609</v>
      </c>
      <c r="N15" s="180">
        <f>RES_hhdet_tesh!N15/RES_summary!N$19</f>
        <v>7.3585571500123166</v>
      </c>
      <c r="O15" s="180">
        <f>RES_hhdet_tesh!O15/RES_summary!O$19</f>
        <v>10.213549533367082</v>
      </c>
      <c r="P15" s="180">
        <f>RES_hhdet_tesh!P15/RES_summary!P$19</f>
        <v>0</v>
      </c>
      <c r="Q15" s="180">
        <f>RES_hhdet_tesh!Q15/RES_summary!Q$19</f>
        <v>10.469029382301066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8.1474861931161264</v>
      </c>
      <c r="E16" s="179">
        <f>RES_hhdet_tesh!E16/RES_summary!E$19</f>
        <v>8.9811177645905733</v>
      </c>
      <c r="F16" s="179">
        <f>RES_hhdet_tesh!F16/RES_summary!F$19</f>
        <v>8.8899210415375851</v>
      </c>
      <c r="G16" s="179">
        <f>RES_hhdet_tesh!G16/RES_summary!G$19</f>
        <v>7.9092812766663636</v>
      </c>
      <c r="H16" s="179">
        <f>RES_hhdet_tesh!H16/RES_summary!H$19</f>
        <v>9.452700485454006</v>
      </c>
      <c r="I16" s="179">
        <f>RES_hhdet_tesh!I16/RES_summary!I$19</f>
        <v>9.8056464829078607</v>
      </c>
      <c r="J16" s="179">
        <f>RES_hhdet_tesh!J16/RES_summary!J$19</f>
        <v>12.125417552758087</v>
      </c>
      <c r="K16" s="179">
        <f>RES_hhdet_tesh!K16/RES_summary!K$19</f>
        <v>8.3924510436146527</v>
      </c>
      <c r="L16" s="179">
        <f>RES_hhdet_tesh!L16/RES_summary!L$19</f>
        <v>11.953463289067942</v>
      </c>
      <c r="M16" s="179">
        <f>RES_hhdet_tesh!M16/RES_summary!M$19</f>
        <v>9.1178729710896675</v>
      </c>
      <c r="N16" s="179">
        <f>RES_hhdet_tesh!N16/RES_summary!N$19</f>
        <v>8.7357399004758083</v>
      </c>
      <c r="O16" s="179">
        <f>RES_hhdet_tesh!O16/RES_summary!O$19</f>
        <v>10.71960432442234</v>
      </c>
      <c r="P16" s="179">
        <f>RES_hhdet_tesh!P16/RES_summary!P$19</f>
        <v>0</v>
      </c>
      <c r="Q16" s="179">
        <f>RES_hhdet_tesh!Q16/RES_summary!Q$19</f>
        <v>10.46109678104331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4.4750725327877001</v>
      </c>
      <c r="E17" s="177">
        <f>RES_hhdet_tesh!E17/RES_summary!E$19</f>
        <v>5.328268296594497</v>
      </c>
      <c r="F17" s="177">
        <f>RES_hhdet_tesh!F17/RES_summary!F$19</f>
        <v>5.1784713996854581</v>
      </c>
      <c r="G17" s="177">
        <f>RES_hhdet_tesh!G17/RES_summary!G$19</f>
        <v>4.1899137680888785</v>
      </c>
      <c r="H17" s="177">
        <f>RES_hhdet_tesh!H17/RES_summary!H$19</f>
        <v>5.7648346795827781</v>
      </c>
      <c r="I17" s="177">
        <f>RES_hhdet_tesh!I17/RES_summary!I$19</f>
        <v>6.1076335192983517</v>
      </c>
      <c r="J17" s="177">
        <f>RES_hhdet_tesh!J17/RES_summary!J$19</f>
        <v>8.4683886033711389</v>
      </c>
      <c r="K17" s="177">
        <f>RES_hhdet_tesh!K17/RES_summary!K$19</f>
        <v>4.7062621835398399</v>
      </c>
      <c r="L17" s="177">
        <f>RES_hhdet_tesh!L17/RES_summary!L$19</f>
        <v>8.046567759231932</v>
      </c>
      <c r="M17" s="177">
        <f>RES_hhdet_tesh!M17/RES_summary!M$19</f>
        <v>5.3297762226973981</v>
      </c>
      <c r="N17" s="177">
        <f>RES_hhdet_tesh!N17/RES_summary!N$19</f>
        <v>5.2196018874943846</v>
      </c>
      <c r="O17" s="177">
        <f>RES_hhdet_tesh!O17/RES_summary!O$19</f>
        <v>7.2284836408654547</v>
      </c>
      <c r="P17" s="177">
        <f>RES_hhdet_tesh!P17/RES_summary!P$19</f>
        <v>0</v>
      </c>
      <c r="Q17" s="177">
        <f>RES_hhdet_tesh!Q17/RES_summary!Q$19</f>
        <v>7.3283205676107377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3.6724136603284254</v>
      </c>
      <c r="E18" s="177">
        <f>RES_hhdet_tesh!E18/RES_summary!E$19</f>
        <v>3.6528494679960781</v>
      </c>
      <c r="F18" s="177">
        <f>RES_hhdet_tesh!F18/RES_summary!F$19</f>
        <v>3.7114496418521261</v>
      </c>
      <c r="G18" s="177">
        <f>RES_hhdet_tesh!G18/RES_summary!G$19</f>
        <v>3.7193675085774855</v>
      </c>
      <c r="H18" s="177">
        <f>RES_hhdet_tesh!H18/RES_summary!H$19</f>
        <v>3.6878658058712284</v>
      </c>
      <c r="I18" s="177">
        <f>RES_hhdet_tesh!I18/RES_summary!I$19</f>
        <v>3.6980129636095098</v>
      </c>
      <c r="J18" s="177">
        <f>RES_hhdet_tesh!J18/RES_summary!J$19</f>
        <v>3.6570289493869494</v>
      </c>
      <c r="K18" s="177">
        <f>RES_hhdet_tesh!K18/RES_summary!K$19</f>
        <v>3.6861888600748136</v>
      </c>
      <c r="L18" s="177">
        <f>RES_hhdet_tesh!L18/RES_summary!L$19</f>
        <v>3.9068955298360115</v>
      </c>
      <c r="M18" s="177">
        <f>RES_hhdet_tesh!M18/RES_summary!M$19</f>
        <v>3.7880967483922707</v>
      </c>
      <c r="N18" s="177">
        <f>RES_hhdet_tesh!N18/RES_summary!N$19</f>
        <v>3.5161380129814246</v>
      </c>
      <c r="O18" s="177">
        <f>RES_hhdet_tesh!O18/RES_summary!O$19</f>
        <v>3.491120683556884</v>
      </c>
      <c r="P18" s="177">
        <f>RES_hhdet_tesh!P18/RES_summary!P$19</f>
        <v>0</v>
      </c>
      <c r="Q18" s="177">
        <f>RES_hhdet_tesh!Q18/RES_summary!Q$19</f>
        <v>3.1327762134325718</v>
      </c>
    </row>
    <row r="19" spans="1:17" ht="12" customHeight="1" x14ac:dyDescent="0.25">
      <c r="A19" s="158" t="s">
        <v>62</v>
      </c>
      <c r="B19" s="178">
        <f>RES_hhdet_tesh!B19/RES_summary!B$19</f>
        <v>3.509069749410378</v>
      </c>
      <c r="C19" s="178">
        <f>RES_hhdet_tesh!C19/RES_summary!C$19</f>
        <v>4.9677946109533391</v>
      </c>
      <c r="D19" s="178">
        <f>RES_hhdet_tesh!D19/RES_summary!D$19</f>
        <v>3.7831477308471513</v>
      </c>
      <c r="E19" s="178">
        <f>RES_hhdet_tesh!E19/RES_summary!E$19</f>
        <v>3.4029221559441214</v>
      </c>
      <c r="F19" s="178">
        <f>RES_hhdet_tesh!F19/RES_summary!F$19</f>
        <v>3.3002587690069083</v>
      </c>
      <c r="G19" s="178">
        <f>RES_hhdet_tesh!G19/RES_summary!G$19</f>
        <v>2.9525947846500076</v>
      </c>
      <c r="H19" s="178">
        <f>RES_hhdet_tesh!H19/RES_summary!H$19</f>
        <v>3.5399433758631846</v>
      </c>
      <c r="I19" s="178">
        <f>RES_hhdet_tesh!I19/RES_summary!I$19</f>
        <v>3.7802749498395065</v>
      </c>
      <c r="J19" s="178">
        <f>RES_hhdet_tesh!J19/RES_summary!J$19</f>
        <v>5.1710361432487275</v>
      </c>
      <c r="K19" s="178">
        <f>RES_hhdet_tesh!K19/RES_summary!K$19</f>
        <v>3.1524689867870981</v>
      </c>
      <c r="L19" s="178">
        <f>RES_hhdet_tesh!L19/RES_summary!L$19</f>
        <v>4.6185251020707216</v>
      </c>
      <c r="M19" s="178">
        <f>RES_hhdet_tesh!M19/RES_summary!M$19</f>
        <v>3.6375684518424918</v>
      </c>
      <c r="N19" s="178">
        <f>RES_hhdet_tesh!N19/RES_summary!N$19</f>
        <v>3.9238718985219205</v>
      </c>
      <c r="O19" s="178">
        <f>RES_hhdet_tesh!O19/RES_summary!O$19</f>
        <v>2.5430873926647783</v>
      </c>
      <c r="P19" s="178">
        <f>RES_hhdet_tesh!P19/RES_summary!P$19</f>
        <v>0</v>
      </c>
      <c r="Q19" s="178">
        <f>RES_hhdet_tesh!Q19/RES_summary!Q$19</f>
        <v>4.5587450697588539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4.1267434613536764</v>
      </c>
      <c r="C21" s="177">
        <f>RES_hhdet_tesh!C21/RES_summary!C$19</f>
        <v>5.1291682785773354</v>
      </c>
      <c r="D21" s="177">
        <f>RES_hhdet_tesh!D21/RES_summary!D$19</f>
        <v>5.4035904448066319</v>
      </c>
      <c r="E21" s="177">
        <f>RES_hhdet_tesh!E21/RES_summary!E$19</f>
        <v>5.3818534892565673</v>
      </c>
      <c r="F21" s="177">
        <f>RES_hhdet_tesh!F21/RES_summary!F$19</f>
        <v>5.3546021519581464</v>
      </c>
      <c r="G21" s="177">
        <f>RES_hhdet_tesh!G21/RES_summary!G$19</f>
        <v>5.1531463344672828</v>
      </c>
      <c r="H21" s="177">
        <f>RES_hhdet_tesh!H21/RES_summary!H$19</f>
        <v>5.1597903154239857</v>
      </c>
      <c r="I21" s="177">
        <f>RES_hhdet_tesh!I21/RES_summary!I$19</f>
        <v>5.4168606785298525</v>
      </c>
      <c r="J21" s="177">
        <f>RES_hhdet_tesh!J21/RES_summary!J$19</f>
        <v>5.2925673657862138</v>
      </c>
      <c r="K21" s="177">
        <f>RES_hhdet_tesh!K21/RES_summary!K$19</f>
        <v>5.234428263564463</v>
      </c>
      <c r="L21" s="177">
        <f>RES_hhdet_tesh!L21/RES_summary!L$19</f>
        <v>5.2713625993741413</v>
      </c>
      <c r="M21" s="177">
        <f>RES_hhdet_tesh!M21/RES_summary!M$19</f>
        <v>5.1829241636157706</v>
      </c>
      <c r="N21" s="177">
        <f>RES_hhdet_tesh!N21/RES_summary!N$19</f>
        <v>0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1.4580158204383513</v>
      </c>
      <c r="C22" s="176">
        <f>RES_hhdet_tesh!C22/RES_summary!C$19</f>
        <v>1.5409773161143567</v>
      </c>
      <c r="D22" s="176">
        <f>RES_hhdet_tesh!D22/RES_summary!D$19</f>
        <v>2.7337861495606157</v>
      </c>
      <c r="E22" s="176">
        <f>RES_hhdet_tesh!E22/RES_summary!E$19</f>
        <v>3.2342632354913552</v>
      </c>
      <c r="F22" s="176">
        <f>RES_hhdet_tesh!F22/RES_summary!F$19</f>
        <v>3.128038365645728</v>
      </c>
      <c r="G22" s="176">
        <f>RES_hhdet_tesh!G22/RES_summary!G$19</f>
        <v>2.4947619118692326</v>
      </c>
      <c r="H22" s="176">
        <f>RES_hhdet_tesh!H22/RES_summary!H$19</f>
        <v>3.1935610114287996</v>
      </c>
      <c r="I22" s="176">
        <f>RES_hhdet_tesh!I22/RES_summary!I$19</f>
        <v>3.7035599938071457</v>
      </c>
      <c r="J22" s="176">
        <f>RES_hhdet_tesh!J22/RES_summary!J$19</f>
        <v>5.1634404418401347</v>
      </c>
      <c r="K22" s="176">
        <f>RES_hhdet_tesh!K22/RES_summary!K$19</f>
        <v>2.8111641873153994</v>
      </c>
      <c r="L22" s="176">
        <f>RES_hhdet_tesh!L22/RES_summary!L$19</f>
        <v>4.4945224489516375</v>
      </c>
      <c r="M22" s="176">
        <f>RES_hhdet_tesh!M22/RES_summary!M$19</f>
        <v>3.492691353863747</v>
      </c>
      <c r="N22" s="176">
        <f>RES_hhdet_tesh!N22/RES_summary!N$19</f>
        <v>3.9238718985219205</v>
      </c>
      <c r="O22" s="176">
        <f>RES_hhdet_tesh!O22/RES_summary!O$19</f>
        <v>2.5430873926647783</v>
      </c>
      <c r="P22" s="176">
        <f>RES_hhdet_tesh!P22/RES_summary!P$19</f>
        <v>0</v>
      </c>
      <c r="Q22" s="176">
        <f>RES_hhdet_tesh!Q22/RES_summary!Q$19</f>
        <v>4.5587450697588539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149.82771897926278</v>
      </c>
      <c r="C43" s="184">
        <f>RES_hhdet_tesh!C43/RES_summary!C$19</f>
        <v>160.65369085149334</v>
      </c>
      <c r="D43" s="184">
        <f>RES_hhdet_tesh!D43/RES_summary!D$19</f>
        <v>149.11557224331528</v>
      </c>
      <c r="E43" s="184">
        <f>RES_hhdet_tesh!E43/RES_summary!E$19</f>
        <v>151.66022799119057</v>
      </c>
      <c r="F43" s="184">
        <f>RES_hhdet_tesh!F43/RES_summary!F$19</f>
        <v>159.7258252823865</v>
      </c>
      <c r="G43" s="184">
        <f>RES_hhdet_tesh!G43/RES_summary!G$19</f>
        <v>153.78354834351265</v>
      </c>
      <c r="H43" s="184">
        <f>RES_hhdet_tesh!H43/RES_summary!H$19</f>
        <v>148.89610765401471</v>
      </c>
      <c r="I43" s="184">
        <f>RES_hhdet_tesh!I43/RES_summary!I$19</f>
        <v>141.29352711899236</v>
      </c>
      <c r="J43" s="184">
        <f>RES_hhdet_tesh!J43/RES_summary!J$19</f>
        <v>139.17598872954912</v>
      </c>
      <c r="K43" s="184">
        <f>RES_hhdet_tesh!K43/RES_summary!K$19</f>
        <v>141.73546122364124</v>
      </c>
      <c r="L43" s="184">
        <f>RES_hhdet_tesh!L43/RES_summary!L$19</f>
        <v>136.59492925623846</v>
      </c>
      <c r="M43" s="184">
        <f>RES_hhdet_tesh!M43/RES_summary!M$19</f>
        <v>116.17013544009791</v>
      </c>
      <c r="N43" s="184">
        <f>RES_hhdet_tesh!N43/RES_summary!N$19</f>
        <v>137.29381000060209</v>
      </c>
      <c r="O43" s="184">
        <f>RES_hhdet_tesh!O43/RES_summary!O$19</f>
        <v>131.67329713003281</v>
      </c>
      <c r="P43" s="184">
        <f>RES_hhdet_tesh!P43/RES_summary!P$19</f>
        <v>114.59349181797751</v>
      </c>
      <c r="Q43" s="184">
        <f>RES_hhdet_tesh!Q43/RES_summary!Q$19</f>
        <v>118.66312186357854</v>
      </c>
    </row>
    <row r="44" spans="1:17" ht="12.95" customHeight="1" x14ac:dyDescent="0.25">
      <c r="A44" s="158" t="s">
        <v>65</v>
      </c>
      <c r="B44" s="178">
        <f>RES_hhdet_tesh!B44/RES_summary!B$19</f>
        <v>134.7608007262991</v>
      </c>
      <c r="C44" s="178">
        <f>RES_hhdet_tesh!C44/RES_summary!C$19</f>
        <v>144.19104880565342</v>
      </c>
      <c r="D44" s="178">
        <f>RES_hhdet_tesh!D44/RES_summary!D$19</f>
        <v>133.28765862272837</v>
      </c>
      <c r="E44" s="178">
        <f>RES_hhdet_tesh!E44/RES_summary!E$19</f>
        <v>135.96570976156977</v>
      </c>
      <c r="F44" s="178">
        <f>RES_hhdet_tesh!F44/RES_summary!F$19</f>
        <v>144.07271914046979</v>
      </c>
      <c r="G44" s="178">
        <f>RES_hhdet_tesh!G44/RES_summary!G$19</f>
        <v>138.70609147859139</v>
      </c>
      <c r="H44" s="178">
        <f>RES_hhdet_tesh!H44/RES_summary!H$19</f>
        <v>132.9431590292385</v>
      </c>
      <c r="I44" s="178">
        <f>RES_hhdet_tesh!I44/RES_summary!I$19</f>
        <v>124.98665482039648</v>
      </c>
      <c r="J44" s="178">
        <f>RES_hhdet_tesh!J44/RES_summary!J$19</f>
        <v>121.36340719780456</v>
      </c>
      <c r="K44" s="178">
        <f>RES_hhdet_tesh!K44/RES_summary!K$19</f>
        <v>125.96191440509655</v>
      </c>
      <c r="L44" s="178">
        <f>RES_hhdet_tesh!L44/RES_summary!L$19</f>
        <v>118.43661669923991</v>
      </c>
      <c r="M44" s="178">
        <f>RES_hhdet_tesh!M44/RES_summary!M$19</f>
        <v>99.842496948757884</v>
      </c>
      <c r="N44" s="178">
        <f>RES_hhdet_tesh!N44/RES_summary!N$19</f>
        <v>119.83778677343685</v>
      </c>
      <c r="O44" s="178">
        <f>RES_hhdet_tesh!O44/RES_summary!O$19</f>
        <v>116.27057643407268</v>
      </c>
      <c r="P44" s="178">
        <f>RES_hhdet_tesh!P44/RES_summary!P$19</f>
        <v>101.21360568164293</v>
      </c>
      <c r="Q44" s="178">
        <f>RES_hhdet_tesh!Q44/RES_summary!Q$19</f>
        <v>102.92074830198089</v>
      </c>
    </row>
    <row r="45" spans="1:17" ht="12" customHeight="1" x14ac:dyDescent="0.25">
      <c r="A45" s="23" t="s">
        <v>166</v>
      </c>
      <c r="B45" s="177">
        <f>RES_hhdet_tesh!B45/RES_summary!B$19</f>
        <v>120.46224289555538</v>
      </c>
      <c r="C45" s="177">
        <f>RES_hhdet_tesh!C45/RES_summary!C$19</f>
        <v>130.11840784473941</v>
      </c>
      <c r="D45" s="177">
        <f>RES_hhdet_tesh!D45/RES_summary!D$19</f>
        <v>122.04020378040651</v>
      </c>
      <c r="E45" s="177">
        <f>RES_hhdet_tesh!E45/RES_summary!E$19</f>
        <v>126.3865983287498</v>
      </c>
      <c r="F45" s="177">
        <f>RES_hhdet_tesh!F45/RES_summary!F$19</f>
        <v>134.25884274751093</v>
      </c>
      <c r="G45" s="177">
        <f>RES_hhdet_tesh!G45/RES_summary!G$19</f>
        <v>128.19983522155209</v>
      </c>
      <c r="H45" s="177">
        <f>RES_hhdet_tesh!H45/RES_summary!H$19</f>
        <v>125.16599086822642</v>
      </c>
      <c r="I45" s="177">
        <f>RES_hhdet_tesh!I45/RES_summary!I$19</f>
        <v>118.51395916308857</v>
      </c>
      <c r="J45" s="177">
        <f>RES_hhdet_tesh!J45/RES_summary!J$19</f>
        <v>121.04006367646868</v>
      </c>
      <c r="K45" s="177">
        <f>RES_hhdet_tesh!K45/RES_summary!K$19</f>
        <v>117.4804435974321</v>
      </c>
      <c r="L45" s="177">
        <f>RES_hhdet_tesh!L45/RES_summary!L$19</f>
        <v>116.142871853725</v>
      </c>
      <c r="M45" s="177">
        <f>RES_hhdet_tesh!M45/RES_summary!M$19</f>
        <v>95.249954770921804</v>
      </c>
      <c r="N45" s="177">
        <f>RES_hhdet_tesh!N45/RES_summary!N$19</f>
        <v>113.73567951198301</v>
      </c>
      <c r="O45" s="177">
        <f>RES_hhdet_tesh!O45/RES_summary!O$19</f>
        <v>107.87540166217894</v>
      </c>
      <c r="P45" s="177">
        <f>RES_hhdet_tesh!P45/RES_summary!P$19</f>
        <v>91.648353346253472</v>
      </c>
      <c r="Q45" s="177">
        <f>RES_hhdet_tesh!Q45/RES_summary!Q$19</f>
        <v>100.23793843490998</v>
      </c>
    </row>
    <row r="46" spans="1:17" ht="12" customHeight="1" x14ac:dyDescent="0.25">
      <c r="A46" s="23" t="s">
        <v>60</v>
      </c>
      <c r="B46" s="177">
        <f>RES_hhdet_tesh!B46/RES_summary!B$19</f>
        <v>14.298557830743727</v>
      </c>
      <c r="C46" s="177">
        <f>RES_hhdet_tesh!C46/RES_summary!C$19</f>
        <v>14.072640960914006</v>
      </c>
      <c r="D46" s="177">
        <f>RES_hhdet_tesh!D46/RES_summary!D$19</f>
        <v>11.247454842321842</v>
      </c>
      <c r="E46" s="177">
        <f>RES_hhdet_tesh!E46/RES_summary!E$19</f>
        <v>9.5791114328199587</v>
      </c>
      <c r="F46" s="177">
        <f>RES_hhdet_tesh!F46/RES_summary!F$19</f>
        <v>9.8138763929588482</v>
      </c>
      <c r="G46" s="177">
        <f>RES_hhdet_tesh!G46/RES_summary!G$19</f>
        <v>10.506256257039304</v>
      </c>
      <c r="H46" s="177">
        <f>RES_hhdet_tesh!H46/RES_summary!H$19</f>
        <v>7.7771681610120895</v>
      </c>
      <c r="I46" s="177">
        <f>RES_hhdet_tesh!I46/RES_summary!I$19</f>
        <v>6.4726956573079057</v>
      </c>
      <c r="J46" s="177">
        <f>RES_hhdet_tesh!J46/RES_summary!J$19</f>
        <v>0.32334352133588129</v>
      </c>
      <c r="K46" s="177">
        <f>RES_hhdet_tesh!K46/RES_summary!K$19</f>
        <v>8.4814708076644454</v>
      </c>
      <c r="L46" s="177">
        <f>RES_hhdet_tesh!L46/RES_summary!L$19</f>
        <v>2.2937448455149108</v>
      </c>
      <c r="M46" s="177">
        <f>RES_hhdet_tesh!M46/RES_summary!M$19</f>
        <v>4.5925421778360898</v>
      </c>
      <c r="N46" s="177">
        <f>RES_hhdet_tesh!N46/RES_summary!N$19</f>
        <v>6.1021072614538339</v>
      </c>
      <c r="O46" s="177">
        <f>RES_hhdet_tesh!O46/RES_summary!O$19</f>
        <v>8.3951747718937462</v>
      </c>
      <c r="P46" s="177">
        <f>RES_hhdet_tesh!P46/RES_summary!P$19</f>
        <v>9.5652523353894541</v>
      </c>
      <c r="Q46" s="177">
        <f>RES_hhdet_tesh!Q46/RES_summary!Q$19</f>
        <v>2.6828098670709069</v>
      </c>
    </row>
    <row r="47" spans="1:17" ht="12.95" customHeight="1" x14ac:dyDescent="0.25">
      <c r="A47" s="158" t="s">
        <v>112</v>
      </c>
      <c r="B47" s="178">
        <f>RES_hhdet_tesh!B47/RES_summary!B$19</f>
        <v>0.51156765016700967</v>
      </c>
      <c r="C47" s="178">
        <f>RES_hhdet_tesh!C47/RES_summary!C$19</f>
        <v>0.53511902737422556</v>
      </c>
      <c r="D47" s="178">
        <f>RES_hhdet_tesh!D47/RES_summary!D$19</f>
        <v>0.60476613104292032</v>
      </c>
      <c r="E47" s="178">
        <f>RES_hhdet_tesh!E47/RES_summary!E$19</f>
        <v>0.67954830978888203</v>
      </c>
      <c r="F47" s="178">
        <f>RES_hhdet_tesh!F47/RES_summary!F$19</f>
        <v>0.68070022414539044</v>
      </c>
      <c r="G47" s="178">
        <f>RES_hhdet_tesh!G47/RES_summary!G$19</f>
        <v>0.68517529801279997</v>
      </c>
      <c r="H47" s="178">
        <f>RES_hhdet_tesh!H47/RES_summary!H$19</f>
        <v>0.7231866311416647</v>
      </c>
      <c r="I47" s="178">
        <f>RES_hhdet_tesh!I47/RES_summary!I$19</f>
        <v>0.79930451525601931</v>
      </c>
      <c r="J47" s="178">
        <f>RES_hhdet_tesh!J47/RES_summary!J$19</f>
        <v>0.88943157115457916</v>
      </c>
      <c r="K47" s="178">
        <f>RES_hhdet_tesh!K47/RES_summary!K$19</f>
        <v>0.96331701827089866</v>
      </c>
      <c r="L47" s="178">
        <f>RES_hhdet_tesh!L47/RES_summary!L$19</f>
        <v>1.0698100764419087</v>
      </c>
      <c r="M47" s="178">
        <f>RES_hhdet_tesh!M47/RES_summary!M$19</f>
        <v>1.1727948770551586</v>
      </c>
      <c r="N47" s="178">
        <f>RES_hhdet_tesh!N47/RES_summary!N$19</f>
        <v>1.2945252108332799</v>
      </c>
      <c r="O47" s="178">
        <f>RES_hhdet_tesh!O47/RES_summary!O$19</f>
        <v>1.3337388682201945</v>
      </c>
      <c r="P47" s="178">
        <f>RES_hhdet_tesh!P47/RES_summary!P$19</f>
        <v>1.0429385947147629</v>
      </c>
      <c r="Q47" s="178">
        <f>RES_hhdet_tesh!Q47/RES_summary!Q$19</f>
        <v>1.0325336708323847</v>
      </c>
    </row>
    <row r="48" spans="1:17" ht="12" customHeight="1" x14ac:dyDescent="0.25">
      <c r="A48" s="23" t="s">
        <v>60</v>
      </c>
      <c r="B48" s="177">
        <f>RES_hhdet_tesh!B48/RES_summary!B$19</f>
        <v>0.51156765016700967</v>
      </c>
      <c r="C48" s="177">
        <f>RES_hhdet_tesh!C48/RES_summary!C$19</f>
        <v>0.53511902737422556</v>
      </c>
      <c r="D48" s="177">
        <f>RES_hhdet_tesh!D48/RES_summary!D$19</f>
        <v>0.60476613104292032</v>
      </c>
      <c r="E48" s="177">
        <f>RES_hhdet_tesh!E48/RES_summary!E$19</f>
        <v>0.67954830978888203</v>
      </c>
      <c r="F48" s="177">
        <f>RES_hhdet_tesh!F48/RES_summary!F$19</f>
        <v>0.68070022414539044</v>
      </c>
      <c r="G48" s="177">
        <f>RES_hhdet_tesh!G48/RES_summary!G$19</f>
        <v>0.68517529801279997</v>
      </c>
      <c r="H48" s="177">
        <f>RES_hhdet_tesh!H48/RES_summary!H$19</f>
        <v>0.7231866311416647</v>
      </c>
      <c r="I48" s="177">
        <f>RES_hhdet_tesh!I48/RES_summary!I$19</f>
        <v>0.79930451525601931</v>
      </c>
      <c r="J48" s="177">
        <f>RES_hhdet_tesh!J48/RES_summary!J$19</f>
        <v>0.88943157115457916</v>
      </c>
      <c r="K48" s="177">
        <f>RES_hhdet_tesh!K48/RES_summary!K$19</f>
        <v>0.96331701827089866</v>
      </c>
      <c r="L48" s="177">
        <f>RES_hhdet_tesh!L48/RES_summary!L$19</f>
        <v>1.0698100764419087</v>
      </c>
      <c r="M48" s="177">
        <f>RES_hhdet_tesh!M48/RES_summary!M$19</f>
        <v>1.1727948770551586</v>
      </c>
      <c r="N48" s="177">
        <f>RES_hhdet_tesh!N48/RES_summary!N$19</f>
        <v>1.2945252108332799</v>
      </c>
      <c r="O48" s="177">
        <f>RES_hhdet_tesh!O48/RES_summary!O$19</f>
        <v>1.3337388682201945</v>
      </c>
      <c r="P48" s="177">
        <f>RES_hhdet_tesh!P48/RES_summary!P$19</f>
        <v>1.0429385947147629</v>
      </c>
      <c r="Q48" s="177">
        <f>RES_hhdet_tesh!Q48/RES_summary!Q$19</f>
        <v>1.0325336708323847</v>
      </c>
    </row>
    <row r="49" spans="1:17" ht="12" customHeight="1" x14ac:dyDescent="0.25">
      <c r="A49" s="158" t="s">
        <v>63</v>
      </c>
      <c r="B49" s="178">
        <f>RES_hhdet_tesh!B49/RES_summary!B$19</f>
        <v>11.048604610208804</v>
      </c>
      <c r="C49" s="178">
        <f>RES_hhdet_tesh!C49/RES_summary!C$19</f>
        <v>10.955976828947925</v>
      </c>
      <c r="D49" s="178">
        <f>RES_hhdet_tesh!D49/RES_summary!D$19</f>
        <v>11.441663901187237</v>
      </c>
      <c r="E49" s="178">
        <f>RES_hhdet_tesh!E49/RES_summary!E$19</f>
        <v>11.615903595322608</v>
      </c>
      <c r="F49" s="178">
        <f>RES_hhdet_tesh!F49/RES_summary!F$19</f>
        <v>11.671190641409453</v>
      </c>
      <c r="G49" s="178">
        <f>RES_hhdet_tesh!G49/RES_summary!G$19</f>
        <v>11.43499776725816</v>
      </c>
      <c r="H49" s="178">
        <f>RES_hhdet_tesh!H49/RES_summary!H$19</f>
        <v>11.692376495401133</v>
      </c>
      <c r="I49" s="178">
        <f>RES_hhdet_tesh!I49/RES_summary!I$19</f>
        <v>11.725556221853809</v>
      </c>
      <c r="J49" s="178">
        <f>RES_hhdet_tesh!J49/RES_summary!J$19</f>
        <v>11.751896016919584</v>
      </c>
      <c r="K49" s="178">
        <f>RES_hhdet_tesh!K49/RES_summary!K$19</f>
        <v>11.660048041337213</v>
      </c>
      <c r="L49" s="178">
        <f>RES_hhdet_tesh!L49/RES_summary!L$19</f>
        <v>12.469449885141788</v>
      </c>
      <c r="M49" s="178">
        <f>RES_hhdet_tesh!M49/RES_summary!M$19</f>
        <v>11.518987953969814</v>
      </c>
      <c r="N49" s="178">
        <f>RES_hhdet_tesh!N49/RES_summary!N$19</f>
        <v>12.237626117810073</v>
      </c>
      <c r="O49" s="178">
        <f>RES_hhdet_tesh!O49/RES_summary!O$19</f>
        <v>11.52589443507515</v>
      </c>
      <c r="P49" s="178">
        <f>RES_hhdet_tesh!P49/RES_summary!P$19</f>
        <v>10.406788893048045</v>
      </c>
      <c r="Q49" s="178">
        <f>RES_hhdet_tesh!Q49/RES_summary!Q$19</f>
        <v>10.151094821006408</v>
      </c>
    </row>
    <row r="50" spans="1:17" ht="12" customHeight="1" x14ac:dyDescent="0.25">
      <c r="A50" s="167" t="s">
        <v>165</v>
      </c>
      <c r="B50" s="183">
        <f>RES_hhdet_tesh!B50/RES_summary!B$19</f>
        <v>12.34473674880746</v>
      </c>
      <c r="C50" s="183">
        <f>RES_hhdet_tesh!C50/RES_summary!C$19</f>
        <v>12.192362613511099</v>
      </c>
      <c r="D50" s="183">
        <f>RES_hhdet_tesh!D50/RES_summary!D$19</f>
        <v>12.104450898157888</v>
      </c>
      <c r="E50" s="183">
        <f>RES_hhdet_tesh!E50/RES_summary!E$19</f>
        <v>12.067905327093296</v>
      </c>
      <c r="F50" s="183">
        <f>RES_hhdet_tesh!F50/RES_summary!F$19</f>
        <v>12.102881810577601</v>
      </c>
      <c r="G50" s="183">
        <f>RES_hhdet_tesh!G50/RES_summary!G$19</f>
        <v>12.019778150248857</v>
      </c>
      <c r="H50" s="183">
        <f>RES_hhdet_tesh!H50/RES_summary!H$19</f>
        <v>11.927963277307104</v>
      </c>
      <c r="I50" s="183">
        <f>RES_hhdet_tesh!I50/RES_summary!I$19</f>
        <v>11.908313178156014</v>
      </c>
      <c r="J50" s="183">
        <f>RES_hhdet_tesh!J50/RES_summary!J$19</f>
        <v>11.714050924585173</v>
      </c>
      <c r="K50" s="183">
        <f>RES_hhdet_tesh!K50/RES_summary!K$19</f>
        <v>11.754540653064032</v>
      </c>
      <c r="L50" s="183">
        <f>RES_hhdet_tesh!L50/RES_summary!L$19</f>
        <v>12.468913996476852</v>
      </c>
      <c r="M50" s="183">
        <f>RES_hhdet_tesh!M50/RES_summary!M$19</f>
        <v>11.503775368543375</v>
      </c>
      <c r="N50" s="183">
        <f>RES_hhdet_tesh!N50/RES_summary!N$19</f>
        <v>12.321692798107099</v>
      </c>
      <c r="O50" s="183">
        <f>RES_hhdet_tesh!O50/RES_summary!O$19</f>
        <v>11.47290050408999</v>
      </c>
      <c r="P50" s="183">
        <f>RES_hhdet_tesh!P50/RES_summary!P$19</f>
        <v>10.325714392680283</v>
      </c>
      <c r="Q50" s="183">
        <f>RES_hhdet_tesh!Q50/RES_summary!Q$19</f>
        <v>10.068808017656742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12.469971368436198</v>
      </c>
      <c r="E51" s="183">
        <f>RES_hhdet_tesh!E51/RES_summary!E$19</f>
        <v>12.42188189899375</v>
      </c>
      <c r="F51" s="183">
        <f>RES_hhdet_tesh!F51/RES_summary!F$19</f>
        <v>12.510020066542351</v>
      </c>
      <c r="G51" s="183">
        <f>RES_hhdet_tesh!G51/RES_summary!G$19</f>
        <v>12.450396569449211</v>
      </c>
      <c r="H51" s="183">
        <f>RES_hhdet_tesh!H51/RES_summary!H$19</f>
        <v>12.348813903269305</v>
      </c>
      <c r="I51" s="183">
        <f>RES_hhdet_tesh!I51/RES_summary!I$19</f>
        <v>12.355636129891101</v>
      </c>
      <c r="J51" s="183">
        <f>RES_hhdet_tesh!J51/RES_summary!J$19</f>
        <v>12.178186568085978</v>
      </c>
      <c r="K51" s="183">
        <f>RES_hhdet_tesh!K51/RES_summary!K$19</f>
        <v>12.25456946837207</v>
      </c>
      <c r="L51" s="183">
        <f>RES_hhdet_tesh!L51/RES_summary!L$19</f>
        <v>12.926029014086899</v>
      </c>
      <c r="M51" s="183">
        <f>RES_hhdet_tesh!M51/RES_summary!M$19</f>
        <v>12.124385667889108</v>
      </c>
      <c r="N51" s="183">
        <f>RES_hhdet_tesh!N51/RES_summary!N$19</f>
        <v>12.472278880316988</v>
      </c>
      <c r="O51" s="183">
        <f>RES_hhdet_tesh!O51/RES_summary!O$19</f>
        <v>11.830320632765591</v>
      </c>
      <c r="P51" s="183">
        <f>RES_hhdet_tesh!P51/RES_summary!P$19</f>
        <v>10.70374704701228</v>
      </c>
      <c r="Q51" s="183">
        <f>RES_hhdet_tesh!Q51/RES_summary!Q$19</f>
        <v>10.435102236655464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8.7975577081077745</v>
      </c>
      <c r="E52" s="182">
        <f>RES_hhdet_tesh!E52/RES_summary!E$19</f>
        <v>8.7690324309976724</v>
      </c>
      <c r="F52" s="182">
        <f>RES_hhdet_tesh!F52/RES_summary!F$19</f>
        <v>8.7985704246902277</v>
      </c>
      <c r="G52" s="182">
        <f>RES_hhdet_tesh!G52/RES_summary!G$19</f>
        <v>8.7310290608717249</v>
      </c>
      <c r="H52" s="182">
        <f>RES_hhdet_tesh!H52/RES_summary!H$19</f>
        <v>8.6609480973980766</v>
      </c>
      <c r="I52" s="182">
        <f>RES_hhdet_tesh!I52/RES_summary!I$19</f>
        <v>8.6576231662815921</v>
      </c>
      <c r="J52" s="182">
        <f>RES_hhdet_tesh!J52/RES_summary!J$19</f>
        <v>8.5211576186990303</v>
      </c>
      <c r="K52" s="182">
        <f>RES_hhdet_tesh!K52/RES_summary!K$19</f>
        <v>8.5683806082972556</v>
      </c>
      <c r="L52" s="182">
        <f>RES_hhdet_tesh!L52/RES_summary!L$19</f>
        <v>9.0191334842508866</v>
      </c>
      <c r="M52" s="182">
        <f>RES_hhdet_tesh!M52/RES_summary!M$19</f>
        <v>8.3362889194968357</v>
      </c>
      <c r="N52" s="182">
        <f>RES_hhdet_tesh!N52/RES_summary!N$19</f>
        <v>8.9561408673355611</v>
      </c>
      <c r="O52" s="182">
        <f>RES_hhdet_tesh!O52/RES_summary!O$19</f>
        <v>8.339199949208707</v>
      </c>
      <c r="P52" s="182">
        <f>RES_hhdet_tesh!P52/RES_summary!P$19</f>
        <v>7.4919411575273118</v>
      </c>
      <c r="Q52" s="182">
        <f>RES_hhdet_tesh!Q52/RES_summary!Q$19</f>
        <v>7.3023260232228902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3.6724136603284259</v>
      </c>
      <c r="E53" s="181">
        <f>RES_hhdet_tesh!E53/RES_summary!E$19</f>
        <v>3.6528494679960781</v>
      </c>
      <c r="F53" s="181">
        <f>RES_hhdet_tesh!F53/RES_summary!F$19</f>
        <v>3.7114496418521266</v>
      </c>
      <c r="G53" s="181">
        <f>RES_hhdet_tesh!G53/RES_summary!G$19</f>
        <v>3.7193675085774847</v>
      </c>
      <c r="H53" s="181">
        <f>RES_hhdet_tesh!H53/RES_summary!H$19</f>
        <v>3.6878658058712275</v>
      </c>
      <c r="I53" s="181">
        <f>RES_hhdet_tesh!I53/RES_summary!I$19</f>
        <v>3.698012963609508</v>
      </c>
      <c r="J53" s="181">
        <f>RES_hhdet_tesh!J53/RES_summary!J$19</f>
        <v>3.6570289493869486</v>
      </c>
      <c r="K53" s="181">
        <f>RES_hhdet_tesh!K53/RES_summary!K$19</f>
        <v>3.6861888600748145</v>
      </c>
      <c r="L53" s="181">
        <f>RES_hhdet_tesh!L53/RES_summary!L$19</f>
        <v>3.9068955298360124</v>
      </c>
      <c r="M53" s="181">
        <f>RES_hhdet_tesh!M53/RES_summary!M$19</f>
        <v>3.7880967483922729</v>
      </c>
      <c r="N53" s="181">
        <f>RES_hhdet_tesh!N53/RES_summary!N$19</f>
        <v>3.5161380129814277</v>
      </c>
      <c r="O53" s="181">
        <f>RES_hhdet_tesh!O53/RES_summary!O$19</f>
        <v>3.491120683556884</v>
      </c>
      <c r="P53" s="181">
        <f>RES_hhdet_tesh!P53/RES_summary!P$19</f>
        <v>3.2118058894849688</v>
      </c>
      <c r="Q53" s="181">
        <f>RES_hhdet_tesh!Q53/RES_summary!Q$19</f>
        <v>3.1327762134325732</v>
      </c>
    </row>
    <row r="54" spans="1:17" ht="12" customHeight="1" x14ac:dyDescent="0.25">
      <c r="A54" s="163" t="s">
        <v>142</v>
      </c>
      <c r="B54" s="180">
        <f>RES_hhdet_tesh!B54/RES_summary!B$19</f>
        <v>4.3615832968628423</v>
      </c>
      <c r="C54" s="180">
        <f>RES_hhdet_tesh!C54/RES_summary!C$19</f>
        <v>3.6795995395106713</v>
      </c>
      <c r="D54" s="180">
        <f>RES_hhdet_tesh!D54/RES_summary!D$19</f>
        <v>6.1572772192782983</v>
      </c>
      <c r="E54" s="180">
        <f>RES_hhdet_tesh!E54/RES_summary!E$19</f>
        <v>7.3163851427812112</v>
      </c>
      <c r="F54" s="180">
        <f>RES_hhdet_tesh!F54/RES_summary!F$19</f>
        <v>7.1183709837704052</v>
      </c>
      <c r="G54" s="180">
        <f>RES_hhdet_tesh!G54/RES_summary!G$19</f>
        <v>5.8222387792576722</v>
      </c>
      <c r="H54" s="180">
        <f>RES_hhdet_tesh!H54/RES_summary!H$19</f>
        <v>8.0020318629300959</v>
      </c>
      <c r="I54" s="180">
        <f>RES_hhdet_tesh!I54/RES_summary!I$19</f>
        <v>8.5208871995179578</v>
      </c>
      <c r="J54" s="180">
        <f>RES_hhdet_tesh!J54/RES_summary!J$19</f>
        <v>11.953563492898247</v>
      </c>
      <c r="K54" s="180">
        <f>RES_hhdet_tesh!K54/RES_summary!K$19</f>
        <v>6.6238875072868888</v>
      </c>
      <c r="L54" s="180">
        <f>RES_hhdet_tesh!L54/RES_summary!L$19</f>
        <v>11.392393947430996</v>
      </c>
      <c r="M54" s="180">
        <f>RES_hhdet_tesh!M54/RES_summary!M$19</f>
        <v>7.5955546197689081</v>
      </c>
      <c r="N54" s="180">
        <f>RES_hhdet_tesh!N54/RES_summary!N$19</f>
        <v>7.38694377765587</v>
      </c>
      <c r="O54" s="180">
        <f>RES_hhdet_tesh!O54/RES_summary!O$19</f>
        <v>10.284492539089937</v>
      </c>
      <c r="P54" s="180">
        <f>RES_hhdet_tesh!P54/RES_summary!P$19</f>
        <v>10.710649057243106</v>
      </c>
      <c r="Q54" s="180">
        <f>RES_hhdet_tesh!Q54/RES_summary!Q$19</f>
        <v>10.413194927225716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8.1474861931160927</v>
      </c>
      <c r="E55" s="179">
        <f>RES_hhdet_tesh!E55/RES_summary!E$19</f>
        <v>8.9815197796537767</v>
      </c>
      <c r="F55" s="179">
        <f>RES_hhdet_tesh!F55/RES_summary!F$19</f>
        <v>8.8848203353743198</v>
      </c>
      <c r="G55" s="179">
        <f>RES_hhdet_tesh!G55/RES_summary!G$19</f>
        <v>7.9198273439583522</v>
      </c>
      <c r="H55" s="179">
        <f>RES_hhdet_tesh!H55/RES_summary!H$19</f>
        <v>9.4134426528830684</v>
      </c>
      <c r="I55" s="179">
        <f>RES_hhdet_tesh!I55/RES_summary!I$19</f>
        <v>9.7612157500498888</v>
      </c>
      <c r="J55" s="179">
        <f>RES_hhdet_tesh!J55/RES_summary!J$19</f>
        <v>12.056035109420115</v>
      </c>
      <c r="K55" s="179">
        <f>RES_hhdet_tesh!K55/RES_summary!K$19</f>
        <v>8.3314109467562005</v>
      </c>
      <c r="L55" s="179">
        <f>RES_hhdet_tesh!L55/RES_summary!L$19</f>
        <v>12.043478160906728</v>
      </c>
      <c r="M55" s="179">
        <f>RES_hhdet_tesh!M55/RES_summary!M$19</f>
        <v>9.1304663880792987</v>
      </c>
      <c r="N55" s="179">
        <f>RES_hhdet_tesh!N55/RES_summary!N$19</f>
        <v>8.7222036413704718</v>
      </c>
      <c r="O55" s="179">
        <f>RES_hhdet_tesh!O55/RES_summary!O$19</f>
        <v>10.715242335160578</v>
      </c>
      <c r="P55" s="179">
        <f>RES_hhdet_tesh!P55/RES_summary!P$19</f>
        <v>10.709260229555072</v>
      </c>
      <c r="Q55" s="179">
        <f>RES_hhdet_tesh!Q55/RES_summary!Q$19</f>
        <v>10.419377354088493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4.4750725327876824</v>
      </c>
      <c r="E56" s="177">
        <f>RES_hhdet_tesh!E56/RES_summary!E$19</f>
        <v>5.3286703116576977</v>
      </c>
      <c r="F56" s="177">
        <f>RES_hhdet_tesh!F56/RES_summary!F$19</f>
        <v>5.1733706935221928</v>
      </c>
      <c r="G56" s="177">
        <f>RES_hhdet_tesh!G56/RES_summary!G$19</f>
        <v>4.2004598353808689</v>
      </c>
      <c r="H56" s="177">
        <f>RES_hhdet_tesh!H56/RES_summary!H$19</f>
        <v>5.7255768470118378</v>
      </c>
      <c r="I56" s="177">
        <f>RES_hhdet_tesh!I56/RES_summary!I$19</f>
        <v>6.0632027864403799</v>
      </c>
      <c r="J56" s="177">
        <f>RES_hhdet_tesh!J56/RES_summary!J$19</f>
        <v>8.3990061600331654</v>
      </c>
      <c r="K56" s="177">
        <f>RES_hhdet_tesh!K56/RES_summary!K$19</f>
        <v>4.6452220866813869</v>
      </c>
      <c r="L56" s="177">
        <f>RES_hhdet_tesh!L56/RES_summary!L$19</f>
        <v>8.1365826310707039</v>
      </c>
      <c r="M56" s="177">
        <f>RES_hhdet_tesh!M56/RES_summary!M$19</f>
        <v>5.3423696396870275</v>
      </c>
      <c r="N56" s="177">
        <f>RES_hhdet_tesh!N56/RES_summary!N$19</f>
        <v>5.206065628389049</v>
      </c>
      <c r="O56" s="177">
        <f>RES_hhdet_tesh!O56/RES_summary!O$19</f>
        <v>7.2241216516036939</v>
      </c>
      <c r="P56" s="177">
        <f>RES_hhdet_tesh!P56/RES_summary!P$19</f>
        <v>7.4974543400701048</v>
      </c>
      <c r="Q56" s="177">
        <f>RES_hhdet_tesh!Q56/RES_summary!Q$19</f>
        <v>7.2866011406559199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3.6724136603284103</v>
      </c>
      <c r="E57" s="177">
        <f>RES_hhdet_tesh!E57/RES_summary!E$19</f>
        <v>3.652849467996079</v>
      </c>
      <c r="F57" s="177">
        <f>RES_hhdet_tesh!F57/RES_summary!F$19</f>
        <v>3.7114496418521274</v>
      </c>
      <c r="G57" s="177">
        <f>RES_hhdet_tesh!G57/RES_summary!G$19</f>
        <v>3.7193675085774842</v>
      </c>
      <c r="H57" s="177">
        <f>RES_hhdet_tesh!H57/RES_summary!H$19</f>
        <v>3.6878658058712288</v>
      </c>
      <c r="I57" s="177">
        <f>RES_hhdet_tesh!I57/RES_summary!I$19</f>
        <v>3.6980129636095076</v>
      </c>
      <c r="J57" s="177">
        <f>RES_hhdet_tesh!J57/RES_summary!J$19</f>
        <v>3.6570289493869494</v>
      </c>
      <c r="K57" s="177">
        <f>RES_hhdet_tesh!K57/RES_summary!K$19</f>
        <v>3.6861888600748136</v>
      </c>
      <c r="L57" s="177">
        <f>RES_hhdet_tesh!L57/RES_summary!L$19</f>
        <v>3.9068955298360217</v>
      </c>
      <c r="M57" s="177">
        <f>RES_hhdet_tesh!M57/RES_summary!M$19</f>
        <v>3.7880967483922712</v>
      </c>
      <c r="N57" s="177">
        <f>RES_hhdet_tesh!N57/RES_summary!N$19</f>
        <v>3.5161380129814246</v>
      </c>
      <c r="O57" s="177">
        <f>RES_hhdet_tesh!O57/RES_summary!O$19</f>
        <v>3.4911206835568827</v>
      </c>
      <c r="P57" s="177">
        <f>RES_hhdet_tesh!P57/RES_summary!P$19</f>
        <v>3.2118058894849675</v>
      </c>
      <c r="Q57" s="177">
        <f>RES_hhdet_tesh!Q57/RES_summary!Q$19</f>
        <v>3.1327762134325727</v>
      </c>
    </row>
    <row r="58" spans="1:17" ht="12" customHeight="1" x14ac:dyDescent="0.25">
      <c r="A58" s="158" t="s">
        <v>62</v>
      </c>
      <c r="B58" s="178">
        <f>RES_hhdet_tesh!B58/RES_summary!B$19</f>
        <v>3.5067459925878621</v>
      </c>
      <c r="C58" s="178">
        <f>RES_hhdet_tesh!C58/RES_summary!C$19</f>
        <v>4.9715461895177722</v>
      </c>
      <c r="D58" s="178">
        <f>RES_hhdet_tesh!D58/RES_summary!D$19</f>
        <v>3.7814835883567657</v>
      </c>
      <c r="E58" s="178">
        <f>RES_hhdet_tesh!E58/RES_summary!E$19</f>
        <v>3.3990663245093096</v>
      </c>
      <c r="F58" s="178">
        <f>RES_hhdet_tesh!F58/RES_summary!F$19</f>
        <v>3.3012152763618552</v>
      </c>
      <c r="G58" s="178">
        <f>RES_hhdet_tesh!G58/RES_summary!G$19</f>
        <v>2.9572837996502699</v>
      </c>
      <c r="H58" s="178">
        <f>RES_hhdet_tesh!H58/RES_summary!H$19</f>
        <v>3.5373854982334114</v>
      </c>
      <c r="I58" s="178">
        <f>RES_hhdet_tesh!I58/RES_summary!I$19</f>
        <v>3.7820115614860446</v>
      </c>
      <c r="J58" s="178">
        <f>RES_hhdet_tesh!J58/RES_summary!J$19</f>
        <v>5.1712539436704068</v>
      </c>
      <c r="K58" s="178">
        <f>RES_hhdet_tesh!K58/RES_summary!K$19</f>
        <v>3.1501817589365757</v>
      </c>
      <c r="L58" s="178">
        <f>RES_hhdet_tesh!L58/RES_summary!L$19</f>
        <v>4.6190525954148578</v>
      </c>
      <c r="M58" s="178">
        <f>RES_hhdet_tesh!M58/RES_summary!M$19</f>
        <v>3.6358556603150611</v>
      </c>
      <c r="N58" s="178">
        <f>RES_hhdet_tesh!N58/RES_summary!N$19</f>
        <v>3.9238718985219205</v>
      </c>
      <c r="O58" s="178">
        <f>RES_hhdet_tesh!O58/RES_summary!O$19</f>
        <v>2.543087392664777</v>
      </c>
      <c r="P58" s="178">
        <f>RES_hhdet_tesh!P58/RES_summary!P$19</f>
        <v>1.9301586485717808</v>
      </c>
      <c r="Q58" s="178">
        <f>RES_hhdet_tesh!Q58/RES_summary!Q$19</f>
        <v>4.5587450697588556</v>
      </c>
    </row>
    <row r="59" spans="1:17" ht="12" customHeight="1" x14ac:dyDescent="0.25">
      <c r="A59" s="23" t="s">
        <v>57</v>
      </c>
      <c r="B59" s="177">
        <f>RES_hhdet_tesh!B59/RES_summary!B$19</f>
        <v>4.1267434613536764</v>
      </c>
      <c r="C59" s="177">
        <f>RES_hhdet_tesh!C59/RES_summary!C$19</f>
        <v>5.1291682785773345</v>
      </c>
      <c r="D59" s="177">
        <f>RES_hhdet_tesh!D59/RES_summary!D$19</f>
        <v>5.4035904448066319</v>
      </c>
      <c r="E59" s="177">
        <f>RES_hhdet_tesh!E59/RES_summary!E$19</f>
        <v>5.3818534892565673</v>
      </c>
      <c r="F59" s="177">
        <f>RES_hhdet_tesh!F59/RES_summary!F$19</f>
        <v>5.3546021519581375</v>
      </c>
      <c r="G59" s="177">
        <f>RES_hhdet_tesh!G59/RES_summary!G$19</f>
        <v>5.1531463344672801</v>
      </c>
      <c r="H59" s="177">
        <f>RES_hhdet_tesh!H59/RES_summary!H$19</f>
        <v>5.1597903154239839</v>
      </c>
      <c r="I59" s="177">
        <f>RES_hhdet_tesh!I59/RES_summary!I$19</f>
        <v>5.4168606785298428</v>
      </c>
      <c r="J59" s="177">
        <f>RES_hhdet_tesh!J59/RES_summary!J$19</f>
        <v>5.292567365786204</v>
      </c>
      <c r="K59" s="177">
        <f>RES_hhdet_tesh!K59/RES_summary!K$19</f>
        <v>5.234428263564463</v>
      </c>
      <c r="L59" s="177">
        <f>RES_hhdet_tesh!L59/RES_summary!L$19</f>
        <v>5.2713625993741324</v>
      </c>
      <c r="M59" s="177">
        <f>RES_hhdet_tesh!M59/RES_summary!M$19</f>
        <v>5.1829241636157652</v>
      </c>
      <c r="N59" s="177">
        <f>RES_hhdet_tesh!N59/RES_summary!N$19</f>
        <v>0</v>
      </c>
      <c r="O59" s="177">
        <f>RES_hhdet_tesh!O59/RES_summary!O$19</f>
        <v>0</v>
      </c>
      <c r="P59" s="177">
        <f>RES_hhdet_tesh!P59/RES_summary!P$19</f>
        <v>0</v>
      </c>
      <c r="Q59" s="177">
        <f>RES_hhdet_tesh!Q59/RES_summary!Q$19</f>
        <v>0</v>
      </c>
    </row>
    <row r="60" spans="1:17" ht="12" customHeight="1" x14ac:dyDescent="0.25">
      <c r="A60" s="29" t="s">
        <v>140</v>
      </c>
      <c r="B60" s="176">
        <f>RES_hhdet_tesh!B60/RES_summary!B$19</f>
        <v>1.4580158204383509</v>
      </c>
      <c r="C60" s="176">
        <f>RES_hhdet_tesh!C60/RES_summary!C$19</f>
        <v>1.5409773161143567</v>
      </c>
      <c r="D60" s="176">
        <f>RES_hhdet_tesh!D60/RES_summary!D$19</f>
        <v>2.7337861495606162</v>
      </c>
      <c r="E60" s="176">
        <f>RES_hhdet_tesh!E60/RES_summary!E$19</f>
        <v>3.2342632354913556</v>
      </c>
      <c r="F60" s="176">
        <f>RES_hhdet_tesh!F60/RES_summary!F$19</f>
        <v>3.1280383656457253</v>
      </c>
      <c r="G60" s="176">
        <f>RES_hhdet_tesh!G60/RES_summary!G$19</f>
        <v>2.494761911869233</v>
      </c>
      <c r="H60" s="176">
        <f>RES_hhdet_tesh!H60/RES_summary!H$19</f>
        <v>3.1935610114287996</v>
      </c>
      <c r="I60" s="176">
        <f>RES_hhdet_tesh!I60/RES_summary!I$19</f>
        <v>3.7035599938071462</v>
      </c>
      <c r="J60" s="176">
        <f>RES_hhdet_tesh!J60/RES_summary!J$19</f>
        <v>5.1634404418401338</v>
      </c>
      <c r="K60" s="176">
        <f>RES_hhdet_tesh!K60/RES_summary!K$19</f>
        <v>2.8111641873154007</v>
      </c>
      <c r="L60" s="176">
        <f>RES_hhdet_tesh!L60/RES_summary!L$19</f>
        <v>4.4945224489516393</v>
      </c>
      <c r="M60" s="176">
        <f>RES_hhdet_tesh!M60/RES_summary!M$19</f>
        <v>3.4926913538637478</v>
      </c>
      <c r="N60" s="176">
        <f>RES_hhdet_tesh!N60/RES_summary!N$19</f>
        <v>3.9238718985219205</v>
      </c>
      <c r="O60" s="176">
        <f>RES_hhdet_tesh!O60/RES_summary!O$19</f>
        <v>2.5430873926647775</v>
      </c>
      <c r="P60" s="176">
        <f>RES_hhdet_tesh!P60/RES_summary!P$19</f>
        <v>1.9301586485717808</v>
      </c>
      <c r="Q60" s="176">
        <f>RES_hhdet_tesh!Q60/RES_summary!Q$19</f>
        <v>4.5587450697588556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150.27610627965024</v>
      </c>
      <c r="C62" s="184">
        <f>RES_hhdet_tesh!C62/RES_summary!C$19</f>
        <v>160.52841482547873</v>
      </c>
      <c r="D62" s="184">
        <f>RES_hhdet_tesh!D62/RES_summary!D$19</f>
        <v>151.02495879228761</v>
      </c>
      <c r="E62" s="184">
        <f>RES_hhdet_tesh!E62/RES_summary!E$19</f>
        <v>154.20488635929158</v>
      </c>
      <c r="F62" s="184">
        <f>RES_hhdet_tesh!F62/RES_summary!F$19</f>
        <v>162.35399985804548</v>
      </c>
      <c r="G62" s="184">
        <f>RES_hhdet_tesh!G62/RES_summary!G$19</f>
        <v>160.54950560758434</v>
      </c>
      <c r="H62" s="184">
        <f>RES_hhdet_tesh!H62/RES_summary!H$19</f>
        <v>146.30601480457585</v>
      </c>
      <c r="I62" s="184">
        <f>RES_hhdet_tesh!I62/RES_summary!I$19</f>
        <v>141.96090902883969</v>
      </c>
      <c r="J62" s="184">
        <f>RES_hhdet_tesh!J62/RES_summary!J$19</f>
        <v>138.63729259433251</v>
      </c>
      <c r="K62" s="184">
        <f>RES_hhdet_tesh!K62/RES_summary!K$19</f>
        <v>142.59727270805516</v>
      </c>
      <c r="L62" s="184">
        <f>RES_hhdet_tesh!L62/RES_summary!L$19</f>
        <v>136.92359133763532</v>
      </c>
      <c r="M62" s="184">
        <f>RES_hhdet_tesh!M62/RES_summary!M$19</f>
        <v>124.993043904803</v>
      </c>
      <c r="N62" s="184">
        <f>RES_hhdet_tesh!N62/RES_summary!N$19</f>
        <v>116.30088147433494</v>
      </c>
      <c r="O62" s="184">
        <f>RES_hhdet_tesh!O62/RES_summary!O$19</f>
        <v>125.03918527882298</v>
      </c>
      <c r="P62" s="184">
        <f>RES_hhdet_tesh!P62/RES_summary!P$19</f>
        <v>115.54595937264376</v>
      </c>
      <c r="Q62" s="184">
        <f>RES_hhdet_tesh!Q62/RES_summary!Q$19</f>
        <v>116.89490470238765</v>
      </c>
    </row>
    <row r="63" spans="1:17" ht="12.95" customHeight="1" x14ac:dyDescent="0.25">
      <c r="A63" s="158" t="s">
        <v>65</v>
      </c>
      <c r="B63" s="178">
        <f>RES_hhdet_tesh!B63/RES_summary!B$19</f>
        <v>134.71899370498971</v>
      </c>
      <c r="C63" s="178">
        <f>RES_hhdet_tesh!C63/RES_summary!C$19</f>
        <v>144.14455230913933</v>
      </c>
      <c r="D63" s="178">
        <f>RES_hhdet_tesh!D63/RES_summary!D$19</f>
        <v>133.81894800594998</v>
      </c>
      <c r="E63" s="178">
        <f>RES_hhdet_tesh!E63/RES_summary!E$19</f>
        <v>136.57519154445492</v>
      </c>
      <c r="F63" s="178">
        <f>RES_hhdet_tesh!F63/RES_summary!F$19</f>
        <v>144.65601144936792</v>
      </c>
      <c r="G63" s="178">
        <f>RES_hhdet_tesh!G63/RES_summary!G$19</f>
        <v>142.89202407884099</v>
      </c>
      <c r="H63" s="178">
        <f>RES_hhdet_tesh!H63/RES_summary!H$19</f>
        <v>128.97710923787679</v>
      </c>
      <c r="I63" s="178">
        <f>RES_hhdet_tesh!I63/RES_summary!I$19</f>
        <v>124.05024270452961</v>
      </c>
      <c r="J63" s="178">
        <f>RES_hhdet_tesh!J63/RES_summary!J$19</f>
        <v>120.70082921243248</v>
      </c>
      <c r="K63" s="178">
        <f>RES_hhdet_tesh!K63/RES_summary!K$19</f>
        <v>124.81884223792342</v>
      </c>
      <c r="L63" s="178">
        <f>RES_hhdet_tesh!L63/RES_summary!L$19</f>
        <v>117.92644150100115</v>
      </c>
      <c r="M63" s="178">
        <f>RES_hhdet_tesh!M63/RES_summary!M$19</f>
        <v>105.62481406181034</v>
      </c>
      <c r="N63" s="178">
        <f>RES_hhdet_tesh!N63/RES_summary!N$19</f>
        <v>99.401875344510898</v>
      </c>
      <c r="O63" s="178">
        <f>RES_hhdet_tesh!O63/RES_summary!O$19</f>
        <v>107.38995702173187</v>
      </c>
      <c r="P63" s="178">
        <f>RES_hhdet_tesh!P63/RES_summary!P$19</f>
        <v>99.315543446284423</v>
      </c>
      <c r="Q63" s="178">
        <f>RES_hhdet_tesh!Q63/RES_summary!Q$19</f>
        <v>101.34029833353661</v>
      </c>
    </row>
    <row r="64" spans="1:17" ht="12" customHeight="1" x14ac:dyDescent="0.25">
      <c r="A64" s="23" t="s">
        <v>161</v>
      </c>
      <c r="B64" s="177">
        <f>RES_hhdet_tesh!B64/RES_summary!B$19</f>
        <v>120.42487173473882</v>
      </c>
      <c r="C64" s="177">
        <f>RES_hhdet_tesh!C64/RES_summary!C$19</f>
        <v>130.07644927555717</v>
      </c>
      <c r="D64" s="177">
        <f>RES_hhdet_tesh!D64/RES_summary!D$19</f>
        <v>122.52666040560885</v>
      </c>
      <c r="E64" s="177">
        <f>RES_hhdet_tesh!E64/RES_summary!E$19</f>
        <v>126.95314065340855</v>
      </c>
      <c r="F64" s="177">
        <f>RES_hhdet_tesh!F64/RES_summary!F$19</f>
        <v>134.80240263062689</v>
      </c>
      <c r="G64" s="177">
        <f>RES_hhdet_tesh!G64/RES_summary!G$19</f>
        <v>132.06870546279413</v>
      </c>
      <c r="H64" s="177">
        <f>RES_hhdet_tesh!H64/RES_summary!H$19</f>
        <v>121.43195479150484</v>
      </c>
      <c r="I64" s="177">
        <f>RES_hhdet_tesh!I64/RES_summary!I$19</f>
        <v>117.62604110960406</v>
      </c>
      <c r="J64" s="177">
        <f>RES_hhdet_tesh!J64/RES_summary!J$19</f>
        <v>120.3792509703014</v>
      </c>
      <c r="K64" s="177">
        <f>RES_hhdet_tesh!K64/RES_summary!K$19</f>
        <v>116.41433860928861</v>
      </c>
      <c r="L64" s="177">
        <f>RES_hhdet_tesh!L64/RES_summary!L$19</f>
        <v>115.64257714484739</v>
      </c>
      <c r="M64" s="177">
        <f>RES_hhdet_tesh!M64/RES_summary!M$19</f>
        <v>100.76629761411053</v>
      </c>
      <c r="N64" s="177">
        <f>RES_hhdet_tesh!N64/RES_summary!N$19</f>
        <v>94.340359092641023</v>
      </c>
      <c r="O64" s="177">
        <f>RES_hhdet_tesh!O64/RES_summary!O$19</f>
        <v>99.635996513461791</v>
      </c>
      <c r="P64" s="177">
        <f>RES_hhdet_tesh!P64/RES_summary!P$19</f>
        <v>89.929668617577065</v>
      </c>
      <c r="Q64" s="177">
        <f>RES_hhdet_tesh!Q64/RES_summary!Q$19</f>
        <v>98.698685667610334</v>
      </c>
    </row>
    <row r="65" spans="1:17" ht="12" customHeight="1" x14ac:dyDescent="0.25">
      <c r="A65" s="23" t="s">
        <v>60</v>
      </c>
      <c r="B65" s="177">
        <f>RES_hhdet_tesh!B65/RES_summary!B$19</f>
        <v>14.294121970250902</v>
      </c>
      <c r="C65" s="177">
        <f>RES_hhdet_tesh!C65/RES_summary!C$19</f>
        <v>14.068103033582158</v>
      </c>
      <c r="D65" s="177">
        <f>RES_hhdet_tesh!D65/RES_summary!D$19</f>
        <v>11.292287600341133</v>
      </c>
      <c r="E65" s="177">
        <f>RES_hhdet_tesh!E65/RES_summary!E$19</f>
        <v>9.6220508910463636</v>
      </c>
      <c r="F65" s="177">
        <f>RES_hhdet_tesh!F65/RES_summary!F$19</f>
        <v>9.8536088187410531</v>
      </c>
      <c r="G65" s="177">
        <f>RES_hhdet_tesh!G65/RES_summary!G$19</f>
        <v>10.823318616046846</v>
      </c>
      <c r="H65" s="177">
        <f>RES_hhdet_tesh!H65/RES_summary!H$19</f>
        <v>7.5451544463719618</v>
      </c>
      <c r="I65" s="177">
        <f>RES_hhdet_tesh!I65/RES_summary!I$19</f>
        <v>6.4242015949255542</v>
      </c>
      <c r="J65" s="177">
        <f>RES_hhdet_tesh!J65/RES_summary!J$19</f>
        <v>0.32157824213108221</v>
      </c>
      <c r="K65" s="177">
        <f>RES_hhdet_tesh!K65/RES_summary!K$19</f>
        <v>8.4045036286348083</v>
      </c>
      <c r="L65" s="177">
        <f>RES_hhdet_tesh!L65/RES_summary!L$19</f>
        <v>2.2838643561537433</v>
      </c>
      <c r="M65" s="177">
        <f>RES_hhdet_tesh!M65/RES_summary!M$19</f>
        <v>4.8585164476998095</v>
      </c>
      <c r="N65" s="177">
        <f>RES_hhdet_tesh!N65/RES_summary!N$19</f>
        <v>5.061516251869886</v>
      </c>
      <c r="O65" s="177">
        <f>RES_hhdet_tesh!O65/RES_summary!O$19</f>
        <v>7.7539605082700787</v>
      </c>
      <c r="P65" s="177">
        <f>RES_hhdet_tesh!P65/RES_summary!P$19</f>
        <v>9.3858748287073634</v>
      </c>
      <c r="Q65" s="177">
        <f>RES_hhdet_tesh!Q65/RES_summary!Q$19</f>
        <v>2.6416126659262589</v>
      </c>
    </row>
    <row r="66" spans="1:17" ht="12.95" customHeight="1" x14ac:dyDescent="0.25">
      <c r="A66" s="158" t="s">
        <v>112</v>
      </c>
      <c r="B66" s="178">
        <f>RES_hhdet_tesh!B66/RES_summary!B$19</f>
        <v>0.51165382077282939</v>
      </c>
      <c r="C66" s="178">
        <f>RES_hhdet_tesh!C66/RES_summary!C$19</f>
        <v>0.53507548893658918</v>
      </c>
      <c r="D66" s="178">
        <f>RES_hhdet_tesh!D66/RES_summary!D$19</f>
        <v>0.60473654179669201</v>
      </c>
      <c r="E66" s="178">
        <f>RES_hhdet_tesh!E66/RES_summary!E$19</f>
        <v>0.67963520924475762</v>
      </c>
      <c r="F66" s="178">
        <f>RES_hhdet_tesh!F66/RES_summary!F$19</f>
        <v>0.68061083143217216</v>
      </c>
      <c r="G66" s="178">
        <f>RES_hhdet_tesh!G66/RES_summary!G$19</f>
        <v>0.68522709630780576</v>
      </c>
      <c r="H66" s="178">
        <f>RES_hhdet_tesh!H66/RES_summary!H$19</f>
        <v>0.72317510246809902</v>
      </c>
      <c r="I66" s="178">
        <f>RES_hhdet_tesh!I66/RES_summary!I$19</f>
        <v>0.7993457349678651</v>
      </c>
      <c r="J66" s="178">
        <f>RES_hhdet_tesh!J66/RES_summary!J$19</f>
        <v>0.8894701930435166</v>
      </c>
      <c r="K66" s="178">
        <f>RES_hhdet_tesh!K66/RES_summary!K$19</f>
        <v>0.96322636139112239</v>
      </c>
      <c r="L66" s="178">
        <f>RES_hhdet_tesh!L66/RES_summary!L$19</f>
        <v>1.0698662244288855</v>
      </c>
      <c r="M66" s="178">
        <f>RES_hhdet_tesh!M66/RES_summary!M$19</f>
        <v>1.1727585254158759</v>
      </c>
      <c r="N66" s="178">
        <f>RES_hhdet_tesh!N66/RES_summary!N$19</f>
        <v>1.2944034339617057</v>
      </c>
      <c r="O66" s="178">
        <f>RES_hhdet_tesh!O66/RES_summary!O$19</f>
        <v>1.3337077029557107</v>
      </c>
      <c r="P66" s="178">
        <f>RES_hhdet_tesh!P66/RES_summary!P$19</f>
        <v>1.042812298234423</v>
      </c>
      <c r="Q66" s="178">
        <f>RES_hhdet_tesh!Q66/RES_summary!Q$19</f>
        <v>1.0326088956139439</v>
      </c>
    </row>
    <row r="67" spans="1:17" ht="12" customHeight="1" x14ac:dyDescent="0.25">
      <c r="A67" s="23" t="s">
        <v>60</v>
      </c>
      <c r="B67" s="177">
        <f>RES_hhdet_tesh!B67/RES_summary!B$19</f>
        <v>0.51165382077282939</v>
      </c>
      <c r="C67" s="177">
        <f>RES_hhdet_tesh!C67/RES_summary!C$19</f>
        <v>0.53507548893658918</v>
      </c>
      <c r="D67" s="177">
        <f>RES_hhdet_tesh!D67/RES_summary!D$19</f>
        <v>0.60473654179669201</v>
      </c>
      <c r="E67" s="177">
        <f>RES_hhdet_tesh!E67/RES_summary!E$19</f>
        <v>0.67963520924475762</v>
      </c>
      <c r="F67" s="177">
        <f>RES_hhdet_tesh!F67/RES_summary!F$19</f>
        <v>0.68061083143217216</v>
      </c>
      <c r="G67" s="177">
        <f>RES_hhdet_tesh!G67/RES_summary!G$19</f>
        <v>0.68522709630780576</v>
      </c>
      <c r="H67" s="177">
        <f>RES_hhdet_tesh!H67/RES_summary!H$19</f>
        <v>0.72317510246809902</v>
      </c>
      <c r="I67" s="177">
        <f>RES_hhdet_tesh!I67/RES_summary!I$19</f>
        <v>0.7993457349678651</v>
      </c>
      <c r="J67" s="177">
        <f>RES_hhdet_tesh!J67/RES_summary!J$19</f>
        <v>0.8894701930435166</v>
      </c>
      <c r="K67" s="177">
        <f>RES_hhdet_tesh!K67/RES_summary!K$19</f>
        <v>0.96322636139112239</v>
      </c>
      <c r="L67" s="177">
        <f>RES_hhdet_tesh!L67/RES_summary!L$19</f>
        <v>1.0698662244288855</v>
      </c>
      <c r="M67" s="177">
        <f>RES_hhdet_tesh!M67/RES_summary!M$19</f>
        <v>1.1727585254158759</v>
      </c>
      <c r="N67" s="177">
        <f>RES_hhdet_tesh!N67/RES_summary!N$19</f>
        <v>1.2944034339617057</v>
      </c>
      <c r="O67" s="177">
        <f>RES_hhdet_tesh!O67/RES_summary!O$19</f>
        <v>1.3337077029557107</v>
      </c>
      <c r="P67" s="177">
        <f>RES_hhdet_tesh!P67/RES_summary!P$19</f>
        <v>1.042812298234423</v>
      </c>
      <c r="Q67" s="177">
        <f>RES_hhdet_tesh!Q67/RES_summary!Q$19</f>
        <v>1.0326088956139439</v>
      </c>
    </row>
    <row r="68" spans="1:17" ht="12" customHeight="1" x14ac:dyDescent="0.25">
      <c r="A68" s="158" t="s">
        <v>63</v>
      </c>
      <c r="B68" s="178">
        <f>RES_hhdet_tesh!B68/RES_summary!B$19</f>
        <v>11.539681007210341</v>
      </c>
      <c r="C68" s="178">
        <f>RES_hhdet_tesh!C68/RES_summary!C$19</f>
        <v>11.365208330258927</v>
      </c>
      <c r="D68" s="178">
        <f>RES_hhdet_tesh!D68/RES_summary!D$19</f>
        <v>11.775321815177763</v>
      </c>
      <c r="E68" s="178">
        <f>RES_hhdet_tesh!E68/RES_summary!E$19</f>
        <v>11.855248955399651</v>
      </c>
      <c r="F68" s="178">
        <f>RES_hhdet_tesh!F68/RES_summary!F$19</f>
        <v>11.899961987585542</v>
      </c>
      <c r="G68" s="178">
        <f>RES_hhdet_tesh!G68/RES_summary!G$19</f>
        <v>11.95829491927169</v>
      </c>
      <c r="H68" s="178">
        <f>RES_hhdet_tesh!H68/RES_summary!H$19</f>
        <v>11.622147931253469</v>
      </c>
      <c r="I68" s="178">
        <f>RES_hhdet_tesh!I68/RES_summary!I$19</f>
        <v>11.822079268419548</v>
      </c>
      <c r="J68" s="178">
        <f>RES_hhdet_tesh!J68/RES_summary!J$19</f>
        <v>11.74687726029541</v>
      </c>
      <c r="K68" s="178">
        <f>RES_hhdet_tesh!K68/RES_summary!K$19</f>
        <v>11.678748302063564</v>
      </c>
      <c r="L68" s="178">
        <f>RES_hhdet_tesh!L68/RES_summary!L$19</f>
        <v>12.510896906034148</v>
      </c>
      <c r="M68" s="178">
        <f>RES_hhdet_tesh!M68/RES_summary!M$19</f>
        <v>12.685457668663744</v>
      </c>
      <c r="N68" s="178">
        <f>RES_hhdet_tesh!N68/RES_summary!N$19</f>
        <v>10.598359073690119</v>
      </c>
      <c r="O68" s="178">
        <f>RES_hhdet_tesh!O68/RES_summary!O$19</f>
        <v>11.247110569741857</v>
      </c>
      <c r="P68" s="178">
        <f>RES_hhdet_tesh!P68/RES_summary!P$19</f>
        <v>10.412690099858716</v>
      </c>
      <c r="Q68" s="178">
        <f>RES_hhdet_tesh!Q68/RES_summary!Q$19</f>
        <v>10.171276921550158</v>
      </c>
    </row>
    <row r="69" spans="1:17" ht="12" customHeight="1" x14ac:dyDescent="0.25">
      <c r="A69" s="167" t="s">
        <v>160</v>
      </c>
      <c r="B69" s="183">
        <f>RES_hhdet_tesh!B69/RES_summary!B$19</f>
        <v>12.344664481930895</v>
      </c>
      <c r="C69" s="183">
        <f>RES_hhdet_tesh!C69/RES_summary!C$19</f>
        <v>12.188344147127381</v>
      </c>
      <c r="D69" s="183">
        <f>RES_hhdet_tesh!D69/RES_summary!D$19</f>
        <v>12.13108474550852</v>
      </c>
      <c r="E69" s="183">
        <f>RES_hhdet_tesh!E69/RES_summary!E$19</f>
        <v>12.101615858125271</v>
      </c>
      <c r="F69" s="183">
        <f>RES_hhdet_tesh!F69/RES_summary!F$19</f>
        <v>12.139063511125663</v>
      </c>
      <c r="G69" s="183">
        <f>RES_hhdet_tesh!G69/RES_summary!G$19</f>
        <v>12.257762302075511</v>
      </c>
      <c r="H69" s="183">
        <f>RES_hhdet_tesh!H69/RES_summary!H$19</f>
        <v>11.752061116122301</v>
      </c>
      <c r="I69" s="183">
        <f>RES_hhdet_tesh!I69/RES_summary!I$19</f>
        <v>11.890999256017412</v>
      </c>
      <c r="J69" s="183">
        <f>RES_hhdet_tesh!J69/RES_summary!J$19</f>
        <v>11.714368167098833</v>
      </c>
      <c r="K69" s="183">
        <f>RES_hhdet_tesh!K69/RES_summary!K$19</f>
        <v>11.73492136727042</v>
      </c>
      <c r="L69" s="183">
        <f>RES_hhdet_tesh!L69/RES_summary!L$19</f>
        <v>12.468359572993124</v>
      </c>
      <c r="M69" s="183">
        <f>RES_hhdet_tesh!M69/RES_summary!M$19</f>
        <v>12.874265388165098</v>
      </c>
      <c r="N69" s="183">
        <f>RES_hhdet_tesh!N69/RES_summary!N$19</f>
        <v>10.623569144487393</v>
      </c>
      <c r="O69" s="183">
        <f>RES_hhdet_tesh!O69/RES_summary!O$19</f>
        <v>11.196897000257598</v>
      </c>
      <c r="P69" s="183">
        <f>RES_hhdet_tesh!P69/RES_summary!P$19</f>
        <v>10.330240952069055</v>
      </c>
      <c r="Q69" s="183">
        <f>RES_hhdet_tesh!Q69/RES_summary!Q$19</f>
        <v>10.085205712159546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12.427018868551917</v>
      </c>
      <c r="E70" s="183">
        <f>RES_hhdet_tesh!E70/RES_summary!E$19</f>
        <v>12.382413917580344</v>
      </c>
      <c r="F70" s="183">
        <f>RES_hhdet_tesh!F70/RES_summary!F$19</f>
        <v>12.471568003938547</v>
      </c>
      <c r="G70" s="183">
        <f>RES_hhdet_tesh!G70/RES_summary!G$19</f>
        <v>12.560354443276669</v>
      </c>
      <c r="H70" s="183">
        <f>RES_hhdet_tesh!H70/RES_summary!H$19</f>
        <v>12.172992504387782</v>
      </c>
      <c r="I70" s="183">
        <f>RES_hhdet_tesh!I70/RES_summary!I$19</f>
        <v>12.303637924320848</v>
      </c>
      <c r="J70" s="183">
        <f>RES_hhdet_tesh!J70/RES_summary!J$19</f>
        <v>12.145376523196022</v>
      </c>
      <c r="K70" s="183">
        <f>RES_hhdet_tesh!K70/RES_summary!K$19</f>
        <v>12.210581878040001</v>
      </c>
      <c r="L70" s="183">
        <f>RES_hhdet_tesh!L70/RES_summary!L$19</f>
        <v>12.968973152477531</v>
      </c>
      <c r="M70" s="183">
        <f>RES_hhdet_tesh!M70/RES_summary!M$19</f>
        <v>13.145793845069345</v>
      </c>
      <c r="N70" s="183">
        <f>RES_hhdet_tesh!N70/RES_summary!N$19</f>
        <v>11.240819409537465</v>
      </c>
      <c r="O70" s="183">
        <f>RES_hhdet_tesh!O70/RES_summary!O$19</f>
        <v>11.633715423204004</v>
      </c>
      <c r="P70" s="183">
        <f>RES_hhdet_tesh!P70/RES_summary!P$19</f>
        <v>10.725723021393332</v>
      </c>
      <c r="Q70" s="183">
        <f>RES_hhdet_tesh!Q70/RES_summary!Q$19</f>
        <v>10.461832328387551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8.7546052082234951</v>
      </c>
      <c r="E71" s="182">
        <f>RES_hhdet_tesh!E71/RES_summary!E$19</f>
        <v>8.7295644495842648</v>
      </c>
      <c r="F71" s="182">
        <f>RES_hhdet_tesh!F71/RES_summary!F$19</f>
        <v>8.7601183620864198</v>
      </c>
      <c r="G71" s="182">
        <f>RES_hhdet_tesh!G71/RES_summary!G$19</f>
        <v>8.8409869346991865</v>
      </c>
      <c r="H71" s="182">
        <f>RES_hhdet_tesh!H71/RES_summary!H$19</f>
        <v>8.4851266985165541</v>
      </c>
      <c r="I71" s="182">
        <f>RES_hhdet_tesh!I71/RES_summary!I$19</f>
        <v>8.6056249607113369</v>
      </c>
      <c r="J71" s="182">
        <f>RES_hhdet_tesh!J71/RES_summary!J$19</f>
        <v>8.4883475738090759</v>
      </c>
      <c r="K71" s="182">
        <f>RES_hhdet_tesh!K71/RES_summary!K$19</f>
        <v>8.5243930179651866</v>
      </c>
      <c r="L71" s="182">
        <f>RES_hhdet_tesh!L71/RES_summary!L$19</f>
        <v>9.0620776226415174</v>
      </c>
      <c r="M71" s="182">
        <f>RES_hhdet_tesh!M71/RES_summary!M$19</f>
        <v>9.3576970966770734</v>
      </c>
      <c r="N71" s="182">
        <f>RES_hhdet_tesh!N71/RES_summary!N$19</f>
        <v>7.7246813965560381</v>
      </c>
      <c r="O71" s="182">
        <f>RES_hhdet_tesh!O71/RES_summary!O$19</f>
        <v>8.1425947396471212</v>
      </c>
      <c r="P71" s="182">
        <f>RES_hhdet_tesh!P71/RES_summary!P$19</f>
        <v>7.5139171319083635</v>
      </c>
      <c r="Q71" s="182">
        <f>RES_hhdet_tesh!Q71/RES_summary!Q$19</f>
        <v>7.3290561149549784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3.6724136603284254</v>
      </c>
      <c r="E72" s="181">
        <f>RES_hhdet_tesh!E72/RES_summary!E$19</f>
        <v>3.6528494679960799</v>
      </c>
      <c r="F72" s="181">
        <f>RES_hhdet_tesh!F72/RES_summary!F$19</f>
        <v>3.7114496418521266</v>
      </c>
      <c r="G72" s="181">
        <f>RES_hhdet_tesh!G72/RES_summary!G$19</f>
        <v>3.7193675085774829</v>
      </c>
      <c r="H72" s="181">
        <f>RES_hhdet_tesh!H72/RES_summary!H$19</f>
        <v>3.6878658058712279</v>
      </c>
      <c r="I72" s="181">
        <f>RES_hhdet_tesh!I72/RES_summary!I$19</f>
        <v>3.6980129636095089</v>
      </c>
      <c r="J72" s="181">
        <f>RES_hhdet_tesh!J72/RES_summary!J$19</f>
        <v>3.6570289493869472</v>
      </c>
      <c r="K72" s="181">
        <f>RES_hhdet_tesh!K72/RES_summary!K$19</f>
        <v>3.6861888600748149</v>
      </c>
      <c r="L72" s="181">
        <f>RES_hhdet_tesh!L72/RES_summary!L$19</f>
        <v>3.9068955298360128</v>
      </c>
      <c r="M72" s="181">
        <f>RES_hhdet_tesh!M72/RES_summary!M$19</f>
        <v>3.7880967483922721</v>
      </c>
      <c r="N72" s="181">
        <f>RES_hhdet_tesh!N72/RES_summary!N$19</f>
        <v>3.5161380129814264</v>
      </c>
      <c r="O72" s="181">
        <f>RES_hhdet_tesh!O72/RES_summary!O$19</f>
        <v>3.4911206835568831</v>
      </c>
      <c r="P72" s="181">
        <f>RES_hhdet_tesh!P72/RES_summary!P$19</f>
        <v>3.2118058894849666</v>
      </c>
      <c r="Q72" s="181">
        <f>RES_hhdet_tesh!Q72/RES_summary!Q$19</f>
        <v>3.1327762134325723</v>
      </c>
    </row>
    <row r="73" spans="1:17" ht="12" customHeight="1" x14ac:dyDescent="0.25">
      <c r="A73" s="163" t="s">
        <v>142</v>
      </c>
      <c r="B73" s="180">
        <f>RES_hhdet_tesh!B73/RES_summary!B$19</f>
        <v>4.3615832968628423</v>
      </c>
      <c r="C73" s="180">
        <f>RES_hhdet_tesh!C73/RES_summary!C$19</f>
        <v>3.689969652898959</v>
      </c>
      <c r="D73" s="180">
        <f>RES_hhdet_tesh!D73/RES_summary!D$19</f>
        <v>6.1846919273021559</v>
      </c>
      <c r="E73" s="180">
        <f>RES_hhdet_tesh!E73/RES_summary!E$19</f>
        <v>7.3792023189947837</v>
      </c>
      <c r="F73" s="180">
        <f>RES_hhdet_tesh!F73/RES_summary!F$19</f>
        <v>7.1816665432457976</v>
      </c>
      <c r="G73" s="180">
        <f>RES_hhdet_tesh!G73/RES_summary!G$19</f>
        <v>5.8321618574738743</v>
      </c>
      <c r="H73" s="180">
        <f>RES_hhdet_tesh!H73/RES_summary!H$19</f>
        <v>7.9869284800006213</v>
      </c>
      <c r="I73" s="180">
        <f>RES_hhdet_tesh!I73/RES_summary!I$19</f>
        <v>8.5762212481425006</v>
      </c>
      <c r="J73" s="180">
        <f>RES_hhdet_tesh!J73/RES_summary!J$19</f>
        <v>11.967717775759303</v>
      </c>
      <c r="K73" s="180">
        <f>RES_hhdet_tesh!K73/RES_summary!K$19</f>
        <v>6.6367005999753852</v>
      </c>
      <c r="L73" s="180">
        <f>RES_hhdet_tesh!L73/RES_summary!L$19</f>
        <v>11.422265137202121</v>
      </c>
      <c r="M73" s="180">
        <f>RES_hhdet_tesh!M73/RES_summary!M$19</f>
        <v>7.6331127716441598</v>
      </c>
      <c r="N73" s="180">
        <f>RES_hhdet_tesh!N73/RES_summary!N$19</f>
        <v>7.4164905478860934</v>
      </c>
      <c r="O73" s="180">
        <f>RES_hhdet_tesh!O73/RES_summary!O$19</f>
        <v>10.27848751383547</v>
      </c>
      <c r="P73" s="180">
        <f>RES_hhdet_tesh!P73/RES_summary!P$19</f>
        <v>10.643952622435551</v>
      </c>
      <c r="Q73" s="180">
        <f>RES_hhdet_tesh!Q73/RES_summary!Q$19</f>
        <v>10.423469228799091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8.1474861931161531</v>
      </c>
      <c r="E74" s="179">
        <f>RES_hhdet_tesh!E74/RES_summary!E$19</f>
        <v>8.9841393532687128</v>
      </c>
      <c r="F74" s="179">
        <f>RES_hhdet_tesh!F74/RES_summary!F$19</f>
        <v>8.8880612785914384</v>
      </c>
      <c r="G74" s="179">
        <f>RES_hhdet_tesh!G74/RES_summary!G$19</f>
        <v>7.9070280902130996</v>
      </c>
      <c r="H74" s="179">
        <f>RES_hhdet_tesh!H74/RES_summary!H$19</f>
        <v>9.3889313488437001</v>
      </c>
      <c r="I74" s="179">
        <f>RES_hhdet_tesh!I74/RES_summary!I$19</f>
        <v>9.7346815836841625</v>
      </c>
      <c r="J74" s="179">
        <f>RES_hhdet_tesh!J74/RES_summary!J$19</f>
        <v>12.054827242082672</v>
      </c>
      <c r="K74" s="179">
        <f>RES_hhdet_tesh!K74/RES_summary!K$19</f>
        <v>8.3421609770337799</v>
      </c>
      <c r="L74" s="179">
        <f>RES_hhdet_tesh!L74/RES_summary!L$19</f>
        <v>12.016954138131181</v>
      </c>
      <c r="M74" s="179">
        <f>RES_hhdet_tesh!M74/RES_summary!M$19</f>
        <v>9.1545461959319621</v>
      </c>
      <c r="N74" s="179">
        <f>RES_hhdet_tesh!N74/RES_summary!N$19</f>
        <v>8.7168582216187893</v>
      </c>
      <c r="O74" s="179">
        <f>RES_hhdet_tesh!O74/RES_summary!O$19</f>
        <v>10.689408094420422</v>
      </c>
      <c r="P74" s="179">
        <f>RES_hhdet_tesh!P74/RES_summary!P$19</f>
        <v>10.692646613654777</v>
      </c>
      <c r="Q74" s="179">
        <f>RES_hhdet_tesh!Q74/RES_summary!Q$19</f>
        <v>10.461096781043308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4.4750725327877143</v>
      </c>
      <c r="E75" s="177">
        <f>RES_hhdet_tesh!E75/RES_summary!E$19</f>
        <v>5.3312898852726329</v>
      </c>
      <c r="F75" s="177">
        <f>RES_hhdet_tesh!F75/RES_summary!F$19</f>
        <v>5.1766116367393122</v>
      </c>
      <c r="G75" s="177">
        <f>RES_hhdet_tesh!G75/RES_summary!G$19</f>
        <v>4.1876605816356136</v>
      </c>
      <c r="H75" s="177">
        <f>RES_hhdet_tesh!H75/RES_summary!H$19</f>
        <v>5.701065542972473</v>
      </c>
      <c r="I75" s="177">
        <f>RES_hhdet_tesh!I75/RES_summary!I$19</f>
        <v>6.0366686200746562</v>
      </c>
      <c r="J75" s="177">
        <f>RES_hhdet_tesh!J75/RES_summary!J$19</f>
        <v>8.3977982926957218</v>
      </c>
      <c r="K75" s="177">
        <f>RES_hhdet_tesh!K75/RES_summary!K$19</f>
        <v>4.6559721169589707</v>
      </c>
      <c r="L75" s="177">
        <f>RES_hhdet_tesh!L75/RES_summary!L$19</f>
        <v>8.1100586082951693</v>
      </c>
      <c r="M75" s="177">
        <f>RES_hhdet_tesh!M75/RES_summary!M$19</f>
        <v>5.3664494475396891</v>
      </c>
      <c r="N75" s="177">
        <f>RES_hhdet_tesh!N75/RES_summary!N$19</f>
        <v>5.2007202086373603</v>
      </c>
      <c r="O75" s="177">
        <f>RES_hhdet_tesh!O75/RES_summary!O$19</f>
        <v>7.1982874108635375</v>
      </c>
      <c r="P75" s="177">
        <f>RES_hhdet_tesh!P75/RES_summary!P$19</f>
        <v>7.4808407241698109</v>
      </c>
      <c r="Q75" s="177">
        <f>RES_hhdet_tesh!Q75/RES_summary!Q$19</f>
        <v>7.328320567610735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3.6724136603284387</v>
      </c>
      <c r="E76" s="177">
        <f>RES_hhdet_tesh!E76/RES_summary!E$19</f>
        <v>3.6528494679960795</v>
      </c>
      <c r="F76" s="177">
        <f>RES_hhdet_tesh!F76/RES_summary!F$19</f>
        <v>3.7114496418521274</v>
      </c>
      <c r="G76" s="177">
        <f>RES_hhdet_tesh!G76/RES_summary!G$19</f>
        <v>3.7193675085774855</v>
      </c>
      <c r="H76" s="177">
        <f>RES_hhdet_tesh!H76/RES_summary!H$19</f>
        <v>3.6878658058712284</v>
      </c>
      <c r="I76" s="177">
        <f>RES_hhdet_tesh!I76/RES_summary!I$19</f>
        <v>3.6980129636095089</v>
      </c>
      <c r="J76" s="177">
        <f>RES_hhdet_tesh!J76/RES_summary!J$19</f>
        <v>3.6570289493869494</v>
      </c>
      <c r="K76" s="177">
        <f>RES_hhdet_tesh!K76/RES_summary!K$19</f>
        <v>3.6861888600748096</v>
      </c>
      <c r="L76" s="177">
        <f>RES_hhdet_tesh!L76/RES_summary!L$19</f>
        <v>3.9068955298360124</v>
      </c>
      <c r="M76" s="177">
        <f>RES_hhdet_tesh!M76/RES_summary!M$19</f>
        <v>3.7880967483922721</v>
      </c>
      <c r="N76" s="177">
        <f>RES_hhdet_tesh!N76/RES_summary!N$19</f>
        <v>3.5161380129814299</v>
      </c>
      <c r="O76" s="177">
        <f>RES_hhdet_tesh!O76/RES_summary!O$19</f>
        <v>3.4911206835568831</v>
      </c>
      <c r="P76" s="177">
        <f>RES_hhdet_tesh!P76/RES_summary!P$19</f>
        <v>3.2118058894849666</v>
      </c>
      <c r="Q76" s="177">
        <f>RES_hhdet_tesh!Q76/RES_summary!Q$19</f>
        <v>3.1327762134325718</v>
      </c>
    </row>
    <row r="77" spans="1:17" ht="12" customHeight="1" x14ac:dyDescent="0.25">
      <c r="A77" s="158" t="s">
        <v>62</v>
      </c>
      <c r="B77" s="178">
        <f>RES_hhdet_tesh!B77/RES_summary!B$19</f>
        <v>3.5057777466773419</v>
      </c>
      <c r="C77" s="178">
        <f>RES_hhdet_tesh!C77/RES_summary!C$19</f>
        <v>4.4835786971439049</v>
      </c>
      <c r="D77" s="178">
        <f>RES_hhdet_tesh!D77/RES_summary!D$19</f>
        <v>4.8259524293631522</v>
      </c>
      <c r="E77" s="178">
        <f>RES_hhdet_tesh!E77/RES_summary!E$19</f>
        <v>5.0948106501922581</v>
      </c>
      <c r="F77" s="178">
        <f>RES_hhdet_tesh!F77/RES_summary!F$19</f>
        <v>5.1174155896598332</v>
      </c>
      <c r="G77" s="178">
        <f>RES_hhdet_tesh!G77/RES_summary!G$19</f>
        <v>5.0139595131638588</v>
      </c>
      <c r="H77" s="178">
        <f>RES_hhdet_tesh!H77/RES_summary!H$19</f>
        <v>4.9835825329774881</v>
      </c>
      <c r="I77" s="178">
        <f>RES_hhdet_tesh!I77/RES_summary!I$19</f>
        <v>5.2892413209226401</v>
      </c>
      <c r="J77" s="178">
        <f>RES_hhdet_tesh!J77/RES_summary!J$19</f>
        <v>5.3001159285611283</v>
      </c>
      <c r="K77" s="178">
        <f>RES_hhdet_tesh!K77/RES_summary!K$19</f>
        <v>5.1364558066770565</v>
      </c>
      <c r="L77" s="178">
        <f>RES_hhdet_tesh!L77/RES_summary!L$19</f>
        <v>5.4163867061711235</v>
      </c>
      <c r="M77" s="178">
        <f>RES_hhdet_tesh!M77/RES_summary!M$19</f>
        <v>5.5100136489130387</v>
      </c>
      <c r="N77" s="178">
        <f>RES_hhdet_tesh!N77/RES_summary!N$19</f>
        <v>5.0062436221722102</v>
      </c>
      <c r="O77" s="178">
        <f>RES_hhdet_tesh!O77/RES_summary!O$19</f>
        <v>5.0684099843935426</v>
      </c>
      <c r="P77" s="178">
        <f>RES_hhdet_tesh!P77/RES_summary!P$19</f>
        <v>4.774913528266211</v>
      </c>
      <c r="Q77" s="178">
        <f>RES_hhdet_tesh!Q77/RES_summary!Q$19</f>
        <v>4.3507205516869378</v>
      </c>
    </row>
    <row r="78" spans="1:17" ht="12" customHeight="1" x14ac:dyDescent="0.25">
      <c r="A78" s="23" t="s">
        <v>109</v>
      </c>
      <c r="B78" s="177">
        <f>RES_hhdet_tesh!B78/RES_summary!B$19</f>
        <v>4.1267931385200898</v>
      </c>
      <c r="C78" s="177">
        <f>RES_hhdet_tesh!C78/RES_summary!C$19</f>
        <v>5.1133025504053169</v>
      </c>
      <c r="D78" s="177">
        <f>RES_hhdet_tesh!D78/RES_summary!D$19</f>
        <v>5.304306613344056</v>
      </c>
      <c r="E78" s="177">
        <f>RES_hhdet_tesh!E78/RES_summary!E$19</f>
        <v>5.2900481496353295</v>
      </c>
      <c r="F78" s="177">
        <f>RES_hhdet_tesh!F78/RES_summary!F$19</f>
        <v>5.3145717802188441</v>
      </c>
      <c r="G78" s="177">
        <f>RES_hhdet_tesh!G78/RES_summary!G$19</f>
        <v>5.1673223557233783</v>
      </c>
      <c r="H78" s="177">
        <f>RES_hhdet_tesh!H78/RES_summary!H$19</f>
        <v>5.0808308654320182</v>
      </c>
      <c r="I78" s="177">
        <f>RES_hhdet_tesh!I78/RES_summary!I$19</f>
        <v>5.3948840150461521</v>
      </c>
      <c r="J78" s="177">
        <f>RES_hhdet_tesh!J78/RES_summary!J$19</f>
        <v>5.3073195895059655</v>
      </c>
      <c r="K78" s="177">
        <f>RES_hhdet_tesh!K78/RES_summary!K$19</f>
        <v>5.2274489292791522</v>
      </c>
      <c r="L78" s="177">
        <f>RES_hhdet_tesh!L78/RES_summary!L$19</f>
        <v>5.4409972195786036</v>
      </c>
      <c r="M78" s="177">
        <f>RES_hhdet_tesh!M78/RES_summary!M$19</f>
        <v>5.5852831771345564</v>
      </c>
      <c r="N78" s="177">
        <f>RES_hhdet_tesh!N78/RES_summary!N$19</f>
        <v>5.0437789979559549</v>
      </c>
      <c r="O78" s="177">
        <f>RES_hhdet_tesh!O78/RES_summary!O$19</f>
        <v>5.1484891781624436</v>
      </c>
      <c r="P78" s="177">
        <f>RES_hhdet_tesh!P78/RES_summary!P$19</f>
        <v>4.8613852787862184</v>
      </c>
      <c r="Q78" s="177">
        <f>RES_hhdet_tesh!Q78/RES_summary!Q$19</f>
        <v>4.3417984259279994</v>
      </c>
    </row>
    <row r="79" spans="1:17" ht="12" customHeight="1" x14ac:dyDescent="0.25">
      <c r="A79" s="29" t="s">
        <v>140</v>
      </c>
      <c r="B79" s="176">
        <f>RES_hhdet_tesh!B79/RES_summary!B$19</f>
        <v>1.4580158204383511</v>
      </c>
      <c r="C79" s="176">
        <f>RES_hhdet_tesh!C79/RES_summary!C$19</f>
        <v>1.540977316114357</v>
      </c>
      <c r="D79" s="176">
        <f>RES_hhdet_tesh!D79/RES_summary!D$19</f>
        <v>2.7337861495606157</v>
      </c>
      <c r="E79" s="176">
        <f>RES_hhdet_tesh!E79/RES_summary!E$19</f>
        <v>3.2342632354913552</v>
      </c>
      <c r="F79" s="176">
        <f>RES_hhdet_tesh!F79/RES_summary!F$19</f>
        <v>3.1280383656457267</v>
      </c>
      <c r="G79" s="176">
        <f>RES_hhdet_tesh!G79/RES_summary!G$19</f>
        <v>2.4947619118692321</v>
      </c>
      <c r="H79" s="176">
        <f>RES_hhdet_tesh!H79/RES_summary!H$19</f>
        <v>3.1935610114288</v>
      </c>
      <c r="I79" s="176">
        <f>RES_hhdet_tesh!I79/RES_summary!I$19</f>
        <v>3.7035599938071466</v>
      </c>
      <c r="J79" s="176">
        <f>RES_hhdet_tesh!J79/RES_summary!J$19</f>
        <v>5.1634404418401356</v>
      </c>
      <c r="K79" s="176">
        <f>RES_hhdet_tesh!K79/RES_summary!K$19</f>
        <v>2.8111641873154003</v>
      </c>
      <c r="L79" s="176">
        <f>RES_hhdet_tesh!L79/RES_summary!L$19</f>
        <v>4.4945224489516367</v>
      </c>
      <c r="M79" s="176">
        <f>RES_hhdet_tesh!M79/RES_summary!M$19</f>
        <v>3.492691353863747</v>
      </c>
      <c r="N79" s="176">
        <f>RES_hhdet_tesh!N79/RES_summary!N$19</f>
        <v>3.9238718985219223</v>
      </c>
      <c r="O79" s="176">
        <f>RES_hhdet_tesh!O79/RES_summary!O$19</f>
        <v>2.5430873926647779</v>
      </c>
      <c r="P79" s="176">
        <f>RES_hhdet_tesh!P79/RES_summary!P$19</f>
        <v>1.9301586485717794</v>
      </c>
      <c r="Q79" s="176">
        <f>RES_hhdet_tesh!Q79/RES_summary!Q$19</f>
        <v>4.5587450697588521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140.67609815083671</v>
      </c>
      <c r="C81" s="184">
        <f>RES_hhdet_tesh!C81/RES_summary!C$19</f>
        <v>153.38052191524645</v>
      </c>
      <c r="D81" s="184">
        <f>RES_hhdet_tesh!D81/RES_summary!D$19</f>
        <v>143.04164578128936</v>
      </c>
      <c r="E81" s="184">
        <f>RES_hhdet_tesh!E81/RES_summary!E$19</f>
        <v>146.15543935133047</v>
      </c>
      <c r="F81" s="184">
        <f>RES_hhdet_tesh!F81/RES_summary!F$19</f>
        <v>155.26743009772969</v>
      </c>
      <c r="G81" s="184">
        <f>RES_hhdet_tesh!G81/RES_summary!G$19</f>
        <v>150.77842088710398</v>
      </c>
      <c r="H81" s="184">
        <f>RES_hhdet_tesh!H81/RES_summary!H$19</f>
        <v>151.57641607703758</v>
      </c>
      <c r="I81" s="184">
        <f>RES_hhdet_tesh!I81/RES_summary!I$19</f>
        <v>138.05031700206365</v>
      </c>
      <c r="J81" s="184">
        <f>RES_hhdet_tesh!J81/RES_summary!J$19</f>
        <v>141.714538178504</v>
      </c>
      <c r="K81" s="184">
        <f>RES_hhdet_tesh!K81/RES_summary!K$19</f>
        <v>140.19515921931119</v>
      </c>
      <c r="L81" s="184">
        <f>RES_hhdet_tesh!L81/RES_summary!L$19</f>
        <v>143.10065586727239</v>
      </c>
      <c r="M81" s="184">
        <f>RES_hhdet_tesh!M81/RES_summary!M$19</f>
        <v>112.20641140798338</v>
      </c>
      <c r="N81" s="184">
        <f>RES_hhdet_tesh!N81/RES_summary!N$19</f>
        <v>124.81017138225717</v>
      </c>
      <c r="O81" s="184">
        <f>RES_hhdet_tesh!O81/RES_summary!O$19</f>
        <v>124.76825798048361</v>
      </c>
      <c r="P81" s="184">
        <f>RES_hhdet_tesh!P81/RES_summary!P$19</f>
        <v>110.31312429658622</v>
      </c>
      <c r="Q81" s="184">
        <f>RES_hhdet_tesh!Q81/RES_summary!Q$19</f>
        <v>118.57685361821106</v>
      </c>
    </row>
    <row r="82" spans="1:17" ht="12.95" customHeight="1" x14ac:dyDescent="0.25">
      <c r="A82" s="158" t="s">
        <v>65</v>
      </c>
      <c r="B82" s="178">
        <f>RES_hhdet_tesh!B82/RES_summary!B$19</f>
        <v>125.42594682561229</v>
      </c>
      <c r="C82" s="178">
        <f>RES_hhdet_tesh!C82/RES_summary!C$19</f>
        <v>136.70214588951865</v>
      </c>
      <c r="D82" s="178">
        <f>RES_hhdet_tesh!D82/RES_summary!D$19</f>
        <v>127.08075252448965</v>
      </c>
      <c r="E82" s="178">
        <f>RES_hhdet_tesh!E82/RES_summary!E$19</f>
        <v>130.2727367326363</v>
      </c>
      <c r="F82" s="178">
        <f>RES_hhdet_tesh!F82/RES_summary!F$19</f>
        <v>139.36021570363067</v>
      </c>
      <c r="G82" s="178">
        <f>RES_hhdet_tesh!G82/RES_summary!G$19</f>
        <v>135.46476282086681</v>
      </c>
      <c r="H82" s="178">
        <f>RES_hhdet_tesh!H82/RES_summary!H$19</f>
        <v>135.27381720757302</v>
      </c>
      <c r="I82" s="178">
        <f>RES_hhdet_tesh!I82/RES_summary!I$19</f>
        <v>122.06784154038434</v>
      </c>
      <c r="J82" s="178">
        <f>RES_hhdet_tesh!J82/RES_summary!J$19</f>
        <v>123.55792380179719</v>
      </c>
      <c r="K82" s="178">
        <f>RES_hhdet_tesh!K82/RES_summary!K$19</f>
        <v>124.74811305347014</v>
      </c>
      <c r="L82" s="178">
        <f>RES_hhdet_tesh!L82/RES_summary!L$19</f>
        <v>124.58609673323402</v>
      </c>
      <c r="M82" s="178">
        <f>RES_hhdet_tesh!M82/RES_summary!M$19</f>
        <v>95.369712465178822</v>
      </c>
      <c r="N82" s="178">
        <f>RES_hhdet_tesh!N82/RES_summary!N$19</f>
        <v>108.05267455633009</v>
      </c>
      <c r="O82" s="178">
        <f>RES_hhdet_tesh!O82/RES_summary!O$19</f>
        <v>109.18546253939103</v>
      </c>
      <c r="P82" s="178">
        <f>RES_hhdet_tesh!P82/RES_summary!P$19</f>
        <v>96.502185857716782</v>
      </c>
      <c r="Q82" s="178">
        <f>RES_hhdet_tesh!Q82/RES_summary!Q$19</f>
        <v>102.35440635038977</v>
      </c>
    </row>
    <row r="83" spans="1:17" ht="12" customHeight="1" x14ac:dyDescent="0.25">
      <c r="A83" s="23" t="s">
        <v>157</v>
      </c>
      <c r="B83" s="177">
        <f>RES_hhdet_tesh!B83/RES_summary!B$19</f>
        <v>119.74077809827615</v>
      </c>
      <c r="C83" s="177">
        <f>RES_hhdet_tesh!C83/RES_summary!C$19</f>
        <v>131.03350160621065</v>
      </c>
      <c r="D83" s="177">
        <f>RES_hhdet_tesh!D83/RES_summary!D$19</f>
        <v>122.56251568822506</v>
      </c>
      <c r="E83" s="177">
        <f>RES_hhdet_tesh!E83/RES_summary!E$19</f>
        <v>126.43948868993108</v>
      </c>
      <c r="F83" s="177">
        <f>RES_hhdet_tesh!F83/RES_summary!F$19</f>
        <v>135.40126231300908</v>
      </c>
      <c r="G83" s="177">
        <f>RES_hhdet_tesh!G83/RES_summary!G$19</f>
        <v>131.16505773572572</v>
      </c>
      <c r="H83" s="177">
        <f>RES_hhdet_tesh!H83/RES_summary!H$19</f>
        <v>131.9932653152978</v>
      </c>
      <c r="I83" s="177">
        <f>RES_hhdet_tesh!I83/RES_summary!I$19</f>
        <v>119.45813659943894</v>
      </c>
      <c r="J83" s="177">
        <f>RES_hhdet_tesh!J83/RES_summary!J$19</f>
        <v>123.42603686066097</v>
      </c>
      <c r="K83" s="177">
        <f>RES_hhdet_tesh!K83/RES_summary!K$19</f>
        <v>121.2467613876324</v>
      </c>
      <c r="L83" s="177">
        <f>RES_hhdet_tesh!L83/RES_summary!L$19</f>
        <v>123.60961351278078</v>
      </c>
      <c r="M83" s="177">
        <f>RES_hhdet_tesh!M83/RES_summary!M$19</f>
        <v>93.56518846128165</v>
      </c>
      <c r="N83" s="177">
        <f>RES_hhdet_tesh!N83/RES_summary!N$19</f>
        <v>105.78251188898662</v>
      </c>
      <c r="O83" s="177">
        <f>RES_hhdet_tesh!O83/RES_summary!O$19</f>
        <v>105.88922076028342</v>
      </c>
      <c r="P83" s="177">
        <f>RES_hhdet_tesh!P83/RES_summary!P$19</f>
        <v>92.634898987724696</v>
      </c>
      <c r="Q83" s="177">
        <f>RES_hhdet_tesh!Q83/RES_summary!Q$19</f>
        <v>101.27023092141111</v>
      </c>
    </row>
    <row r="84" spans="1:17" ht="12" customHeight="1" x14ac:dyDescent="0.25">
      <c r="A84" s="23" t="s">
        <v>60</v>
      </c>
      <c r="B84" s="177">
        <f>RES_hhdet_tesh!B84/RES_summary!B$19</f>
        <v>5.6851687273361389</v>
      </c>
      <c r="C84" s="177">
        <f>RES_hhdet_tesh!C84/RES_summary!C$19</f>
        <v>5.6686442833079962</v>
      </c>
      <c r="D84" s="177">
        <f>RES_hhdet_tesh!D84/RES_summary!D$19</f>
        <v>4.5182368362645882</v>
      </c>
      <c r="E84" s="177">
        <f>RES_hhdet_tesh!E84/RES_summary!E$19</f>
        <v>3.8332480427052231</v>
      </c>
      <c r="F84" s="177">
        <f>RES_hhdet_tesh!F84/RES_summary!F$19</f>
        <v>3.9589533906215757</v>
      </c>
      <c r="G84" s="177">
        <f>RES_hhdet_tesh!G84/RES_summary!G$19</f>
        <v>4.2997050851410803</v>
      </c>
      <c r="H84" s="177">
        <f>RES_hhdet_tesh!H84/RES_summary!H$19</f>
        <v>3.2805518922752119</v>
      </c>
      <c r="I84" s="177">
        <f>RES_hhdet_tesh!I84/RES_summary!I$19</f>
        <v>2.609704940945397</v>
      </c>
      <c r="J84" s="177">
        <f>RES_hhdet_tesh!J84/RES_summary!J$19</f>
        <v>0.13188694113622509</v>
      </c>
      <c r="K84" s="177">
        <f>RES_hhdet_tesh!K84/RES_summary!K$19</f>
        <v>3.5013516658377299</v>
      </c>
      <c r="L84" s="177">
        <f>RES_hhdet_tesh!L84/RES_summary!L$19</f>
        <v>0.97648322045323288</v>
      </c>
      <c r="M84" s="177">
        <f>RES_hhdet_tesh!M84/RES_summary!M$19</f>
        <v>1.8045240038971615</v>
      </c>
      <c r="N84" s="177">
        <f>RES_hhdet_tesh!N84/RES_summary!N$19</f>
        <v>2.2701626673434636</v>
      </c>
      <c r="O84" s="177">
        <f>RES_hhdet_tesh!O84/RES_summary!O$19</f>
        <v>3.2962417791076004</v>
      </c>
      <c r="P84" s="177">
        <f>RES_hhdet_tesh!P84/RES_summary!P$19</f>
        <v>3.8672868699920731</v>
      </c>
      <c r="Q84" s="177">
        <f>RES_hhdet_tesh!Q84/RES_summary!Q$19</f>
        <v>1.0841754289786525</v>
      </c>
    </row>
    <row r="85" spans="1:17" ht="12.95" customHeight="1" x14ac:dyDescent="0.25">
      <c r="A85" s="158" t="s">
        <v>112</v>
      </c>
      <c r="B85" s="178">
        <f>RES_hhdet_tesh!B85/RES_summary!B$19</f>
        <v>0.51025618159968267</v>
      </c>
      <c r="C85" s="178">
        <f>RES_hhdet_tesh!C85/RES_summary!C$19</f>
        <v>0.53496827336269714</v>
      </c>
      <c r="D85" s="178">
        <f>RES_hhdet_tesh!D85/RES_summary!D$19</f>
        <v>0.60441427455024921</v>
      </c>
      <c r="E85" s="178">
        <f>RES_hhdet_tesh!E85/RES_summary!E$19</f>
        <v>0.67817204253197327</v>
      </c>
      <c r="F85" s="178">
        <f>RES_hhdet_tesh!F85/RES_summary!F$19</f>
        <v>0.68095471319871015</v>
      </c>
      <c r="G85" s="178">
        <f>RES_hhdet_tesh!G85/RES_summary!G$19</f>
        <v>0.68474085062884948</v>
      </c>
      <c r="H85" s="178">
        <f>RES_hhdet_tesh!H85/RES_summary!H$19</f>
        <v>0.72388671450198749</v>
      </c>
      <c r="I85" s="178">
        <f>RES_hhdet_tesh!I85/RES_summary!I$19</f>
        <v>0.79980936937699831</v>
      </c>
      <c r="J85" s="178">
        <f>RES_hhdet_tesh!J85/RES_summary!J$19</f>
        <v>0.88936292884730983</v>
      </c>
      <c r="K85" s="178">
        <f>RES_hhdet_tesh!K85/RES_summary!K$19</f>
        <v>0.9645509037974046</v>
      </c>
      <c r="L85" s="178">
        <f>RES_hhdet_tesh!L85/RES_summary!L$19</f>
        <v>1.0698905387800925</v>
      </c>
      <c r="M85" s="178">
        <f>RES_hhdet_tesh!M85/RES_summary!M$19</f>
        <v>1.1736543812590963</v>
      </c>
      <c r="N85" s="178">
        <f>RES_hhdet_tesh!N85/RES_summary!N$19</f>
        <v>1.2940719372120566</v>
      </c>
      <c r="O85" s="178">
        <f>RES_hhdet_tesh!O85/RES_summary!O$19</f>
        <v>1.3345750976964443</v>
      </c>
      <c r="P85" s="178">
        <f>RES_hhdet_tesh!P85/RES_summary!P$19</f>
        <v>1.0429695320668291</v>
      </c>
      <c r="Q85" s="178">
        <f>RES_hhdet_tesh!Q85/RES_summary!Q$19</f>
        <v>1.0333262767106899</v>
      </c>
    </row>
    <row r="86" spans="1:17" ht="12" customHeight="1" x14ac:dyDescent="0.25">
      <c r="A86" s="23" t="s">
        <v>60</v>
      </c>
      <c r="B86" s="177">
        <f>RES_hhdet_tesh!B86/RES_summary!B$19</f>
        <v>0.51025618159968267</v>
      </c>
      <c r="C86" s="177">
        <f>RES_hhdet_tesh!C86/RES_summary!C$19</f>
        <v>0.53496827336269714</v>
      </c>
      <c r="D86" s="177">
        <f>RES_hhdet_tesh!D86/RES_summary!D$19</f>
        <v>0.60441427455024921</v>
      </c>
      <c r="E86" s="177">
        <f>RES_hhdet_tesh!E86/RES_summary!E$19</f>
        <v>0.67817204253197327</v>
      </c>
      <c r="F86" s="177">
        <f>RES_hhdet_tesh!F86/RES_summary!F$19</f>
        <v>0.68095471319871015</v>
      </c>
      <c r="G86" s="177">
        <f>RES_hhdet_tesh!G86/RES_summary!G$19</f>
        <v>0.68474085062884948</v>
      </c>
      <c r="H86" s="177">
        <f>RES_hhdet_tesh!H86/RES_summary!H$19</f>
        <v>0.72388671450198749</v>
      </c>
      <c r="I86" s="177">
        <f>RES_hhdet_tesh!I86/RES_summary!I$19</f>
        <v>0.79980936937699831</v>
      </c>
      <c r="J86" s="177">
        <f>RES_hhdet_tesh!J86/RES_summary!J$19</f>
        <v>0.88936292884730983</v>
      </c>
      <c r="K86" s="177">
        <f>RES_hhdet_tesh!K86/RES_summary!K$19</f>
        <v>0.9645509037974046</v>
      </c>
      <c r="L86" s="177">
        <f>RES_hhdet_tesh!L86/RES_summary!L$19</f>
        <v>1.0698905387800925</v>
      </c>
      <c r="M86" s="177">
        <f>RES_hhdet_tesh!M86/RES_summary!M$19</f>
        <v>1.1736543812590963</v>
      </c>
      <c r="N86" s="177">
        <f>RES_hhdet_tesh!N86/RES_summary!N$19</f>
        <v>1.2940719372120566</v>
      </c>
      <c r="O86" s="177">
        <f>RES_hhdet_tesh!O86/RES_summary!O$19</f>
        <v>1.3345750976964443</v>
      </c>
      <c r="P86" s="177">
        <f>RES_hhdet_tesh!P86/RES_summary!P$19</f>
        <v>1.0429695320668291</v>
      </c>
      <c r="Q86" s="177">
        <f>RES_hhdet_tesh!Q86/RES_summary!Q$19</f>
        <v>1.0333262767106899</v>
      </c>
    </row>
    <row r="87" spans="1:17" ht="12" customHeight="1" x14ac:dyDescent="0.25">
      <c r="A87" s="158" t="s">
        <v>63</v>
      </c>
      <c r="B87" s="178">
        <f>RES_hhdet_tesh!B87/RES_summary!B$19</f>
        <v>11.232972299378222</v>
      </c>
      <c r="C87" s="178">
        <f>RES_hhdet_tesh!C87/RES_summary!C$19</f>
        <v>11.171799369681249</v>
      </c>
      <c r="D87" s="178">
        <f>RES_hhdet_tesh!D87/RES_summary!D$19</f>
        <v>11.575016076071</v>
      </c>
      <c r="E87" s="178">
        <f>RES_hhdet_tesh!E87/RES_summary!E$19</f>
        <v>11.80557107572937</v>
      </c>
      <c r="F87" s="178">
        <f>RES_hhdet_tesh!F87/RES_summary!F$19</f>
        <v>11.92521845392997</v>
      </c>
      <c r="G87" s="178">
        <f>RES_hhdet_tesh!G87/RES_summary!G$19</f>
        <v>11.671673410097281</v>
      </c>
      <c r="H87" s="178">
        <f>RES_hhdet_tesh!H87/RES_summary!H$19</f>
        <v>12.041417896847573</v>
      </c>
      <c r="I87" s="178">
        <f>RES_hhdet_tesh!I87/RES_summary!I$19</f>
        <v>11.400508264461997</v>
      </c>
      <c r="J87" s="178">
        <f>RES_hhdet_tesh!J87/RES_summary!J$19</f>
        <v>12.095991422736482</v>
      </c>
      <c r="K87" s="178">
        <f>RES_hhdet_tesh!K87/RES_summary!K$19</f>
        <v>11.33214186660328</v>
      </c>
      <c r="L87" s="178">
        <f>RES_hhdet_tesh!L87/RES_summary!L$19</f>
        <v>12.825637257166862</v>
      </c>
      <c r="M87" s="178">
        <f>RES_hhdet_tesh!M87/RES_summary!M$19</f>
        <v>12.027226579259226</v>
      </c>
      <c r="N87" s="178">
        <f>RES_hhdet_tesh!N87/RES_summary!N$19</f>
        <v>11.539552990193108</v>
      </c>
      <c r="O87" s="178">
        <f>RES_hhdet_tesh!O87/RES_summary!O$19</f>
        <v>11.705132950731343</v>
      </c>
      <c r="P87" s="178">
        <f>RES_hhdet_tesh!P87/RES_summary!P$19</f>
        <v>10.837810258230842</v>
      </c>
      <c r="Q87" s="178">
        <f>RES_hhdet_tesh!Q87/RES_summary!Q$19</f>
        <v>10.630375921351765</v>
      </c>
    </row>
    <row r="88" spans="1:17" ht="12" customHeight="1" x14ac:dyDescent="0.25">
      <c r="A88" s="167" t="s">
        <v>156</v>
      </c>
      <c r="B88" s="183">
        <f>RES_hhdet_tesh!B88/RES_summary!B$19</f>
        <v>12.343473090340998</v>
      </c>
      <c r="C88" s="183">
        <f>RES_hhdet_tesh!C88/RES_summary!C$19</f>
        <v>12.248359730949735</v>
      </c>
      <c r="D88" s="183">
        <f>RES_hhdet_tesh!D88/RES_summary!D$19</f>
        <v>12.211515371471959</v>
      </c>
      <c r="E88" s="183">
        <f>RES_hhdet_tesh!E88/RES_summary!E$19</f>
        <v>12.221925461748263</v>
      </c>
      <c r="F88" s="183">
        <f>RES_hhdet_tesh!F88/RES_summary!F$19</f>
        <v>12.292116490345025</v>
      </c>
      <c r="G88" s="183">
        <f>RES_hhdet_tesh!G88/RES_summary!G$19</f>
        <v>12.130953710990031</v>
      </c>
      <c r="H88" s="183">
        <f>RES_hhdet_tesh!H88/RES_summary!H$19</f>
        <v>12.323886736131605</v>
      </c>
      <c r="I88" s="183">
        <f>RES_hhdet_tesh!I88/RES_summary!I$19</f>
        <v>11.729497433510854</v>
      </c>
      <c r="J88" s="183">
        <f>RES_hhdet_tesh!J88/RES_summary!J$19</f>
        <v>12.064409283859874</v>
      </c>
      <c r="K88" s="183">
        <f>RES_hhdet_tesh!K88/RES_summary!K$19</f>
        <v>12.203569526344825</v>
      </c>
      <c r="L88" s="183">
        <f>RES_hhdet_tesh!L88/RES_summary!L$19</f>
        <v>12.952526180037852</v>
      </c>
      <c r="M88" s="183">
        <f>RES_hhdet_tesh!M88/RES_summary!M$19</f>
        <v>12.598554649096398</v>
      </c>
      <c r="N88" s="183">
        <f>RES_hhdet_tesh!N88/RES_summary!N$19</f>
        <v>11.751249334991366</v>
      </c>
      <c r="O88" s="183">
        <f>RES_hhdet_tesh!O88/RES_summary!O$19</f>
        <v>11.692461815250343</v>
      </c>
      <c r="P88" s="183">
        <f>RES_hhdet_tesh!P88/RES_summary!P$19</f>
        <v>10.792270042598709</v>
      </c>
      <c r="Q88" s="183">
        <f>RES_hhdet_tesh!Q88/RES_summary!Q$19</f>
        <v>10.61571673500751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12.88732578475552</v>
      </c>
      <c r="E89" s="183">
        <f>RES_hhdet_tesh!E89/RES_summary!E$19</f>
        <v>12.837751639984832</v>
      </c>
      <c r="F89" s="183">
        <f>RES_hhdet_tesh!F89/RES_summary!F$19</f>
        <v>12.926845354768286</v>
      </c>
      <c r="G89" s="183">
        <f>RES_hhdet_tesh!G89/RES_summary!G$19</f>
        <v>12.779992712983649</v>
      </c>
      <c r="H89" s="183">
        <f>RES_hhdet_tesh!H89/RES_summary!H$19</f>
        <v>12.859635764485189</v>
      </c>
      <c r="I89" s="183">
        <f>RES_hhdet_tesh!I89/RES_summary!I$19</f>
        <v>12.421131294356629</v>
      </c>
      <c r="J89" s="183">
        <f>RES_hhdet_tesh!J89/RES_summary!J$19</f>
        <v>12.598575585553656</v>
      </c>
      <c r="K89" s="183">
        <f>RES_hhdet_tesh!K89/RES_summary!K$19</f>
        <v>12.706046859736453</v>
      </c>
      <c r="L89" s="183">
        <f>RES_hhdet_tesh!L89/RES_summary!L$19</f>
        <v>13.444859767109554</v>
      </c>
      <c r="M89" s="183">
        <f>RES_hhdet_tesh!M89/RES_summary!M$19</f>
        <v>13.044933609992773</v>
      </c>
      <c r="N89" s="183">
        <f>RES_hhdet_tesh!N89/RES_summary!N$19</f>
        <v>12.118310057447232</v>
      </c>
      <c r="O89" s="183">
        <f>RES_hhdet_tesh!O89/RES_summary!O$19</f>
        <v>12.022999878144567</v>
      </c>
      <c r="P89" s="183">
        <f>RES_hhdet_tesh!P89/RES_summary!P$19</f>
        <v>11.038213869839842</v>
      </c>
      <c r="Q89" s="183">
        <f>RES_hhdet_tesh!Q89/RES_summary!Q$19</f>
        <v>10.720732753089401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9.2149121244270962</v>
      </c>
      <c r="E90" s="182">
        <f>RES_hhdet_tesh!E90/RES_summary!E$19</f>
        <v>9.1849021719887514</v>
      </c>
      <c r="F90" s="182">
        <f>RES_hhdet_tesh!F90/RES_summary!F$19</f>
        <v>9.2153957129161572</v>
      </c>
      <c r="G90" s="182">
        <f>RES_hhdet_tesh!G90/RES_summary!G$19</f>
        <v>9.0606252044061666</v>
      </c>
      <c r="H90" s="182">
        <f>RES_hhdet_tesh!H90/RES_summary!H$19</f>
        <v>9.1717699586139592</v>
      </c>
      <c r="I90" s="182">
        <f>RES_hhdet_tesh!I90/RES_summary!I$19</f>
        <v>8.7231183307471198</v>
      </c>
      <c r="J90" s="182">
        <f>RES_hhdet_tesh!J90/RES_summary!J$19</f>
        <v>8.9415466361667058</v>
      </c>
      <c r="K90" s="182">
        <f>RES_hhdet_tesh!K90/RES_summary!K$19</f>
        <v>9.0198579996616406</v>
      </c>
      <c r="L90" s="182">
        <f>RES_hhdet_tesh!L90/RES_summary!L$19</f>
        <v>9.5379642372735436</v>
      </c>
      <c r="M90" s="182">
        <f>RES_hhdet_tesh!M90/RES_summary!M$19</f>
        <v>9.2568368616005028</v>
      </c>
      <c r="N90" s="182">
        <f>RES_hhdet_tesh!N90/RES_summary!N$19</f>
        <v>8.6021720444658101</v>
      </c>
      <c r="O90" s="182">
        <f>RES_hhdet_tesh!O90/RES_summary!O$19</f>
        <v>8.5318791945876828</v>
      </c>
      <c r="P90" s="182">
        <f>RES_hhdet_tesh!P90/RES_summary!P$19</f>
        <v>7.8264079803548743</v>
      </c>
      <c r="Q90" s="182">
        <f>RES_hhdet_tesh!Q90/RES_summary!Q$19</f>
        <v>7.5879565396568278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3.6724136603284254</v>
      </c>
      <c r="E91" s="181">
        <f>RES_hhdet_tesh!E91/RES_summary!E$19</f>
        <v>3.6528494679960795</v>
      </c>
      <c r="F91" s="181">
        <f>RES_hhdet_tesh!F91/RES_summary!F$19</f>
        <v>3.7114496418521274</v>
      </c>
      <c r="G91" s="181">
        <f>RES_hhdet_tesh!G91/RES_summary!G$19</f>
        <v>3.7193675085774851</v>
      </c>
      <c r="H91" s="181">
        <f>RES_hhdet_tesh!H91/RES_summary!H$19</f>
        <v>3.6878658058712279</v>
      </c>
      <c r="I91" s="181">
        <f>RES_hhdet_tesh!I91/RES_summary!I$19</f>
        <v>3.6980129636095089</v>
      </c>
      <c r="J91" s="181">
        <f>RES_hhdet_tesh!J91/RES_summary!J$19</f>
        <v>3.6570289493869503</v>
      </c>
      <c r="K91" s="181">
        <f>RES_hhdet_tesh!K91/RES_summary!K$19</f>
        <v>3.6861888600748136</v>
      </c>
      <c r="L91" s="181">
        <f>RES_hhdet_tesh!L91/RES_summary!L$19</f>
        <v>3.9068955298360115</v>
      </c>
      <c r="M91" s="181">
        <f>RES_hhdet_tesh!M91/RES_summary!M$19</f>
        <v>3.7880967483922725</v>
      </c>
      <c r="N91" s="181">
        <f>RES_hhdet_tesh!N91/RES_summary!N$19</f>
        <v>3.5161380129814246</v>
      </c>
      <c r="O91" s="181">
        <f>RES_hhdet_tesh!O91/RES_summary!O$19</f>
        <v>3.4911206835568827</v>
      </c>
      <c r="P91" s="181">
        <f>RES_hhdet_tesh!P91/RES_summary!P$19</f>
        <v>3.2118058894849661</v>
      </c>
      <c r="Q91" s="181">
        <f>RES_hhdet_tesh!Q91/RES_summary!Q$19</f>
        <v>3.1327762134325723</v>
      </c>
    </row>
    <row r="92" spans="1:17" ht="12" customHeight="1" x14ac:dyDescent="0.25">
      <c r="A92" s="163" t="s">
        <v>144</v>
      </c>
      <c r="B92" s="180">
        <f>RES_hhdet_tesh!B92/RES_summary!B$19</f>
        <v>12.344842582198885</v>
      </c>
      <c r="C92" s="180">
        <f>RES_hhdet_tesh!C92/RES_summary!C$19</f>
        <v>12.214057352390189</v>
      </c>
      <c r="D92" s="180">
        <f>RES_hhdet_tesh!D92/RES_summary!D$19</f>
        <v>12.154354651216417</v>
      </c>
      <c r="E92" s="180">
        <f>RES_hhdet_tesh!E92/RES_summary!E$19</f>
        <v>12.195400927121039</v>
      </c>
      <c r="F92" s="180">
        <f>RES_hhdet_tesh!F92/RES_summary!F$19</f>
        <v>12.306038482855378</v>
      </c>
      <c r="G92" s="180">
        <f>RES_hhdet_tesh!G92/RES_summary!G$19</f>
        <v>12.319574126965188</v>
      </c>
      <c r="H92" s="180">
        <f>RES_hhdet_tesh!H92/RES_summary!H$19</f>
        <v>12.168636646537928</v>
      </c>
      <c r="I92" s="180">
        <f>RES_hhdet_tesh!I92/RES_summary!I$19</f>
        <v>12.45663398457504</v>
      </c>
      <c r="J92" s="180">
        <f>RES_hhdet_tesh!J92/RES_summary!J$19</f>
        <v>12.249632333042646</v>
      </c>
      <c r="K92" s="180">
        <f>RES_hhdet_tesh!K92/RES_summary!K$19</f>
        <v>12.24056819879247</v>
      </c>
      <c r="L92" s="180">
        <f>RES_hhdet_tesh!L92/RES_summary!L$19</f>
        <v>12.884621842719101</v>
      </c>
      <c r="M92" s="180">
        <f>RES_hhdet_tesh!M92/RES_summary!M$19</f>
        <v>12.541980522840616</v>
      </c>
      <c r="N92" s="180">
        <f>RES_hhdet_tesh!N92/RES_summary!N$19</f>
        <v>0</v>
      </c>
      <c r="O92" s="180">
        <f>RES_hhdet_tesh!O92/RES_summary!O$19</f>
        <v>0</v>
      </c>
      <c r="P92" s="180">
        <f>RES_hhdet_tesh!P92/RES_summary!P$19</f>
        <v>0</v>
      </c>
      <c r="Q92" s="180">
        <f>RES_hhdet_tesh!Q92/RES_summary!Q$19</f>
        <v>0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12.645826404968361</v>
      </c>
      <c r="E93" s="179">
        <f>RES_hhdet_tesh!E93/RES_summary!E$19</f>
        <v>12.600514371943147</v>
      </c>
      <c r="F93" s="179">
        <f>RES_hhdet_tesh!F93/RES_summary!F$19</f>
        <v>12.693524228049641</v>
      </c>
      <c r="G93" s="179">
        <f>RES_hhdet_tesh!G93/RES_summary!G$19</f>
        <v>12.65703573566307</v>
      </c>
      <c r="H93" s="179">
        <f>RES_hhdet_tesh!H93/RES_summary!H$19</f>
        <v>12.464355041660941</v>
      </c>
      <c r="I93" s="179">
        <f>RES_hhdet_tesh!I93/RES_summary!I$19</f>
        <v>12.463706606754689</v>
      </c>
      <c r="J93" s="179">
        <f>RES_hhdet_tesh!J93/RES_summary!J$19</f>
        <v>12.253848081877464</v>
      </c>
      <c r="K93" s="179">
        <f>RES_hhdet_tesh!K93/RES_summary!K$19</f>
        <v>12.334962667220642</v>
      </c>
      <c r="L93" s="179">
        <f>RES_hhdet_tesh!L93/RES_summary!L$19</f>
        <v>13.012718206861695</v>
      </c>
      <c r="M93" s="179">
        <f>RES_hhdet_tesh!M93/RES_summary!M$19</f>
        <v>12.720263438478822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0</v>
      </c>
      <c r="Q93" s="179">
        <f>RES_hhdet_tesh!Q93/RES_summary!Q$19</f>
        <v>0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8.973412744639905</v>
      </c>
      <c r="E94" s="177">
        <f>RES_hhdet_tesh!E94/RES_summary!E$19</f>
        <v>8.9476649039470644</v>
      </c>
      <c r="F94" s="177">
        <f>RES_hhdet_tesh!F94/RES_summary!F$19</f>
        <v>8.9820745861975073</v>
      </c>
      <c r="G94" s="177">
        <f>RES_hhdet_tesh!G94/RES_summary!G$19</f>
        <v>8.9376682270855863</v>
      </c>
      <c r="H94" s="177">
        <f>RES_hhdet_tesh!H94/RES_summary!H$19</f>
        <v>8.7764892357897129</v>
      </c>
      <c r="I94" s="177">
        <f>RES_hhdet_tesh!I94/RES_summary!I$19</f>
        <v>8.7656936431451804</v>
      </c>
      <c r="J94" s="177">
        <f>RES_hhdet_tesh!J94/RES_summary!J$19</f>
        <v>8.5968191324905145</v>
      </c>
      <c r="K94" s="177">
        <f>RES_hhdet_tesh!K94/RES_summary!K$19</f>
        <v>8.6487738071458296</v>
      </c>
      <c r="L94" s="177">
        <f>RES_hhdet_tesh!L94/RES_summary!L$19</f>
        <v>9.1058226770256834</v>
      </c>
      <c r="M94" s="177">
        <f>RES_hhdet_tesh!M94/RES_summary!M$19</f>
        <v>8.932166690086552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0</v>
      </c>
      <c r="Q94" s="177">
        <f>RES_hhdet_tesh!Q94/RES_summary!Q$19</f>
        <v>0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3.6724136603284547</v>
      </c>
      <c r="E95" s="177">
        <f>RES_hhdet_tesh!E95/RES_summary!E$19</f>
        <v>3.6528494679960795</v>
      </c>
      <c r="F95" s="177">
        <f>RES_hhdet_tesh!F95/RES_summary!F$19</f>
        <v>3.7114496418521337</v>
      </c>
      <c r="G95" s="177">
        <f>RES_hhdet_tesh!G95/RES_summary!G$19</f>
        <v>3.7193675085774838</v>
      </c>
      <c r="H95" s="177">
        <f>RES_hhdet_tesh!H95/RES_summary!H$19</f>
        <v>3.687865805871227</v>
      </c>
      <c r="I95" s="177">
        <f>RES_hhdet_tesh!I95/RES_summary!I$19</f>
        <v>3.6980129636095076</v>
      </c>
      <c r="J95" s="177">
        <f>RES_hhdet_tesh!J95/RES_summary!J$19</f>
        <v>3.6570289493869499</v>
      </c>
      <c r="K95" s="177">
        <f>RES_hhdet_tesh!K95/RES_summary!K$19</f>
        <v>3.6861888600748136</v>
      </c>
      <c r="L95" s="177">
        <f>RES_hhdet_tesh!L95/RES_summary!L$19</f>
        <v>3.9068955298360124</v>
      </c>
      <c r="M95" s="177">
        <f>RES_hhdet_tesh!M95/RES_summary!M$19</f>
        <v>3.7880967483922716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0</v>
      </c>
      <c r="Q95" s="177">
        <f>RES_hhdet_tesh!Q95/RES_summary!Q$19</f>
        <v>0</v>
      </c>
    </row>
    <row r="96" spans="1:17" ht="12" customHeight="1" x14ac:dyDescent="0.25">
      <c r="A96" s="163" t="s">
        <v>142</v>
      </c>
      <c r="B96" s="180">
        <f>RES_hhdet_tesh!B96/RES_summary!B$19</f>
        <v>4.3615832968628432</v>
      </c>
      <c r="C96" s="180">
        <f>RES_hhdet_tesh!C96/RES_summary!C$19</f>
        <v>3.6785118702321071</v>
      </c>
      <c r="D96" s="180">
        <f>RES_hhdet_tesh!D96/RES_summary!D$19</f>
        <v>6.1543153572949638</v>
      </c>
      <c r="E96" s="180">
        <f>RES_hhdet_tesh!E96/RES_summary!E$19</f>
        <v>7.3264394007010312</v>
      </c>
      <c r="F96" s="180">
        <f>RES_hhdet_tesh!F96/RES_summary!F$19</f>
        <v>7.121505998210564</v>
      </c>
      <c r="G96" s="180">
        <f>RES_hhdet_tesh!G96/RES_summary!G$19</f>
        <v>5.8216105844720056</v>
      </c>
      <c r="H96" s="180">
        <f>RES_hhdet_tesh!H96/RES_summary!H$19</f>
        <v>7.9768531169347909</v>
      </c>
      <c r="I96" s="180">
        <f>RES_hhdet_tesh!I96/RES_summary!I$19</f>
        <v>8.6320722918001476</v>
      </c>
      <c r="J96" s="180">
        <f>RES_hhdet_tesh!J96/RES_summary!J$19</f>
        <v>12.038257711430939</v>
      </c>
      <c r="K96" s="180">
        <f>RES_hhdet_tesh!K96/RES_summary!K$19</f>
        <v>6.6726132192208567</v>
      </c>
      <c r="L96" s="180">
        <f>RES_hhdet_tesh!L96/RES_summary!L$19</f>
        <v>11.471361758054888</v>
      </c>
      <c r="M96" s="180">
        <f>RES_hhdet_tesh!M96/RES_summary!M$19</f>
        <v>7.539479385732232</v>
      </c>
      <c r="N96" s="180">
        <f>RES_hhdet_tesh!N96/RES_summary!N$19</f>
        <v>7.3363669746465243</v>
      </c>
      <c r="O96" s="180">
        <f>RES_hhdet_tesh!O96/RES_summary!O$19</f>
        <v>10.184287618805735</v>
      </c>
      <c r="P96" s="180">
        <f>RES_hhdet_tesh!P96/RES_summary!P$19</f>
        <v>10.56806861160927</v>
      </c>
      <c r="Q96" s="180">
        <f>RES_hhdet_tesh!Q96/RES_summary!Q$19</f>
        <v>10.264203758950739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8.147486193116162</v>
      </c>
      <c r="E97" s="179">
        <f>RES_hhdet_tesh!E97/RES_summary!E$19</f>
        <v>8.9828158619108542</v>
      </c>
      <c r="F97" s="179">
        <f>RES_hhdet_tesh!F97/RES_summary!F$19</f>
        <v>8.8844851719292883</v>
      </c>
      <c r="G97" s="179">
        <f>RES_hhdet_tesh!G97/RES_summary!G$19</f>
        <v>7.9183371591108784</v>
      </c>
      <c r="H97" s="179">
        <f>RES_hhdet_tesh!H97/RES_summary!H$19</f>
        <v>9.4099425973994553</v>
      </c>
      <c r="I97" s="179">
        <f>RES_hhdet_tesh!I97/RES_summary!I$19</f>
        <v>9.8249040368479843</v>
      </c>
      <c r="J97" s="179">
        <f>RES_hhdet_tesh!J97/RES_summary!J$19</f>
        <v>12.159207754118128</v>
      </c>
      <c r="K97" s="179">
        <f>RES_hhdet_tesh!K97/RES_summary!K$19</f>
        <v>8.4104258292444136</v>
      </c>
      <c r="L97" s="179">
        <f>RES_hhdet_tesh!L97/RES_summary!L$19</f>
        <v>11.986156408936466</v>
      </c>
      <c r="M97" s="179">
        <f>RES_hhdet_tesh!M97/RES_summary!M$19</f>
        <v>9.1130050942749623</v>
      </c>
      <c r="N97" s="179">
        <f>RES_hhdet_tesh!N97/RES_summary!N$19</f>
        <v>8.6887833273322812</v>
      </c>
      <c r="O97" s="179">
        <f>RES_hhdet_tesh!O97/RES_summary!O$19</f>
        <v>10.665394786519398</v>
      </c>
      <c r="P97" s="179">
        <f>RES_hhdet_tesh!P97/RES_summary!P$19</f>
        <v>10.650287277681938</v>
      </c>
      <c r="Q97" s="179">
        <f>RES_hhdet_tesh!Q97/RES_summary!Q$19</f>
        <v>10.373787256208958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4.4750725327877188</v>
      </c>
      <c r="E98" s="177">
        <f>RES_hhdet_tesh!E98/RES_summary!E$19</f>
        <v>5.3299663939147752</v>
      </c>
      <c r="F98" s="177">
        <f>RES_hhdet_tesh!F98/RES_summary!F$19</f>
        <v>5.1730355300771613</v>
      </c>
      <c r="G98" s="177">
        <f>RES_hhdet_tesh!G98/RES_summary!G$19</f>
        <v>4.1989696505333924</v>
      </c>
      <c r="H98" s="177">
        <f>RES_hhdet_tesh!H98/RES_summary!H$19</f>
        <v>5.7220767915282265</v>
      </c>
      <c r="I98" s="177">
        <f>RES_hhdet_tesh!I98/RES_summary!I$19</f>
        <v>6.1268910732384771</v>
      </c>
      <c r="J98" s="177">
        <f>RES_hhdet_tesh!J98/RES_summary!J$19</f>
        <v>8.5021788047311784</v>
      </c>
      <c r="K98" s="177">
        <f>RES_hhdet_tesh!K98/RES_summary!K$19</f>
        <v>4.7242369691696027</v>
      </c>
      <c r="L98" s="177">
        <f>RES_hhdet_tesh!L98/RES_summary!L$19</f>
        <v>8.0792608791004543</v>
      </c>
      <c r="M98" s="177">
        <f>RES_hhdet_tesh!M98/RES_summary!M$19</f>
        <v>5.3249083458826911</v>
      </c>
      <c r="N98" s="177">
        <f>RES_hhdet_tesh!N98/RES_summary!N$19</f>
        <v>5.1726453143508575</v>
      </c>
      <c r="O98" s="177">
        <f>RES_hhdet_tesh!O98/RES_summary!O$19</f>
        <v>7.1742741029625146</v>
      </c>
      <c r="P98" s="177">
        <f>RES_hhdet_tesh!P98/RES_summary!P$19</f>
        <v>7.4384813881969691</v>
      </c>
      <c r="Q98" s="177">
        <f>RES_hhdet_tesh!Q98/RES_summary!Q$19</f>
        <v>7.2410110427763916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3.6724136603284419</v>
      </c>
      <c r="E99" s="177">
        <f>RES_hhdet_tesh!E99/RES_summary!E$19</f>
        <v>3.6528494679960786</v>
      </c>
      <c r="F99" s="177">
        <f>RES_hhdet_tesh!F99/RES_summary!F$19</f>
        <v>3.7114496418521279</v>
      </c>
      <c r="G99" s="177">
        <f>RES_hhdet_tesh!G99/RES_summary!G$19</f>
        <v>3.7193675085774851</v>
      </c>
      <c r="H99" s="177">
        <f>RES_hhdet_tesh!H99/RES_summary!H$19</f>
        <v>3.6878658058712279</v>
      </c>
      <c r="I99" s="177">
        <f>RES_hhdet_tesh!I99/RES_summary!I$19</f>
        <v>3.6980129636095085</v>
      </c>
      <c r="J99" s="177">
        <f>RES_hhdet_tesh!J99/RES_summary!J$19</f>
        <v>3.6570289493869499</v>
      </c>
      <c r="K99" s="177">
        <f>RES_hhdet_tesh!K99/RES_summary!K$19</f>
        <v>3.6861888600748123</v>
      </c>
      <c r="L99" s="177">
        <f>RES_hhdet_tesh!L99/RES_summary!L$19</f>
        <v>3.9068955298360124</v>
      </c>
      <c r="M99" s="177">
        <f>RES_hhdet_tesh!M99/RES_summary!M$19</f>
        <v>3.7880967483922725</v>
      </c>
      <c r="N99" s="177">
        <f>RES_hhdet_tesh!N99/RES_summary!N$19</f>
        <v>3.5161380129814241</v>
      </c>
      <c r="O99" s="177">
        <f>RES_hhdet_tesh!O99/RES_summary!O$19</f>
        <v>3.4911206835568831</v>
      </c>
      <c r="P99" s="177">
        <f>RES_hhdet_tesh!P99/RES_summary!P$19</f>
        <v>3.2118058894849688</v>
      </c>
      <c r="Q99" s="177">
        <f>RES_hhdet_tesh!Q99/RES_summary!Q$19</f>
        <v>3.132776213432567</v>
      </c>
    </row>
    <row r="100" spans="1:17" ht="12" customHeight="1" x14ac:dyDescent="0.25">
      <c r="A100" s="158" t="s">
        <v>62</v>
      </c>
      <c r="B100" s="178">
        <f>RES_hhdet_tesh!B100/RES_summary!B$19</f>
        <v>3.5069228442465405</v>
      </c>
      <c r="C100" s="178">
        <f>RES_hhdet_tesh!C100/RES_summary!C$19</f>
        <v>4.9716083826838577</v>
      </c>
      <c r="D100" s="178">
        <f>RES_hhdet_tesh!D100/RES_summary!D$19</f>
        <v>3.7814629061784824</v>
      </c>
      <c r="E100" s="178">
        <f>RES_hhdet_tesh!E100/RES_summary!E$19</f>
        <v>3.3989595004328184</v>
      </c>
      <c r="F100" s="178">
        <f>RES_hhdet_tesh!F100/RES_summary!F$19</f>
        <v>3.3010412269703258</v>
      </c>
      <c r="G100" s="178">
        <f>RES_hhdet_tesh!G100/RES_summary!G$19</f>
        <v>2.9572438055110051</v>
      </c>
      <c r="H100" s="178">
        <f>RES_hhdet_tesh!H100/RES_summary!H$19</f>
        <v>3.5372942581150055</v>
      </c>
      <c r="I100" s="178">
        <f>RES_hhdet_tesh!I100/RES_summary!I$19</f>
        <v>3.7821578278403005</v>
      </c>
      <c r="J100" s="178">
        <f>RES_hhdet_tesh!J100/RES_summary!J$19</f>
        <v>5.1712600251230434</v>
      </c>
      <c r="K100" s="178">
        <f>RES_hhdet_tesh!K100/RES_summary!K$19</f>
        <v>3.1503533954403657</v>
      </c>
      <c r="L100" s="178">
        <f>RES_hhdet_tesh!L100/RES_summary!L$19</f>
        <v>4.6190313380914416</v>
      </c>
      <c r="M100" s="178">
        <f>RES_hhdet_tesh!M100/RES_summary!M$19</f>
        <v>3.6358179822862446</v>
      </c>
      <c r="N100" s="178">
        <f>RES_hhdet_tesh!N100/RES_summary!N$19</f>
        <v>3.9238718985219232</v>
      </c>
      <c r="O100" s="178">
        <f>RES_hhdet_tesh!O100/RES_summary!O$19</f>
        <v>2.5430873926647766</v>
      </c>
      <c r="P100" s="178">
        <f>RES_hhdet_tesh!P100/RES_summary!P$19</f>
        <v>1.930158648571779</v>
      </c>
      <c r="Q100" s="178">
        <f>RES_hhdet_tesh!Q100/RES_summary!Q$19</f>
        <v>4.5587450697588521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4.1267434613536773</v>
      </c>
      <c r="C102" s="177">
        <f>RES_hhdet_tesh!C102/RES_summary!C$19</f>
        <v>5.1291682785773336</v>
      </c>
      <c r="D102" s="177">
        <f>RES_hhdet_tesh!D102/RES_summary!D$19</f>
        <v>5.4035904448066319</v>
      </c>
      <c r="E102" s="177">
        <f>RES_hhdet_tesh!E102/RES_summary!E$19</f>
        <v>5.3818534892565673</v>
      </c>
      <c r="F102" s="177">
        <f>RES_hhdet_tesh!F102/RES_summary!F$19</f>
        <v>5.3546021519581428</v>
      </c>
      <c r="G102" s="177">
        <f>RES_hhdet_tesh!G102/RES_summary!G$19</f>
        <v>5.1531463344672863</v>
      </c>
      <c r="H102" s="177">
        <f>RES_hhdet_tesh!H102/RES_summary!H$19</f>
        <v>5.1597903154239884</v>
      </c>
      <c r="I102" s="177">
        <f>RES_hhdet_tesh!I102/RES_summary!I$19</f>
        <v>5.4168606785298437</v>
      </c>
      <c r="J102" s="177">
        <f>RES_hhdet_tesh!J102/RES_summary!J$19</f>
        <v>5.2925673657862022</v>
      </c>
      <c r="K102" s="177">
        <f>RES_hhdet_tesh!K102/RES_summary!K$19</f>
        <v>5.2344282635644568</v>
      </c>
      <c r="L102" s="177">
        <f>RES_hhdet_tesh!L102/RES_summary!L$19</f>
        <v>5.271362599374136</v>
      </c>
      <c r="M102" s="177">
        <f>RES_hhdet_tesh!M102/RES_summary!M$19</f>
        <v>5.1829241636157652</v>
      </c>
      <c r="N102" s="177">
        <f>RES_hhdet_tesh!N102/RES_summary!N$19</f>
        <v>0</v>
      </c>
      <c r="O102" s="177">
        <f>RES_hhdet_tesh!O102/RES_summary!O$19</f>
        <v>0</v>
      </c>
      <c r="P102" s="177">
        <f>RES_hhdet_tesh!P102/RES_summary!P$19</f>
        <v>0</v>
      </c>
      <c r="Q102" s="177">
        <f>RES_hhdet_tesh!Q102/RES_summary!Q$19</f>
        <v>0</v>
      </c>
    </row>
    <row r="103" spans="1:17" ht="12" customHeight="1" x14ac:dyDescent="0.25">
      <c r="A103" s="29" t="s">
        <v>140</v>
      </c>
      <c r="B103" s="176">
        <f>RES_hhdet_tesh!B103/RES_summary!B$19</f>
        <v>1.4580158204383509</v>
      </c>
      <c r="C103" s="176">
        <f>RES_hhdet_tesh!C103/RES_summary!C$19</f>
        <v>1.5409773161143565</v>
      </c>
      <c r="D103" s="176">
        <f>RES_hhdet_tesh!D103/RES_summary!D$19</f>
        <v>2.7337861495606148</v>
      </c>
      <c r="E103" s="176">
        <f>RES_hhdet_tesh!E103/RES_summary!E$19</f>
        <v>3.2342632354913565</v>
      </c>
      <c r="F103" s="176">
        <f>RES_hhdet_tesh!F103/RES_summary!F$19</f>
        <v>3.1280383656457262</v>
      </c>
      <c r="G103" s="176">
        <f>RES_hhdet_tesh!G103/RES_summary!G$19</f>
        <v>2.4947619118692326</v>
      </c>
      <c r="H103" s="176">
        <f>RES_hhdet_tesh!H103/RES_summary!H$19</f>
        <v>3.1935610114288</v>
      </c>
      <c r="I103" s="176">
        <f>RES_hhdet_tesh!I103/RES_summary!I$19</f>
        <v>3.7035599938071466</v>
      </c>
      <c r="J103" s="176">
        <f>RES_hhdet_tesh!J103/RES_summary!J$19</f>
        <v>5.1634404418401383</v>
      </c>
      <c r="K103" s="176">
        <f>RES_hhdet_tesh!K103/RES_summary!K$19</f>
        <v>2.8111641873154003</v>
      </c>
      <c r="L103" s="176">
        <f>RES_hhdet_tesh!L103/RES_summary!L$19</f>
        <v>4.4945224489516375</v>
      </c>
      <c r="M103" s="176">
        <f>RES_hhdet_tesh!M103/RES_summary!M$19</f>
        <v>3.4926913538637461</v>
      </c>
      <c r="N103" s="176">
        <f>RES_hhdet_tesh!N103/RES_summary!N$19</f>
        <v>3.9238718985219223</v>
      </c>
      <c r="O103" s="176">
        <f>RES_hhdet_tesh!O103/RES_summary!O$19</f>
        <v>2.5430873926647766</v>
      </c>
      <c r="P103" s="176">
        <f>RES_hhdet_tesh!P103/RES_summary!P$19</f>
        <v>1.930158648571779</v>
      </c>
      <c r="Q103" s="176">
        <f>RES_hhdet_tesh!Q103/RES_summary!Q$19</f>
        <v>4.5587450697588521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0</v>
      </c>
      <c r="C124" s="184">
        <f>RES_hhdet_tesh!C124/RES_summary!C$19</f>
        <v>0</v>
      </c>
      <c r="D124" s="184">
        <f>RES_hhdet_tesh!D124/RES_summary!D$19</f>
        <v>0</v>
      </c>
      <c r="E124" s="184">
        <f>RES_hhdet_tesh!E124/RES_summary!E$19</f>
        <v>0</v>
      </c>
      <c r="F124" s="184">
        <f>RES_hhdet_tesh!F124/RES_summary!F$19</f>
        <v>0</v>
      </c>
      <c r="G124" s="184">
        <f>RES_hhdet_tesh!G124/RES_summary!G$19</f>
        <v>0</v>
      </c>
      <c r="H124" s="184">
        <f>RES_hhdet_tesh!H124/RES_summary!H$19</f>
        <v>0</v>
      </c>
      <c r="I124" s="184">
        <f>RES_hhdet_tesh!I124/RES_summary!I$19</f>
        <v>0</v>
      </c>
      <c r="J124" s="184">
        <f>RES_hhdet_tesh!J124/RES_summary!J$19</f>
        <v>0</v>
      </c>
      <c r="K124" s="184">
        <f>RES_hhdet_tesh!K124/RES_summary!K$19</f>
        <v>0</v>
      </c>
      <c r="L124" s="184">
        <f>RES_hhdet_tesh!L124/RES_summary!L$19</f>
        <v>0</v>
      </c>
      <c r="M124" s="184">
        <f>RES_hhdet_tesh!M124/RES_summary!M$19</f>
        <v>0</v>
      </c>
      <c r="N124" s="184">
        <f>RES_hhdet_tesh!N124/RES_summary!N$19</f>
        <v>0</v>
      </c>
      <c r="O124" s="184">
        <f>RES_hhdet_tesh!O124/RES_summary!O$19</f>
        <v>0</v>
      </c>
      <c r="P124" s="184">
        <f>RES_hhdet_tesh!P124/RES_summary!P$19</f>
        <v>0</v>
      </c>
      <c r="Q124" s="184">
        <f>RES_hhdet_tesh!Q124/RES_summary!Q$19</f>
        <v>0</v>
      </c>
    </row>
    <row r="125" spans="1:17" ht="12.95" customHeight="1" x14ac:dyDescent="0.25">
      <c r="A125" s="158" t="s">
        <v>65</v>
      </c>
      <c r="B125" s="178">
        <f>RES_hhdet_tesh!B125/RES_summary!B$19</f>
        <v>0</v>
      </c>
      <c r="C125" s="178">
        <f>RES_hhdet_tesh!C125/RES_summary!C$19</f>
        <v>0</v>
      </c>
      <c r="D125" s="178">
        <f>RES_hhdet_tesh!D125/RES_summary!D$19</f>
        <v>0</v>
      </c>
      <c r="E125" s="178">
        <f>RES_hhdet_tesh!E125/RES_summary!E$19</f>
        <v>0</v>
      </c>
      <c r="F125" s="178">
        <f>RES_hhdet_tesh!F125/RES_summary!F$19</f>
        <v>0</v>
      </c>
      <c r="G125" s="178">
        <f>RES_hhdet_tesh!G125/RES_summary!G$19</f>
        <v>0</v>
      </c>
      <c r="H125" s="178">
        <f>RES_hhdet_tesh!H125/RES_summary!H$19</f>
        <v>0</v>
      </c>
      <c r="I125" s="178">
        <f>RES_hhdet_tesh!I125/RES_summary!I$19</f>
        <v>0</v>
      </c>
      <c r="J125" s="178">
        <f>RES_hhdet_tesh!J125/RES_summary!J$19</f>
        <v>0</v>
      </c>
      <c r="K125" s="178">
        <f>RES_hhdet_tesh!K125/RES_summary!K$19</f>
        <v>0</v>
      </c>
      <c r="L125" s="178">
        <f>RES_hhdet_tesh!L125/RES_summary!L$19</f>
        <v>0</v>
      </c>
      <c r="M125" s="178">
        <f>RES_hhdet_tesh!M125/RES_summary!M$19</f>
        <v>0</v>
      </c>
      <c r="N125" s="178">
        <f>RES_hhdet_tesh!N125/RES_summary!N$19</f>
        <v>0</v>
      </c>
      <c r="O125" s="178">
        <f>RES_hhdet_tesh!O125/RES_summary!O$19</f>
        <v>0</v>
      </c>
      <c r="P125" s="178">
        <f>RES_hhdet_tesh!P125/RES_summary!P$19</f>
        <v>0</v>
      </c>
      <c r="Q125" s="178">
        <f>RES_hhdet_tesh!Q125/RES_summary!Q$19</f>
        <v>0</v>
      </c>
    </row>
    <row r="126" spans="1:17" ht="12" customHeight="1" x14ac:dyDescent="0.25">
      <c r="A126" s="23" t="s">
        <v>149</v>
      </c>
      <c r="B126" s="177">
        <f>RES_hhdet_tesh!B126/RES_summary!B$19</f>
        <v>0</v>
      </c>
      <c r="C126" s="177">
        <f>RES_hhdet_tesh!C126/RES_summary!C$19</f>
        <v>0</v>
      </c>
      <c r="D126" s="177">
        <f>RES_hhdet_tesh!D126/RES_summary!D$19</f>
        <v>0</v>
      </c>
      <c r="E126" s="177">
        <f>RES_hhdet_tesh!E126/RES_summary!E$19</f>
        <v>0</v>
      </c>
      <c r="F126" s="177">
        <f>RES_hhdet_tesh!F126/RES_summary!F$19</f>
        <v>0</v>
      </c>
      <c r="G126" s="177">
        <f>RES_hhdet_tesh!G126/RES_summary!G$19</f>
        <v>0</v>
      </c>
      <c r="H126" s="177">
        <f>RES_hhdet_tesh!H126/RES_summary!H$19</f>
        <v>0</v>
      </c>
      <c r="I126" s="177">
        <f>RES_hhdet_tesh!I126/RES_summary!I$19</f>
        <v>0</v>
      </c>
      <c r="J126" s="177">
        <f>RES_hhdet_tesh!J126/RES_summary!J$19</f>
        <v>0</v>
      </c>
      <c r="K126" s="177">
        <f>RES_hhdet_tesh!K126/RES_summary!K$19</f>
        <v>0</v>
      </c>
      <c r="L126" s="177">
        <f>RES_hhdet_tesh!L126/RES_summary!L$19</f>
        <v>0</v>
      </c>
      <c r="M126" s="177">
        <f>RES_hhdet_tesh!M126/RES_summary!M$19</f>
        <v>0</v>
      </c>
      <c r="N126" s="177">
        <f>RES_hhdet_tesh!N126/RES_summary!N$19</f>
        <v>0</v>
      </c>
      <c r="O126" s="177">
        <f>RES_hhdet_tesh!O126/RES_summary!O$19</f>
        <v>0</v>
      </c>
      <c r="P126" s="177">
        <f>RES_hhdet_tesh!P126/RES_summary!P$19</f>
        <v>0</v>
      </c>
      <c r="Q126" s="177">
        <f>RES_hhdet_tesh!Q126/RES_summary!Q$19</f>
        <v>0</v>
      </c>
    </row>
    <row r="127" spans="1:17" ht="12" customHeight="1" x14ac:dyDescent="0.25">
      <c r="A127" s="23" t="s">
        <v>60</v>
      </c>
      <c r="B127" s="177">
        <f>RES_hhdet_tesh!B127/RES_summary!B$19</f>
        <v>0</v>
      </c>
      <c r="C127" s="177">
        <f>RES_hhdet_tesh!C127/RES_summary!C$19</f>
        <v>0</v>
      </c>
      <c r="D127" s="177">
        <f>RES_hhdet_tesh!D127/RES_summary!D$19</f>
        <v>0</v>
      </c>
      <c r="E127" s="177">
        <f>RES_hhdet_tesh!E127/RES_summary!E$19</f>
        <v>0</v>
      </c>
      <c r="F127" s="177">
        <f>RES_hhdet_tesh!F127/RES_summary!F$19</f>
        <v>0</v>
      </c>
      <c r="G127" s="177">
        <f>RES_hhdet_tesh!G127/RES_summary!G$19</f>
        <v>0</v>
      </c>
      <c r="H127" s="177">
        <f>RES_hhdet_tesh!H127/RES_summary!H$19</f>
        <v>0</v>
      </c>
      <c r="I127" s="177">
        <f>RES_hhdet_tesh!I127/RES_summary!I$19</f>
        <v>0</v>
      </c>
      <c r="J127" s="177">
        <f>RES_hhdet_tesh!J127/RES_summary!J$19</f>
        <v>0</v>
      </c>
      <c r="K127" s="177">
        <f>RES_hhdet_tesh!K127/RES_summary!K$19</f>
        <v>0</v>
      </c>
      <c r="L127" s="177">
        <f>RES_hhdet_tesh!L127/RES_summary!L$19</f>
        <v>0</v>
      </c>
      <c r="M127" s="177">
        <f>RES_hhdet_tesh!M127/RES_summary!M$19</f>
        <v>0</v>
      </c>
      <c r="N127" s="177">
        <f>RES_hhdet_tesh!N127/RES_summary!N$19</f>
        <v>0</v>
      </c>
      <c r="O127" s="177">
        <f>RES_hhdet_tesh!O127/RES_summary!O$19</f>
        <v>0</v>
      </c>
      <c r="P127" s="177">
        <f>RES_hhdet_tesh!P127/RES_summary!P$19</f>
        <v>0</v>
      </c>
      <c r="Q127" s="177">
        <f>RES_hhdet_tesh!Q127/RES_summary!Q$19</f>
        <v>0</v>
      </c>
    </row>
    <row r="128" spans="1:17" ht="12.95" customHeight="1" x14ac:dyDescent="0.25">
      <c r="A128" s="158" t="s">
        <v>112</v>
      </c>
      <c r="B128" s="178">
        <f>RES_hhdet_tesh!B128/RES_summary!B$19</f>
        <v>0</v>
      </c>
      <c r="C128" s="178">
        <f>RES_hhdet_tesh!C128/RES_summary!C$19</f>
        <v>0</v>
      </c>
      <c r="D128" s="178">
        <f>RES_hhdet_tesh!D128/RES_summary!D$19</f>
        <v>0</v>
      </c>
      <c r="E128" s="178">
        <f>RES_hhdet_tesh!E128/RES_summary!E$19</f>
        <v>0</v>
      </c>
      <c r="F128" s="178">
        <f>RES_hhdet_tesh!F128/RES_summary!F$19</f>
        <v>0</v>
      </c>
      <c r="G128" s="178">
        <f>RES_hhdet_tesh!G128/RES_summary!G$19</f>
        <v>0</v>
      </c>
      <c r="H128" s="178">
        <f>RES_hhdet_tesh!H128/RES_summary!H$19</f>
        <v>0</v>
      </c>
      <c r="I128" s="178">
        <f>RES_hhdet_tesh!I128/RES_summary!I$19</f>
        <v>0</v>
      </c>
      <c r="J128" s="178">
        <f>RES_hhdet_tesh!J128/RES_summary!J$19</f>
        <v>0</v>
      </c>
      <c r="K128" s="178">
        <f>RES_hhdet_tesh!K128/RES_summary!K$19</f>
        <v>0</v>
      </c>
      <c r="L128" s="178">
        <f>RES_hhdet_tesh!L128/RES_summary!L$19</f>
        <v>0</v>
      </c>
      <c r="M128" s="178">
        <f>RES_hhdet_tesh!M128/RES_summary!M$19</f>
        <v>0</v>
      </c>
      <c r="N128" s="178">
        <f>RES_hhdet_tesh!N128/RES_summary!N$19</f>
        <v>0</v>
      </c>
      <c r="O128" s="178">
        <f>RES_hhdet_tesh!O128/RES_summary!O$19</f>
        <v>0</v>
      </c>
      <c r="P128" s="178">
        <f>RES_hhdet_tesh!P128/RES_summary!P$19</f>
        <v>0</v>
      </c>
      <c r="Q128" s="178">
        <f>RES_hhdet_tesh!Q128/RES_summary!Q$19</f>
        <v>0</v>
      </c>
    </row>
    <row r="129" spans="1:17" ht="12" customHeight="1" x14ac:dyDescent="0.25">
      <c r="A129" s="23" t="s">
        <v>60</v>
      </c>
      <c r="B129" s="177">
        <f>RES_hhdet_tesh!B129/RES_summary!B$19</f>
        <v>0</v>
      </c>
      <c r="C129" s="177">
        <f>RES_hhdet_tesh!C129/RES_summary!C$19</f>
        <v>0</v>
      </c>
      <c r="D129" s="177">
        <f>RES_hhdet_tesh!D129/RES_summary!D$19</f>
        <v>0</v>
      </c>
      <c r="E129" s="177">
        <f>RES_hhdet_tesh!E129/RES_summary!E$19</f>
        <v>0</v>
      </c>
      <c r="F129" s="177">
        <f>RES_hhdet_tesh!F129/RES_summary!F$19</f>
        <v>0</v>
      </c>
      <c r="G129" s="177">
        <f>RES_hhdet_tesh!G129/RES_summary!G$19</f>
        <v>0</v>
      </c>
      <c r="H129" s="177">
        <f>RES_hhdet_tesh!H129/RES_summary!H$19</f>
        <v>0</v>
      </c>
      <c r="I129" s="177">
        <f>RES_hhdet_tesh!I129/RES_summary!I$19</f>
        <v>0</v>
      </c>
      <c r="J129" s="177">
        <f>RES_hhdet_tesh!J129/RES_summary!J$19</f>
        <v>0</v>
      </c>
      <c r="K129" s="177">
        <f>RES_hhdet_tesh!K129/RES_summary!K$19</f>
        <v>0</v>
      </c>
      <c r="L129" s="177">
        <f>RES_hhdet_tesh!L129/RES_summary!L$19</f>
        <v>0</v>
      </c>
      <c r="M129" s="177">
        <f>RES_hhdet_tesh!M129/RES_summary!M$19</f>
        <v>0</v>
      </c>
      <c r="N129" s="177">
        <f>RES_hhdet_tesh!N129/RES_summary!N$19</f>
        <v>0</v>
      </c>
      <c r="O129" s="177">
        <f>RES_hhdet_tesh!O129/RES_summary!O$19</f>
        <v>0</v>
      </c>
      <c r="P129" s="177">
        <f>RES_hhdet_tesh!P129/RES_summary!P$19</f>
        <v>0</v>
      </c>
      <c r="Q129" s="177">
        <f>RES_hhdet_tesh!Q129/RES_summary!Q$19</f>
        <v>0</v>
      </c>
    </row>
    <row r="130" spans="1:17" ht="12" customHeight="1" x14ac:dyDescent="0.25">
      <c r="A130" s="158" t="s">
        <v>63</v>
      </c>
      <c r="B130" s="178">
        <f>RES_hhdet_tesh!B130/RES_summary!B$19</f>
        <v>0</v>
      </c>
      <c r="C130" s="178">
        <f>RES_hhdet_tesh!C130/RES_summary!C$19</f>
        <v>0</v>
      </c>
      <c r="D130" s="178">
        <f>RES_hhdet_tesh!D130/RES_summary!D$19</f>
        <v>0</v>
      </c>
      <c r="E130" s="178">
        <f>RES_hhdet_tesh!E130/RES_summary!E$19</f>
        <v>0</v>
      </c>
      <c r="F130" s="178">
        <f>RES_hhdet_tesh!F130/RES_summary!F$19</f>
        <v>0</v>
      </c>
      <c r="G130" s="178">
        <f>RES_hhdet_tesh!G130/RES_summary!G$19</f>
        <v>0</v>
      </c>
      <c r="H130" s="178">
        <f>RES_hhdet_tesh!H130/RES_summary!H$19</f>
        <v>0</v>
      </c>
      <c r="I130" s="178">
        <f>RES_hhdet_tesh!I130/RES_summary!I$19</f>
        <v>0</v>
      </c>
      <c r="J130" s="178">
        <f>RES_hhdet_tesh!J130/RES_summary!J$19</f>
        <v>0</v>
      </c>
      <c r="K130" s="178">
        <f>RES_hhdet_tesh!K130/RES_summary!K$19</f>
        <v>0</v>
      </c>
      <c r="L130" s="178">
        <f>RES_hhdet_tesh!L130/RES_summary!L$19</f>
        <v>0</v>
      </c>
      <c r="M130" s="178">
        <f>RES_hhdet_tesh!M130/RES_summary!M$19</f>
        <v>0</v>
      </c>
      <c r="N130" s="178">
        <f>RES_hhdet_tesh!N130/RES_summary!N$19</f>
        <v>0</v>
      </c>
      <c r="O130" s="178">
        <f>RES_hhdet_tesh!O130/RES_summary!O$19</f>
        <v>0</v>
      </c>
      <c r="P130" s="178">
        <f>RES_hhdet_tesh!P130/RES_summary!P$19</f>
        <v>0</v>
      </c>
      <c r="Q130" s="178">
        <f>RES_hhdet_tesh!Q130/RES_summary!Q$19</f>
        <v>0</v>
      </c>
    </row>
    <row r="131" spans="1:17" ht="12" customHeight="1" x14ac:dyDescent="0.25">
      <c r="A131" s="167" t="s">
        <v>148</v>
      </c>
      <c r="B131" s="183">
        <f>RES_hhdet_tesh!B131/RES_summary!B$19</f>
        <v>0</v>
      </c>
      <c r="C131" s="183">
        <f>RES_hhdet_tesh!C131/RES_summary!C$19</f>
        <v>0</v>
      </c>
      <c r="D131" s="183">
        <f>RES_hhdet_tesh!D131/RES_summary!D$19</f>
        <v>0</v>
      </c>
      <c r="E131" s="183">
        <f>RES_hhdet_tesh!E131/RES_summary!E$19</f>
        <v>0</v>
      </c>
      <c r="F131" s="183">
        <f>RES_hhdet_tesh!F131/RES_summary!F$19</f>
        <v>0</v>
      </c>
      <c r="G131" s="183">
        <f>RES_hhdet_tesh!G131/RES_summary!G$19</f>
        <v>0</v>
      </c>
      <c r="H131" s="183">
        <f>RES_hhdet_tesh!H131/RES_summary!H$19</f>
        <v>0</v>
      </c>
      <c r="I131" s="183">
        <f>RES_hhdet_tesh!I131/RES_summary!I$19</f>
        <v>0</v>
      </c>
      <c r="J131" s="183">
        <f>RES_hhdet_tesh!J131/RES_summary!J$19</f>
        <v>0</v>
      </c>
      <c r="K131" s="183">
        <f>RES_hhdet_tesh!K131/RES_summary!K$19</f>
        <v>0</v>
      </c>
      <c r="L131" s="183">
        <f>RES_hhdet_tesh!L131/RES_summary!L$19</f>
        <v>0</v>
      </c>
      <c r="M131" s="183">
        <f>RES_hhdet_tesh!M131/RES_summary!M$19</f>
        <v>0</v>
      </c>
      <c r="N131" s="183">
        <f>RES_hhdet_tesh!N131/RES_summary!N$19</f>
        <v>0</v>
      </c>
      <c r="O131" s="183">
        <f>RES_hhdet_tesh!O131/RES_summary!O$19</f>
        <v>0</v>
      </c>
      <c r="P131" s="183">
        <f>RES_hhdet_tesh!P131/RES_summary!P$19</f>
        <v>0</v>
      </c>
      <c r="Q131" s="183">
        <f>RES_hhdet_tesh!Q131/RES_summary!Q$19</f>
        <v>0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0</v>
      </c>
      <c r="C135" s="180">
        <f>RES_hhdet_tesh!C135/RES_summary!C$19</f>
        <v>0</v>
      </c>
      <c r="D135" s="180">
        <f>RES_hhdet_tesh!D135/RES_summary!D$19</f>
        <v>0</v>
      </c>
      <c r="E135" s="180">
        <f>RES_hhdet_tesh!E135/RES_summary!E$19</f>
        <v>0</v>
      </c>
      <c r="F135" s="180">
        <f>RES_hhdet_tesh!F135/RES_summary!F$19</f>
        <v>0</v>
      </c>
      <c r="G135" s="180">
        <f>RES_hhdet_tesh!G135/RES_summary!G$19</f>
        <v>0</v>
      </c>
      <c r="H135" s="180">
        <f>RES_hhdet_tesh!H135/RES_summary!H$19</f>
        <v>0</v>
      </c>
      <c r="I135" s="180">
        <f>RES_hhdet_tesh!I135/RES_summary!I$19</f>
        <v>0</v>
      </c>
      <c r="J135" s="180">
        <f>RES_hhdet_tesh!J135/RES_summary!J$19</f>
        <v>0</v>
      </c>
      <c r="K135" s="180">
        <f>RES_hhdet_tesh!K135/RES_summary!K$19</f>
        <v>0</v>
      </c>
      <c r="L135" s="180">
        <f>RES_hhdet_tesh!L135/RES_summary!L$19</f>
        <v>0</v>
      </c>
      <c r="M135" s="180">
        <f>RES_hhdet_tesh!M135/RES_summary!M$19</f>
        <v>0</v>
      </c>
      <c r="N135" s="180">
        <f>RES_hhdet_tesh!N135/RES_summary!N$19</f>
        <v>0</v>
      </c>
      <c r="O135" s="180">
        <f>RES_hhdet_tesh!O135/RES_summary!O$19</f>
        <v>0</v>
      </c>
      <c r="P135" s="180">
        <f>RES_hhdet_tesh!P135/RES_summary!P$19</f>
        <v>0</v>
      </c>
      <c r="Q135" s="180">
        <f>RES_hhdet_tesh!Q135/RES_summary!Q$19</f>
        <v>0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0</v>
      </c>
      <c r="C139" s="178">
        <f>RES_hhdet_tesh!C139/RES_summary!C$19</f>
        <v>0</v>
      </c>
      <c r="D139" s="178">
        <f>RES_hhdet_tesh!D139/RES_summary!D$19</f>
        <v>0</v>
      </c>
      <c r="E139" s="178">
        <f>RES_hhdet_tesh!E139/RES_summary!E$19</f>
        <v>0</v>
      </c>
      <c r="F139" s="178">
        <f>RES_hhdet_tesh!F139/RES_summary!F$19</f>
        <v>0</v>
      </c>
      <c r="G139" s="178">
        <f>RES_hhdet_tesh!G139/RES_summary!G$19</f>
        <v>0</v>
      </c>
      <c r="H139" s="178">
        <f>RES_hhdet_tesh!H139/RES_summary!H$19</f>
        <v>0</v>
      </c>
      <c r="I139" s="178">
        <f>RES_hhdet_tesh!I139/RES_summary!I$19</f>
        <v>0</v>
      </c>
      <c r="J139" s="178">
        <f>RES_hhdet_tesh!J139/RES_summary!J$19</f>
        <v>0</v>
      </c>
      <c r="K139" s="178">
        <f>RES_hhdet_tesh!K139/RES_summary!K$19</f>
        <v>0</v>
      </c>
      <c r="L139" s="178">
        <f>RES_hhdet_tesh!L139/RES_summary!L$19</f>
        <v>0</v>
      </c>
      <c r="M139" s="178">
        <f>RES_hhdet_tesh!M139/RES_summary!M$19</f>
        <v>0</v>
      </c>
      <c r="N139" s="178">
        <f>RES_hhdet_tesh!N139/RES_summary!N$19</f>
        <v>0</v>
      </c>
      <c r="O139" s="178">
        <f>RES_hhdet_tesh!O139/RES_summary!O$19</f>
        <v>0</v>
      </c>
      <c r="P139" s="178">
        <f>RES_hhdet_tesh!P139/RES_summary!P$19</f>
        <v>0</v>
      </c>
      <c r="Q139" s="178">
        <f>RES_hhdet_tesh!Q139/RES_summary!Q$19</f>
        <v>0</v>
      </c>
    </row>
    <row r="140" spans="1:17" ht="12" customHeight="1" x14ac:dyDescent="0.25">
      <c r="A140" s="23" t="s">
        <v>57</v>
      </c>
      <c r="B140" s="177">
        <f>RES_hhdet_tesh!B140/RES_summary!B$19</f>
        <v>0</v>
      </c>
      <c r="C140" s="177">
        <f>RES_hhdet_tesh!C140/RES_summary!C$19</f>
        <v>0</v>
      </c>
      <c r="D140" s="177">
        <f>RES_hhdet_tesh!D140/RES_summary!D$19</f>
        <v>0</v>
      </c>
      <c r="E140" s="177">
        <f>RES_hhdet_tesh!E140/RES_summary!E$19</f>
        <v>0</v>
      </c>
      <c r="F140" s="177">
        <f>RES_hhdet_tesh!F140/RES_summary!F$19</f>
        <v>0</v>
      </c>
      <c r="G140" s="177">
        <f>RES_hhdet_tesh!G140/RES_summary!G$19</f>
        <v>0</v>
      </c>
      <c r="H140" s="177">
        <f>RES_hhdet_tesh!H140/RES_summary!H$19</f>
        <v>0</v>
      </c>
      <c r="I140" s="177">
        <f>RES_hhdet_tesh!I140/RES_summary!I$19</f>
        <v>0</v>
      </c>
      <c r="J140" s="177">
        <f>RES_hhdet_tesh!J140/RES_summary!J$19</f>
        <v>0</v>
      </c>
      <c r="K140" s="177">
        <f>RES_hhdet_tesh!K140/RES_summary!K$19</f>
        <v>0</v>
      </c>
      <c r="L140" s="177">
        <f>RES_hhdet_tesh!L140/RES_summary!L$19</f>
        <v>0</v>
      </c>
      <c r="M140" s="177">
        <f>RES_hhdet_tesh!M140/RES_summary!M$19</f>
        <v>0</v>
      </c>
      <c r="N140" s="177">
        <f>RES_hhdet_tesh!N140/RES_summary!N$19</f>
        <v>0</v>
      </c>
      <c r="O140" s="177">
        <f>RES_hhdet_tesh!O140/RES_summary!O$19</f>
        <v>0</v>
      </c>
      <c r="P140" s="177">
        <f>RES_hhdet_tesh!P140/RES_summary!P$19</f>
        <v>0</v>
      </c>
      <c r="Q140" s="177">
        <f>RES_hhdet_tesh!Q140/RES_summary!Q$19</f>
        <v>0</v>
      </c>
    </row>
    <row r="141" spans="1:17" ht="12" customHeight="1" x14ac:dyDescent="0.25">
      <c r="A141" s="29" t="s">
        <v>140</v>
      </c>
      <c r="B141" s="176">
        <f>RES_hhdet_tesh!B141/RES_summary!B$19</f>
        <v>0</v>
      </c>
      <c r="C141" s="176">
        <f>RES_hhdet_tesh!C141/RES_summary!C$19</f>
        <v>0</v>
      </c>
      <c r="D141" s="176">
        <f>RES_hhdet_tesh!D141/RES_summary!D$19</f>
        <v>0</v>
      </c>
      <c r="E141" s="176">
        <f>RES_hhdet_tesh!E141/RES_summary!E$19</f>
        <v>0</v>
      </c>
      <c r="F141" s="176">
        <f>RES_hhdet_tesh!F141/RES_summary!F$19</f>
        <v>0</v>
      </c>
      <c r="G141" s="176">
        <f>RES_hhdet_tesh!G141/RES_summary!G$19</f>
        <v>0</v>
      </c>
      <c r="H141" s="176">
        <f>RES_hhdet_tesh!H141/RES_summary!H$19</f>
        <v>0</v>
      </c>
      <c r="I141" s="176">
        <f>RES_hhdet_tesh!I141/RES_summary!I$19</f>
        <v>0</v>
      </c>
      <c r="J141" s="176">
        <f>RES_hhdet_tesh!J141/RES_summary!J$19</f>
        <v>0</v>
      </c>
      <c r="K141" s="176">
        <f>RES_hhdet_tesh!K141/RES_summary!K$19</f>
        <v>0</v>
      </c>
      <c r="L141" s="176">
        <f>RES_hhdet_tesh!L141/RES_summary!L$19</f>
        <v>0</v>
      </c>
      <c r="M141" s="176">
        <f>RES_hhdet_tesh!M141/RES_summary!M$19</f>
        <v>0</v>
      </c>
      <c r="N141" s="176">
        <f>RES_hhdet_tesh!N141/RES_summary!N$19</f>
        <v>0</v>
      </c>
      <c r="O141" s="176">
        <f>RES_hhdet_tesh!O141/RES_summary!O$19</f>
        <v>0</v>
      </c>
      <c r="P141" s="176">
        <f>RES_hhdet_tesh!P141/RES_summary!P$19</f>
        <v>0</v>
      </c>
      <c r="Q141" s="176">
        <f>RES_hhdet_tesh!Q141/RES_summary!Q$19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142.42112672329947</v>
      </c>
      <c r="C143" s="184">
        <f>RES_hhdet_tesh!C143/RES_summary!C$19</f>
        <v>150.61658900596149</v>
      </c>
      <c r="D143" s="184">
        <f>RES_hhdet_tesh!D143/RES_summary!D$19</f>
        <v>141.5176740725642</v>
      </c>
      <c r="E143" s="184">
        <f>RES_hhdet_tesh!E143/RES_summary!E$19</f>
        <v>144.35526198453221</v>
      </c>
      <c r="F143" s="184">
        <f>RES_hhdet_tesh!F143/RES_summary!F$19</f>
        <v>151.27747471704004</v>
      </c>
      <c r="G143" s="184">
        <f>RES_hhdet_tesh!G143/RES_summary!G$19</f>
        <v>146.33186774925608</v>
      </c>
      <c r="H143" s="184">
        <f>RES_hhdet_tesh!H143/RES_summary!H$19</f>
        <v>140.25817442442388</v>
      </c>
      <c r="I143" s="184">
        <f>RES_hhdet_tesh!I143/RES_summary!I$19</f>
        <v>134.65261488363942</v>
      </c>
      <c r="J143" s="184">
        <f>RES_hhdet_tesh!J143/RES_summary!J$19</f>
        <v>160.70028639362943</v>
      </c>
      <c r="K143" s="184">
        <f>RES_hhdet_tesh!K143/RES_summary!K$19</f>
        <v>132.9378066062722</v>
      </c>
      <c r="L143" s="184">
        <f>RES_hhdet_tesh!L143/RES_summary!L$19</f>
        <v>156.96957209593822</v>
      </c>
      <c r="M143" s="184">
        <f>RES_hhdet_tesh!M143/RES_summary!M$19</f>
        <v>135.33605284869111</v>
      </c>
      <c r="N143" s="184">
        <f>RES_hhdet_tesh!N143/RES_summary!N$19</f>
        <v>141.52457809896865</v>
      </c>
      <c r="O143" s="184">
        <f>RES_hhdet_tesh!O143/RES_summary!O$19</f>
        <v>144.56462156733809</v>
      </c>
      <c r="P143" s="184">
        <f>RES_hhdet_tesh!P143/RES_summary!P$19</f>
        <v>115.76210128606918</v>
      </c>
      <c r="Q143" s="184">
        <f>RES_hhdet_tesh!Q143/RES_summary!Q$19</f>
        <v>136.70988666891475</v>
      </c>
    </row>
    <row r="144" spans="1:17" ht="12.95" customHeight="1" x14ac:dyDescent="0.25">
      <c r="A144" s="158" t="s">
        <v>65</v>
      </c>
      <c r="B144" s="178">
        <f>RES_hhdet_tesh!B144/RES_summary!B$19</f>
        <v>120.13843164103564</v>
      </c>
      <c r="C144" s="178">
        <f>RES_hhdet_tesh!C144/RES_summary!C$19</f>
        <v>128.60789396070601</v>
      </c>
      <c r="D144" s="178">
        <f>RES_hhdet_tesh!D144/RES_summary!D$19</f>
        <v>119.37041909991264</v>
      </c>
      <c r="E144" s="178">
        <f>RES_hhdet_tesh!E144/RES_summary!E$19</f>
        <v>121.96199444511458</v>
      </c>
      <c r="F144" s="178">
        <f>RES_hhdet_tesh!F144/RES_summary!F$19</f>
        <v>129.25327631167266</v>
      </c>
      <c r="G144" s="178">
        <f>RES_hhdet_tesh!G144/RES_summary!G$19</f>
        <v>125.86655571605063</v>
      </c>
      <c r="H144" s="178">
        <f>RES_hhdet_tesh!H144/RES_summary!H$19</f>
        <v>117.75496824030813</v>
      </c>
      <c r="I144" s="178">
        <f>RES_hhdet_tesh!I144/RES_summary!I$19</f>
        <v>111.79004515031855</v>
      </c>
      <c r="J144" s="178">
        <f>RES_hhdet_tesh!J144/RES_summary!J$19</f>
        <v>133.4433542405674</v>
      </c>
      <c r="K144" s="178">
        <f>RES_hhdet_tesh!K144/RES_summary!K$19</f>
        <v>112.53975361046213</v>
      </c>
      <c r="L144" s="178">
        <f>RES_hhdet_tesh!L144/RES_summary!L$19</f>
        <v>130.44386878285218</v>
      </c>
      <c r="M144" s="178">
        <f>RES_hhdet_tesh!M144/RES_summary!M$19</f>
        <v>113.3454303657149</v>
      </c>
      <c r="N144" s="178">
        <f>RES_hhdet_tesh!N144/RES_summary!N$19</f>
        <v>119.55718955156799</v>
      </c>
      <c r="O144" s="178">
        <f>RES_hhdet_tesh!O144/RES_summary!O$19</f>
        <v>121.2760095330284</v>
      </c>
      <c r="P144" s="178">
        <f>RES_hhdet_tesh!P144/RES_summary!P$19</f>
        <v>94.189480719004862</v>
      </c>
      <c r="Q144" s="178">
        <f>RES_hhdet_tesh!Q144/RES_summary!Q$19</f>
        <v>112.68158586597251</v>
      </c>
    </row>
    <row r="145" spans="1:17" ht="12" customHeight="1" x14ac:dyDescent="0.25">
      <c r="A145" s="23" t="s">
        <v>60</v>
      </c>
      <c r="B145" s="177">
        <f>RES_hhdet_tesh!B145/RES_summary!B$19</f>
        <v>120.13843164103564</v>
      </c>
      <c r="C145" s="177">
        <f>RES_hhdet_tesh!C145/RES_summary!C$19</f>
        <v>128.60789396070601</v>
      </c>
      <c r="D145" s="177">
        <f>RES_hhdet_tesh!D145/RES_summary!D$19</f>
        <v>119.37041909991264</v>
      </c>
      <c r="E145" s="177">
        <f>RES_hhdet_tesh!E145/RES_summary!E$19</f>
        <v>121.96199444511458</v>
      </c>
      <c r="F145" s="177">
        <f>RES_hhdet_tesh!F145/RES_summary!F$19</f>
        <v>129.25327631167266</v>
      </c>
      <c r="G145" s="177">
        <f>RES_hhdet_tesh!G145/RES_summary!G$19</f>
        <v>125.86655571605063</v>
      </c>
      <c r="H145" s="177">
        <f>RES_hhdet_tesh!H145/RES_summary!H$19</f>
        <v>117.75496824030813</v>
      </c>
      <c r="I145" s="177">
        <f>RES_hhdet_tesh!I145/RES_summary!I$19</f>
        <v>111.79004515031855</v>
      </c>
      <c r="J145" s="177">
        <f>RES_hhdet_tesh!J145/RES_summary!J$19</f>
        <v>133.4433542405674</v>
      </c>
      <c r="K145" s="177">
        <f>RES_hhdet_tesh!K145/RES_summary!K$19</f>
        <v>112.53975361046213</v>
      </c>
      <c r="L145" s="177">
        <f>RES_hhdet_tesh!L145/RES_summary!L$19</f>
        <v>130.44386878285218</v>
      </c>
      <c r="M145" s="177">
        <f>RES_hhdet_tesh!M145/RES_summary!M$19</f>
        <v>113.3454303657149</v>
      </c>
      <c r="N145" s="177">
        <f>RES_hhdet_tesh!N145/RES_summary!N$19</f>
        <v>119.55718955156799</v>
      </c>
      <c r="O145" s="177">
        <f>RES_hhdet_tesh!O145/RES_summary!O$19</f>
        <v>121.2760095330284</v>
      </c>
      <c r="P145" s="177">
        <f>RES_hhdet_tesh!P145/RES_summary!P$19</f>
        <v>94.189480719004862</v>
      </c>
      <c r="Q145" s="177">
        <f>RES_hhdet_tesh!Q145/RES_summary!Q$19</f>
        <v>112.68158586597251</v>
      </c>
    </row>
    <row r="146" spans="1:17" ht="12.95" customHeight="1" x14ac:dyDescent="0.25">
      <c r="A146" s="158" t="s">
        <v>112</v>
      </c>
      <c r="B146" s="178">
        <f>RES_hhdet_tesh!B146/RES_summary!B$19</f>
        <v>9.5587991353007222</v>
      </c>
      <c r="C146" s="178">
        <f>RES_hhdet_tesh!C146/RES_summary!C$19</f>
        <v>9.609593018257792</v>
      </c>
      <c r="D146" s="178">
        <f>RES_hhdet_tesh!D146/RES_summary!D$19</f>
        <v>9.6614706007653499</v>
      </c>
      <c r="E146" s="178">
        <f>RES_hhdet_tesh!E146/RES_summary!E$19</f>
        <v>9.7194384095605066</v>
      </c>
      <c r="F146" s="178">
        <f>RES_hhdet_tesh!F146/RES_summary!F$19</f>
        <v>9.7518905427448033</v>
      </c>
      <c r="G146" s="178">
        <f>RES_hhdet_tesh!G146/RES_summary!G$19</f>
        <v>9.84526023041151</v>
      </c>
      <c r="H146" s="178">
        <f>RES_hhdet_tesh!H146/RES_summary!H$19</f>
        <v>9.9705870097457918</v>
      </c>
      <c r="I146" s="178">
        <f>RES_hhdet_tesh!I146/RES_summary!I$19</f>
        <v>10.07954091091789</v>
      </c>
      <c r="J146" s="178">
        <f>RES_hhdet_tesh!J146/RES_summary!J$19</f>
        <v>10.160517705484166</v>
      </c>
      <c r="K146" s="178">
        <f>RES_hhdet_tesh!K146/RES_summary!K$19</f>
        <v>10.234309067709711</v>
      </c>
      <c r="L146" s="178">
        <f>RES_hhdet_tesh!L146/RES_summary!L$19</f>
        <v>10.385637190341729</v>
      </c>
      <c r="M146" s="178">
        <f>RES_hhdet_tesh!M146/RES_summary!M$19</f>
        <v>10.556458448420855</v>
      </c>
      <c r="N146" s="178">
        <f>RES_hhdet_tesh!N146/RES_summary!N$19</f>
        <v>10.472064621825886</v>
      </c>
      <c r="O146" s="178">
        <f>RES_hhdet_tesh!O146/RES_summary!O$19</f>
        <v>10.399533685219367</v>
      </c>
      <c r="P146" s="178">
        <f>RES_hhdet_tesh!P146/RES_summary!P$19</f>
        <v>8.963783661115059</v>
      </c>
      <c r="Q146" s="178">
        <f>RES_hhdet_tesh!Q146/RES_summary!Q$19</f>
        <v>9.0968344291116932</v>
      </c>
    </row>
    <row r="147" spans="1:17" ht="12" customHeight="1" x14ac:dyDescent="0.25">
      <c r="A147" s="23" t="s">
        <v>60</v>
      </c>
      <c r="B147" s="177">
        <f>RES_hhdet_tesh!B147/RES_summary!B$19</f>
        <v>9.5587991353007222</v>
      </c>
      <c r="C147" s="177">
        <f>RES_hhdet_tesh!C147/RES_summary!C$19</f>
        <v>9.609593018257792</v>
      </c>
      <c r="D147" s="177">
        <f>RES_hhdet_tesh!D147/RES_summary!D$19</f>
        <v>9.6614706007653499</v>
      </c>
      <c r="E147" s="177">
        <f>RES_hhdet_tesh!E147/RES_summary!E$19</f>
        <v>9.7194384095605066</v>
      </c>
      <c r="F147" s="177">
        <f>RES_hhdet_tesh!F147/RES_summary!F$19</f>
        <v>9.7518905427448033</v>
      </c>
      <c r="G147" s="177">
        <f>RES_hhdet_tesh!G147/RES_summary!G$19</f>
        <v>9.84526023041151</v>
      </c>
      <c r="H147" s="177">
        <f>RES_hhdet_tesh!H147/RES_summary!H$19</f>
        <v>9.9705870097457918</v>
      </c>
      <c r="I147" s="177">
        <f>RES_hhdet_tesh!I147/RES_summary!I$19</f>
        <v>10.07954091091789</v>
      </c>
      <c r="J147" s="177">
        <f>RES_hhdet_tesh!J147/RES_summary!J$19</f>
        <v>10.160517705484166</v>
      </c>
      <c r="K147" s="177">
        <f>RES_hhdet_tesh!K147/RES_summary!K$19</f>
        <v>10.234309067709711</v>
      </c>
      <c r="L147" s="177">
        <f>RES_hhdet_tesh!L147/RES_summary!L$19</f>
        <v>10.385637190341729</v>
      </c>
      <c r="M147" s="177">
        <f>RES_hhdet_tesh!M147/RES_summary!M$19</f>
        <v>10.556458448420855</v>
      </c>
      <c r="N147" s="177">
        <f>RES_hhdet_tesh!N147/RES_summary!N$19</f>
        <v>10.472064621825886</v>
      </c>
      <c r="O147" s="177">
        <f>RES_hhdet_tesh!O147/RES_summary!O$19</f>
        <v>10.399533685219367</v>
      </c>
      <c r="P147" s="177">
        <f>RES_hhdet_tesh!P147/RES_summary!P$19</f>
        <v>8.963783661115059</v>
      </c>
      <c r="Q147" s="177">
        <f>RES_hhdet_tesh!Q147/RES_summary!Q$19</f>
        <v>9.0968344291116932</v>
      </c>
    </row>
    <row r="148" spans="1:17" ht="12" customHeight="1" x14ac:dyDescent="0.25">
      <c r="A148" s="158" t="s">
        <v>63</v>
      </c>
      <c r="B148" s="178">
        <f>RES_hhdet_tesh!B148/RES_summary!B$19</f>
        <v>9.2155162072849333</v>
      </c>
      <c r="C148" s="178">
        <f>RES_hhdet_tesh!C148/RES_summary!C$19</f>
        <v>7.8386671862747166</v>
      </c>
      <c r="D148" s="178">
        <f>RES_hhdet_tesh!D148/RES_summary!D$19</f>
        <v>8.7031465349075123</v>
      </c>
      <c r="E148" s="178">
        <f>RES_hhdet_tesh!E148/RES_summary!E$19</f>
        <v>9.2751332299243732</v>
      </c>
      <c r="F148" s="178">
        <f>RES_hhdet_tesh!F148/RES_summary!F$19</f>
        <v>8.9708895300099041</v>
      </c>
      <c r="G148" s="178">
        <f>RES_hhdet_tesh!G148/RES_summary!G$19</f>
        <v>7.6624461744902401</v>
      </c>
      <c r="H148" s="178">
        <f>RES_hhdet_tesh!H148/RES_summary!H$19</f>
        <v>8.9948079183491778</v>
      </c>
      <c r="I148" s="178">
        <f>RES_hhdet_tesh!I148/RES_summary!I$19</f>
        <v>9.0012903750779358</v>
      </c>
      <c r="J148" s="178">
        <f>RES_hhdet_tesh!J148/RES_summary!J$19</f>
        <v>11.925145273314374</v>
      </c>
      <c r="K148" s="178">
        <f>RES_hhdet_tesh!K148/RES_summary!K$19</f>
        <v>7.0139576864619633</v>
      </c>
      <c r="L148" s="178">
        <f>RES_hhdet_tesh!L148/RES_summary!L$19</f>
        <v>11.520967189761192</v>
      </c>
      <c r="M148" s="178">
        <f>RES_hhdet_tesh!M148/RES_summary!M$19</f>
        <v>7.7981504214011679</v>
      </c>
      <c r="N148" s="178">
        <f>RES_hhdet_tesh!N148/RES_summary!N$19</f>
        <v>7.5714520270528629</v>
      </c>
      <c r="O148" s="178">
        <f>RES_hhdet_tesh!O148/RES_summary!O$19</f>
        <v>10.34599095642556</v>
      </c>
      <c r="P148" s="178">
        <f>RES_hhdet_tesh!P148/RES_summary!P$19</f>
        <v>10.678678257377477</v>
      </c>
      <c r="Q148" s="178">
        <f>RES_hhdet_tesh!Q148/RES_summary!Q$19</f>
        <v>10.372721304071698</v>
      </c>
    </row>
    <row r="149" spans="1:17" ht="12" customHeight="1" x14ac:dyDescent="0.25">
      <c r="A149" s="167" t="s">
        <v>144</v>
      </c>
      <c r="B149" s="183">
        <f>RES_hhdet_tesh!B149/RES_summary!B$19</f>
        <v>12.344842582198888</v>
      </c>
      <c r="C149" s="183">
        <f>RES_hhdet_tesh!C149/RES_summary!C$19</f>
        <v>12.215244862559931</v>
      </c>
      <c r="D149" s="183">
        <f>RES_hhdet_tesh!D149/RES_summary!D$19</f>
        <v>12.155210242599965</v>
      </c>
      <c r="E149" s="183">
        <f>RES_hhdet_tesh!E149/RES_summary!E$19</f>
        <v>12.196821780823626</v>
      </c>
      <c r="F149" s="183">
        <f>RES_hhdet_tesh!F149/RES_summary!F$19</f>
        <v>12.306987057603957</v>
      </c>
      <c r="G149" s="183">
        <f>RES_hhdet_tesh!G149/RES_summary!G$19</f>
        <v>12.322017735295249</v>
      </c>
      <c r="H149" s="183">
        <f>RES_hhdet_tesh!H149/RES_summary!H$19</f>
        <v>12.169147778294358</v>
      </c>
      <c r="I149" s="183">
        <f>RES_hhdet_tesh!I149/RES_summary!I$19</f>
        <v>12.45490970435397</v>
      </c>
      <c r="J149" s="183">
        <f>RES_hhdet_tesh!J149/RES_summary!J$19</f>
        <v>12.248327958439246</v>
      </c>
      <c r="K149" s="183">
        <f>RES_hhdet_tesh!K149/RES_summary!K$19</f>
        <v>12.23878687944713</v>
      </c>
      <c r="L149" s="183">
        <f>RES_hhdet_tesh!L149/RES_summary!L$19</f>
        <v>12.882796014893868</v>
      </c>
      <c r="M149" s="183">
        <f>RES_hhdet_tesh!M149/RES_summary!M$19</f>
        <v>12.538437494646388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12.645826404968247</v>
      </c>
      <c r="E150" s="183">
        <f>RES_hhdet_tesh!E150/RES_summary!E$19</f>
        <v>12.600561233065093</v>
      </c>
      <c r="F150" s="183">
        <f>RES_hhdet_tesh!F150/RES_summary!F$19</f>
        <v>12.689538110884897</v>
      </c>
      <c r="G150" s="183">
        <f>RES_hhdet_tesh!G150/RES_summary!G$19</f>
        <v>12.647438747348922</v>
      </c>
      <c r="H150" s="183">
        <f>RES_hhdet_tesh!H150/RES_summary!H$19</f>
        <v>12.460947838892142</v>
      </c>
      <c r="I150" s="183">
        <f>RES_hhdet_tesh!I150/RES_summary!I$19</f>
        <v>12.467317805747118</v>
      </c>
      <c r="J150" s="183">
        <f>RES_hhdet_tesh!J150/RES_summary!J$19</f>
        <v>12.253288210587368</v>
      </c>
      <c r="K150" s="183">
        <f>RES_hhdet_tesh!K150/RES_summary!K$19</f>
        <v>12.313595766482697</v>
      </c>
      <c r="L150" s="183">
        <f>RES_hhdet_tesh!L150/RES_summary!L$19</f>
        <v>12.978615519175911</v>
      </c>
      <c r="M150" s="183">
        <f>RES_hhdet_tesh!M150/RES_summary!M$19</f>
        <v>12.656415694262225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8.9734127446398251</v>
      </c>
      <c r="E151" s="182">
        <f>RES_hhdet_tesh!E151/RES_summary!E$19</f>
        <v>8.9477117650690143</v>
      </c>
      <c r="F151" s="182">
        <f>RES_hhdet_tesh!F151/RES_summary!F$19</f>
        <v>8.9780884690327678</v>
      </c>
      <c r="G151" s="182">
        <f>RES_hhdet_tesh!G151/RES_summary!G$19</f>
        <v>8.9280712387714374</v>
      </c>
      <c r="H151" s="182">
        <f>RES_hhdet_tesh!H151/RES_summary!H$19</f>
        <v>8.7730820330209127</v>
      </c>
      <c r="I151" s="182">
        <f>RES_hhdet_tesh!I151/RES_summary!I$19</f>
        <v>8.7693048421376147</v>
      </c>
      <c r="J151" s="182">
        <f>RES_hhdet_tesh!J151/RES_summary!J$19</f>
        <v>8.5962592612004229</v>
      </c>
      <c r="K151" s="182">
        <f>RES_hhdet_tesh!K151/RES_summary!K$19</f>
        <v>8.6274069064078844</v>
      </c>
      <c r="L151" s="182">
        <f>RES_hhdet_tesh!L151/RES_summary!L$19</f>
        <v>9.0717199893399005</v>
      </c>
      <c r="M151" s="182">
        <f>RES_hhdet_tesh!M151/RES_summary!M$19</f>
        <v>8.8683189458699534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3.6724136603284232</v>
      </c>
      <c r="E152" s="181">
        <f>RES_hhdet_tesh!E152/RES_summary!E$19</f>
        <v>3.6528494679960795</v>
      </c>
      <c r="F152" s="181">
        <f>RES_hhdet_tesh!F152/RES_summary!F$19</f>
        <v>3.7114496418521279</v>
      </c>
      <c r="G152" s="181">
        <f>RES_hhdet_tesh!G152/RES_summary!G$19</f>
        <v>3.7193675085774838</v>
      </c>
      <c r="H152" s="181">
        <f>RES_hhdet_tesh!H152/RES_summary!H$19</f>
        <v>3.6878658058712297</v>
      </c>
      <c r="I152" s="181">
        <f>RES_hhdet_tesh!I152/RES_summary!I$19</f>
        <v>3.6980129636095063</v>
      </c>
      <c r="J152" s="181">
        <f>RES_hhdet_tesh!J152/RES_summary!J$19</f>
        <v>3.6570289493869481</v>
      </c>
      <c r="K152" s="181">
        <f>RES_hhdet_tesh!K152/RES_summary!K$19</f>
        <v>3.6861888600748141</v>
      </c>
      <c r="L152" s="181">
        <f>RES_hhdet_tesh!L152/RES_summary!L$19</f>
        <v>3.9068955298360102</v>
      </c>
      <c r="M152" s="181">
        <f>RES_hhdet_tesh!M152/RES_summary!M$19</f>
        <v>3.7880967483922712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4.3615832968628423</v>
      </c>
      <c r="C153" s="180">
        <f>RES_hhdet_tesh!C153/RES_summary!C$19</f>
        <v>3.7310412107668056</v>
      </c>
      <c r="D153" s="180">
        <f>RES_hhdet_tesh!D153/RES_summary!D$19</f>
        <v>6.2890899815576491</v>
      </c>
      <c r="E153" s="180">
        <f>RES_hhdet_tesh!E153/RES_summary!E$19</f>
        <v>7.5072205402663705</v>
      </c>
      <c r="F153" s="180">
        <f>RES_hhdet_tesh!F153/RES_summary!F$19</f>
        <v>7.3020118910817056</v>
      </c>
      <c r="G153" s="180">
        <f>RES_hhdet_tesh!G153/RES_summary!G$19</f>
        <v>5.9218735283666808</v>
      </c>
      <c r="H153" s="180">
        <f>RES_hhdet_tesh!H153/RES_summary!H$19</f>
        <v>8.1032940773635982</v>
      </c>
      <c r="I153" s="180">
        <f>RES_hhdet_tesh!I153/RES_summary!I$19</f>
        <v>8.5752804639707048</v>
      </c>
      <c r="J153" s="180">
        <f>RES_hhdet_tesh!J153/RES_summary!J$19</f>
        <v>11.89149025840014</v>
      </c>
      <c r="K153" s="180">
        <f>RES_hhdet_tesh!K153/RES_summary!K$19</f>
        <v>6.6524848201850029</v>
      </c>
      <c r="L153" s="180">
        <f>RES_hhdet_tesh!L153/RES_summary!L$19</f>
        <v>11.414428610520416</v>
      </c>
      <c r="M153" s="180">
        <f>RES_hhdet_tesh!M153/RES_summary!M$19</f>
        <v>7.5572725012132684</v>
      </c>
      <c r="N153" s="180">
        <f>RES_hhdet_tesh!N153/RES_summary!N$19</f>
        <v>7.3522211810740998</v>
      </c>
      <c r="O153" s="180">
        <f>RES_hhdet_tesh!O153/RES_summary!O$19</f>
        <v>10.255576674915682</v>
      </c>
      <c r="P153" s="180">
        <f>RES_hhdet_tesh!P153/RES_summary!P$19</f>
        <v>10.663746082448785</v>
      </c>
      <c r="Q153" s="180">
        <f>RES_hhdet_tesh!Q153/RES_summary!Q$19</f>
        <v>10.353840991080368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8.1474861931161264</v>
      </c>
      <c r="E154" s="179">
        <f>RES_hhdet_tesh!E154/RES_summary!E$19</f>
        <v>8.9910257608356012</v>
      </c>
      <c r="F154" s="179">
        <f>RES_hhdet_tesh!F154/RES_summary!F$19</f>
        <v>8.9017084462925524</v>
      </c>
      <c r="G154" s="179">
        <f>RES_hhdet_tesh!G154/RES_summary!G$19</f>
        <v>7.924561578329989</v>
      </c>
      <c r="H154" s="179">
        <f>RES_hhdet_tesh!H154/RES_summary!H$19</f>
        <v>9.4454637796277634</v>
      </c>
      <c r="I154" s="179">
        <f>RES_hhdet_tesh!I154/RES_summary!I$19</f>
        <v>9.801313295406457</v>
      </c>
      <c r="J154" s="179">
        <f>RES_hhdet_tesh!J154/RES_summary!J$19</f>
        <v>12.13103811637518</v>
      </c>
      <c r="K154" s="179">
        <f>RES_hhdet_tesh!K154/RES_summary!K$19</f>
        <v>8.420098096782116</v>
      </c>
      <c r="L154" s="179">
        <f>RES_hhdet_tesh!L154/RES_summary!L$19</f>
        <v>12.015696482568734</v>
      </c>
      <c r="M154" s="179">
        <f>RES_hhdet_tesh!M154/RES_summary!M$19</f>
        <v>9.1510866956949215</v>
      </c>
      <c r="N154" s="179">
        <f>RES_hhdet_tesh!N154/RES_summary!N$19</f>
        <v>8.7279029320738708</v>
      </c>
      <c r="O154" s="179">
        <f>RES_hhdet_tesh!O154/RES_summary!O$19</f>
        <v>10.739455876791263</v>
      </c>
      <c r="P154" s="179">
        <f>RES_hhdet_tesh!P154/RES_summary!P$19</f>
        <v>10.736094144555679</v>
      </c>
      <c r="Q154" s="179">
        <f>RES_hhdet_tesh!Q154/RES_summary!Q$19</f>
        <v>10.439198135231074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4.475072532787701</v>
      </c>
      <c r="E155" s="177">
        <f>RES_hhdet_tesh!E155/RES_summary!E$19</f>
        <v>5.3381762928395222</v>
      </c>
      <c r="F155" s="177">
        <f>RES_hhdet_tesh!F155/RES_summary!F$19</f>
        <v>5.1902588044404245</v>
      </c>
      <c r="G155" s="177">
        <f>RES_hhdet_tesh!G155/RES_summary!G$19</f>
        <v>4.205194069752503</v>
      </c>
      <c r="H155" s="177">
        <f>RES_hhdet_tesh!H155/RES_summary!H$19</f>
        <v>5.7575979737565346</v>
      </c>
      <c r="I155" s="177">
        <f>RES_hhdet_tesh!I155/RES_summary!I$19</f>
        <v>6.103300331796949</v>
      </c>
      <c r="J155" s="177">
        <f>RES_hhdet_tesh!J155/RES_summary!J$19</f>
        <v>8.4740091669882336</v>
      </c>
      <c r="K155" s="177">
        <f>RES_hhdet_tesh!K155/RES_summary!K$19</f>
        <v>4.7339092367072997</v>
      </c>
      <c r="L155" s="177">
        <f>RES_hhdet_tesh!L155/RES_summary!L$19</f>
        <v>8.1088009527327198</v>
      </c>
      <c r="M155" s="177">
        <f>RES_hhdet_tesh!M155/RES_summary!M$19</f>
        <v>5.3629899473026486</v>
      </c>
      <c r="N155" s="177">
        <f>RES_hhdet_tesh!N155/RES_summary!N$19</f>
        <v>5.2117649190924462</v>
      </c>
      <c r="O155" s="177">
        <f>RES_hhdet_tesh!O155/RES_summary!O$19</f>
        <v>7.2483351932343778</v>
      </c>
      <c r="P155" s="177">
        <f>RES_hhdet_tesh!P155/RES_summary!P$19</f>
        <v>7.5242882550707133</v>
      </c>
      <c r="Q155" s="177">
        <f>RES_hhdet_tesh!Q155/RES_summary!Q$19</f>
        <v>7.3064219217985027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3.6724136603284259</v>
      </c>
      <c r="E156" s="177">
        <f>RES_hhdet_tesh!E156/RES_summary!E$19</f>
        <v>3.652849467996079</v>
      </c>
      <c r="F156" s="177">
        <f>RES_hhdet_tesh!F156/RES_summary!F$19</f>
        <v>3.7114496418521283</v>
      </c>
      <c r="G156" s="177">
        <f>RES_hhdet_tesh!G156/RES_summary!G$19</f>
        <v>3.7193675085774855</v>
      </c>
      <c r="H156" s="177">
        <f>RES_hhdet_tesh!H156/RES_summary!H$19</f>
        <v>3.6878658058712293</v>
      </c>
      <c r="I156" s="177">
        <f>RES_hhdet_tesh!I156/RES_summary!I$19</f>
        <v>3.6980129636095085</v>
      </c>
      <c r="J156" s="177">
        <f>RES_hhdet_tesh!J156/RES_summary!J$19</f>
        <v>3.6570289493869481</v>
      </c>
      <c r="K156" s="177">
        <f>RES_hhdet_tesh!K156/RES_summary!K$19</f>
        <v>3.6861888600748149</v>
      </c>
      <c r="L156" s="177">
        <f>RES_hhdet_tesh!L156/RES_summary!L$19</f>
        <v>3.9068955298360133</v>
      </c>
      <c r="M156" s="177">
        <f>RES_hhdet_tesh!M156/RES_summary!M$19</f>
        <v>3.7880967483922725</v>
      </c>
      <c r="N156" s="177">
        <f>RES_hhdet_tesh!N156/RES_summary!N$19</f>
        <v>3.516138012981425</v>
      </c>
      <c r="O156" s="177">
        <f>RES_hhdet_tesh!O156/RES_summary!O$19</f>
        <v>3.4911206835568831</v>
      </c>
      <c r="P156" s="177">
        <f>RES_hhdet_tesh!P156/RES_summary!P$19</f>
        <v>3.211805889484967</v>
      </c>
      <c r="Q156" s="177">
        <f>RES_hhdet_tesh!Q156/RES_summary!Q$19</f>
        <v>3.1327762134325718</v>
      </c>
    </row>
    <row r="157" spans="1:17" ht="12" customHeight="1" x14ac:dyDescent="0.25">
      <c r="A157" s="158" t="s">
        <v>62</v>
      </c>
      <c r="B157" s="178">
        <f>RES_hhdet_tesh!B157/RES_summary!B$19</f>
        <v>3.5083797396781744</v>
      </c>
      <c r="C157" s="178">
        <f>RES_hhdet_tesh!C157/RES_summary!C$19</f>
        <v>4.5604348407229711</v>
      </c>
      <c r="D157" s="178">
        <f>RES_hhdet_tesh!D157/RES_summary!D$19</f>
        <v>3.7826378369786933</v>
      </c>
      <c r="E157" s="178">
        <f>RES_hhdet_tesh!E157/RES_summary!E$19</f>
        <v>3.398695899932775</v>
      </c>
      <c r="F157" s="178">
        <f>RES_hhdet_tesh!F157/RES_summary!F$19</f>
        <v>3.3014183326126769</v>
      </c>
      <c r="G157" s="178">
        <f>RES_hhdet_tesh!G157/RES_summary!G$19</f>
        <v>2.9576056283037149</v>
      </c>
      <c r="H157" s="178">
        <f>RES_hhdet_tesh!H157/RES_summary!H$19</f>
        <v>3.5378112560207908</v>
      </c>
      <c r="I157" s="178">
        <f>RES_hhdet_tesh!I157/RES_summary!I$19</f>
        <v>3.7817384473250431</v>
      </c>
      <c r="J157" s="178">
        <f>RES_hhdet_tesh!J157/RES_summary!J$19</f>
        <v>5.171269174263454</v>
      </c>
      <c r="K157" s="178">
        <f>RES_hhdet_tesh!K157/RES_summary!K$19</f>
        <v>3.1497862416384121</v>
      </c>
      <c r="L157" s="178">
        <f>RES_hhdet_tesh!L157/RES_summary!L$19</f>
        <v>4.6190989329830829</v>
      </c>
      <c r="M157" s="178">
        <f>RES_hhdet_tesh!M157/RES_summary!M$19</f>
        <v>3.6360136131541627</v>
      </c>
      <c r="N157" s="178">
        <f>RES_hhdet_tesh!N157/RES_summary!N$19</f>
        <v>3.9238718985219232</v>
      </c>
      <c r="O157" s="178">
        <f>RES_hhdet_tesh!O157/RES_summary!O$19</f>
        <v>2.543087392664777</v>
      </c>
      <c r="P157" s="178">
        <f>RES_hhdet_tesh!P157/RES_summary!P$19</f>
        <v>1.9301586485717799</v>
      </c>
      <c r="Q157" s="178">
        <f>RES_hhdet_tesh!Q157/RES_summary!Q$19</f>
        <v>4.5587450697588539</v>
      </c>
    </row>
    <row r="158" spans="1:17" ht="12" customHeight="1" x14ac:dyDescent="0.25">
      <c r="A158" s="23" t="s">
        <v>57</v>
      </c>
      <c r="B158" s="177">
        <f>RES_hhdet_tesh!B158/RES_summary!B$19</f>
        <v>4.1267434613536764</v>
      </c>
      <c r="C158" s="177">
        <f>RES_hhdet_tesh!C158/RES_summary!C$19</f>
        <v>5.1291682785773345</v>
      </c>
      <c r="D158" s="177">
        <f>RES_hhdet_tesh!D158/RES_summary!D$19</f>
        <v>5.403590444806631</v>
      </c>
      <c r="E158" s="177">
        <f>RES_hhdet_tesh!E158/RES_summary!E$19</f>
        <v>5.3818534892565681</v>
      </c>
      <c r="F158" s="177">
        <f>RES_hhdet_tesh!F158/RES_summary!F$19</f>
        <v>5.3546021519581446</v>
      </c>
      <c r="G158" s="177">
        <f>RES_hhdet_tesh!G158/RES_summary!G$19</f>
        <v>5.1531463344672837</v>
      </c>
      <c r="H158" s="177">
        <f>RES_hhdet_tesh!H158/RES_summary!H$19</f>
        <v>5.1597903154239848</v>
      </c>
      <c r="I158" s="177">
        <f>RES_hhdet_tesh!I158/RES_summary!I$19</f>
        <v>5.4168606785298428</v>
      </c>
      <c r="J158" s="177">
        <f>RES_hhdet_tesh!J158/RES_summary!J$19</f>
        <v>5.2925673657862173</v>
      </c>
      <c r="K158" s="177">
        <f>RES_hhdet_tesh!K158/RES_summary!K$19</f>
        <v>5.2344282635644594</v>
      </c>
      <c r="L158" s="177">
        <f>RES_hhdet_tesh!L158/RES_summary!L$19</f>
        <v>5.2713625993741342</v>
      </c>
      <c r="M158" s="177">
        <f>RES_hhdet_tesh!M158/RES_summary!M$19</f>
        <v>5.1829241636157644</v>
      </c>
      <c r="N158" s="177">
        <f>RES_hhdet_tesh!N158/RES_summary!N$19</f>
        <v>0</v>
      </c>
      <c r="O158" s="177">
        <f>RES_hhdet_tesh!O158/RES_summary!O$19</f>
        <v>0</v>
      </c>
      <c r="P158" s="177">
        <f>RES_hhdet_tesh!P158/RES_summary!P$19</f>
        <v>0</v>
      </c>
      <c r="Q158" s="177">
        <f>RES_hhdet_tesh!Q158/RES_summary!Q$19</f>
        <v>0</v>
      </c>
    </row>
    <row r="159" spans="1:17" ht="12" customHeight="1" x14ac:dyDescent="0.25">
      <c r="A159" s="29" t="s">
        <v>140</v>
      </c>
      <c r="B159" s="176">
        <f>RES_hhdet_tesh!B159/RES_summary!B$19</f>
        <v>1.4580158204383513</v>
      </c>
      <c r="C159" s="176">
        <f>RES_hhdet_tesh!C159/RES_summary!C$19</f>
        <v>1.5409773161143561</v>
      </c>
      <c r="D159" s="176">
        <f>RES_hhdet_tesh!D159/RES_summary!D$19</f>
        <v>2.7337861495606157</v>
      </c>
      <c r="E159" s="176">
        <f>RES_hhdet_tesh!E159/RES_summary!E$19</f>
        <v>3.2342632354913547</v>
      </c>
      <c r="F159" s="176">
        <f>RES_hhdet_tesh!F159/RES_summary!F$19</f>
        <v>3.1280383656457258</v>
      </c>
      <c r="G159" s="176">
        <f>RES_hhdet_tesh!G159/RES_summary!G$19</f>
        <v>2.4947619118692326</v>
      </c>
      <c r="H159" s="176">
        <f>RES_hhdet_tesh!H159/RES_summary!H$19</f>
        <v>3.1935610114287996</v>
      </c>
      <c r="I159" s="176">
        <f>RES_hhdet_tesh!I159/RES_summary!I$19</f>
        <v>3.703559993807148</v>
      </c>
      <c r="J159" s="176">
        <f>RES_hhdet_tesh!J159/RES_summary!J$19</f>
        <v>5.1634404418401356</v>
      </c>
      <c r="K159" s="176">
        <f>RES_hhdet_tesh!K159/RES_summary!K$19</f>
        <v>2.8111641873154007</v>
      </c>
      <c r="L159" s="176">
        <f>RES_hhdet_tesh!L159/RES_summary!L$19</f>
        <v>4.4945224489516393</v>
      </c>
      <c r="M159" s="176">
        <f>RES_hhdet_tesh!M159/RES_summary!M$19</f>
        <v>3.4926913538637461</v>
      </c>
      <c r="N159" s="176">
        <f>RES_hhdet_tesh!N159/RES_summary!N$19</f>
        <v>3.9238718985219241</v>
      </c>
      <c r="O159" s="176">
        <f>RES_hhdet_tesh!O159/RES_summary!O$19</f>
        <v>2.5430873926647775</v>
      </c>
      <c r="P159" s="176">
        <f>RES_hhdet_tesh!P159/RES_summary!P$19</f>
        <v>1.9301586485717799</v>
      </c>
      <c r="Q159" s="176">
        <f>RES_hhdet_tesh!Q159/RES_summary!Q$19</f>
        <v>4.558745069758853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64.403605980089893</v>
      </c>
      <c r="C161" s="184">
        <f>RES_hhdet_tesh!C161/RES_summary!C$19</f>
        <v>66.480276264595233</v>
      </c>
      <c r="D161" s="184">
        <f>RES_hhdet_tesh!D161/RES_summary!D$19</f>
        <v>83.145636797081622</v>
      </c>
      <c r="E161" s="184">
        <f>RES_hhdet_tesh!E161/RES_summary!E$19</f>
        <v>96.501532607120438</v>
      </c>
      <c r="F161" s="184">
        <f>RES_hhdet_tesh!F161/RES_summary!F$19</f>
        <v>98.934116672754428</v>
      </c>
      <c r="G161" s="184">
        <f>RES_hhdet_tesh!G161/RES_summary!G$19</f>
        <v>84.993758040179941</v>
      </c>
      <c r="H161" s="184">
        <f>RES_hhdet_tesh!H161/RES_summary!H$19</f>
        <v>94.222405953573329</v>
      </c>
      <c r="I161" s="184">
        <f>RES_hhdet_tesh!I161/RES_summary!I$19</f>
        <v>97.074687329662254</v>
      </c>
      <c r="J161" s="184">
        <f>RES_hhdet_tesh!J161/RES_summary!J$19</f>
        <v>132.54208284785454</v>
      </c>
      <c r="K161" s="184">
        <f>RES_hhdet_tesh!K161/RES_summary!K$19</f>
        <v>78.599290545792655</v>
      </c>
      <c r="L161" s="184">
        <f>RES_hhdet_tesh!L161/RES_summary!L$19</f>
        <v>114.72210507804638</v>
      </c>
      <c r="M161" s="184">
        <f>RES_hhdet_tesh!M161/RES_summary!M$19</f>
        <v>81.723048111213743</v>
      </c>
      <c r="N161" s="184">
        <f>RES_hhdet_tesh!N161/RES_summary!N$19</f>
        <v>84.519141216724137</v>
      </c>
      <c r="O161" s="184">
        <f>RES_hhdet_tesh!O161/RES_summary!O$19</f>
        <v>78.654429972470709</v>
      </c>
      <c r="P161" s="184">
        <f>RES_hhdet_tesh!P161/RES_summary!P$19</f>
        <v>64.751521984678362</v>
      </c>
      <c r="Q161" s="184">
        <f>RES_hhdet_tesh!Q161/RES_summary!Q$19</f>
        <v>101.2565236637714</v>
      </c>
    </row>
    <row r="162" spans="1:17" ht="12.95" customHeight="1" x14ac:dyDescent="0.25">
      <c r="A162" s="158" t="s">
        <v>65</v>
      </c>
      <c r="B162" s="178">
        <f>RES_hhdet_tesh!B162/RES_summary!B$19</f>
        <v>51.165599841929023</v>
      </c>
      <c r="C162" s="178">
        <f>RES_hhdet_tesh!C162/RES_summary!C$19</f>
        <v>52.197073156860107</v>
      </c>
      <c r="D162" s="178">
        <f>RES_hhdet_tesh!D162/RES_summary!D$19</f>
        <v>69.089122545766216</v>
      </c>
      <c r="E162" s="178">
        <f>RES_hhdet_tesh!E162/RES_summary!E$19</f>
        <v>82.186311343241542</v>
      </c>
      <c r="F162" s="178">
        <f>RES_hhdet_tesh!F162/RES_summary!F$19</f>
        <v>84.587250525572969</v>
      </c>
      <c r="G162" s="178">
        <f>RES_hhdet_tesh!G162/RES_summary!G$19</f>
        <v>71.620349741973371</v>
      </c>
      <c r="H162" s="178">
        <f>RES_hhdet_tesh!H162/RES_summary!H$19</f>
        <v>79.697914175592913</v>
      </c>
      <c r="I162" s="178">
        <f>RES_hhdet_tesh!I162/RES_summary!I$19</f>
        <v>82.851953116109698</v>
      </c>
      <c r="J162" s="178">
        <f>RES_hhdet_tesh!J162/RES_summary!J$19</f>
        <v>114.4633945532707</v>
      </c>
      <c r="K162" s="178">
        <f>RES_hhdet_tesh!K162/RES_summary!K$19</f>
        <v>66.84415662174662</v>
      </c>
      <c r="L162" s="178">
        <f>RES_hhdet_tesh!L162/RES_summary!L$19</f>
        <v>97.380140299096809</v>
      </c>
      <c r="M162" s="178">
        <f>RES_hhdet_tesh!M162/RES_summary!M$19</f>
        <v>68.936303543184593</v>
      </c>
      <c r="N162" s="178">
        <f>RES_hhdet_tesh!N162/RES_summary!N$19</f>
        <v>71.806077934066408</v>
      </c>
      <c r="O162" s="178">
        <f>RES_hhdet_tesh!O162/RES_summary!O$19</f>
        <v>64.584968247961413</v>
      </c>
      <c r="P162" s="178">
        <f>RES_hhdet_tesh!P162/RES_summary!P$19</f>
        <v>51.253148353120075</v>
      </c>
      <c r="Q162" s="178">
        <f>RES_hhdet_tesh!Q162/RES_summary!Q$19</f>
        <v>85.323425895565265</v>
      </c>
    </row>
    <row r="163" spans="1:17" ht="12" customHeight="1" x14ac:dyDescent="0.25">
      <c r="A163" s="23" t="s">
        <v>60</v>
      </c>
      <c r="B163" s="176">
        <f>RES_hhdet_tesh!B163/RES_summary!B$19</f>
        <v>51.165599841929023</v>
      </c>
      <c r="C163" s="176">
        <f>RES_hhdet_tesh!C163/RES_summary!C$19</f>
        <v>52.197073156860107</v>
      </c>
      <c r="D163" s="176">
        <f>RES_hhdet_tesh!D163/RES_summary!D$19</f>
        <v>69.089122545766216</v>
      </c>
      <c r="E163" s="176">
        <f>RES_hhdet_tesh!E163/RES_summary!E$19</f>
        <v>82.186311343241542</v>
      </c>
      <c r="F163" s="176">
        <f>RES_hhdet_tesh!F163/RES_summary!F$19</f>
        <v>84.587250525572969</v>
      </c>
      <c r="G163" s="176">
        <f>RES_hhdet_tesh!G163/RES_summary!G$19</f>
        <v>71.620349741973371</v>
      </c>
      <c r="H163" s="176">
        <f>RES_hhdet_tesh!H163/RES_summary!H$19</f>
        <v>79.697914175592913</v>
      </c>
      <c r="I163" s="176">
        <f>RES_hhdet_tesh!I163/RES_summary!I$19</f>
        <v>82.851953116109698</v>
      </c>
      <c r="J163" s="176">
        <f>RES_hhdet_tesh!J163/RES_summary!J$19</f>
        <v>114.4633945532707</v>
      </c>
      <c r="K163" s="176">
        <f>RES_hhdet_tesh!K163/RES_summary!K$19</f>
        <v>66.84415662174662</v>
      </c>
      <c r="L163" s="176">
        <f>RES_hhdet_tesh!L163/RES_summary!L$19</f>
        <v>97.380140299096809</v>
      </c>
      <c r="M163" s="176">
        <f>RES_hhdet_tesh!M163/RES_summary!M$19</f>
        <v>68.936303543184593</v>
      </c>
      <c r="N163" s="176">
        <f>RES_hhdet_tesh!N163/RES_summary!N$19</f>
        <v>71.806077934066408</v>
      </c>
      <c r="O163" s="176">
        <f>RES_hhdet_tesh!O163/RES_summary!O$19</f>
        <v>64.584968247961413</v>
      </c>
      <c r="P163" s="176">
        <f>RES_hhdet_tesh!P163/RES_summary!P$19</f>
        <v>51.253148353120075</v>
      </c>
      <c r="Q163" s="176">
        <f>RES_hhdet_tesh!Q163/RES_summary!Q$19</f>
        <v>85.323425895565265</v>
      </c>
    </row>
    <row r="164" spans="1:17" ht="12.95" customHeight="1" x14ac:dyDescent="0.25">
      <c r="A164" s="158" t="s">
        <v>112</v>
      </c>
      <c r="B164" s="178">
        <f>RES_hhdet_tesh!B164/RES_summary!B$19</f>
        <v>0.51266109453099917</v>
      </c>
      <c r="C164" s="178">
        <f>RES_hhdet_tesh!C164/RES_summary!C$19</f>
        <v>0.53623200824021833</v>
      </c>
      <c r="D164" s="178">
        <f>RES_hhdet_tesh!D164/RES_summary!D$19</f>
        <v>0.60517083498953417</v>
      </c>
      <c r="E164" s="178">
        <f>RES_hhdet_tesh!E164/RES_summary!E$19</f>
        <v>0.67888653505026952</v>
      </c>
      <c r="F164" s="178">
        <f>RES_hhdet_tesh!F164/RES_summary!F$19</f>
        <v>0.68125221497042876</v>
      </c>
      <c r="G164" s="178">
        <f>RES_hhdet_tesh!G164/RES_summary!G$19</f>
        <v>0.68640404847413961</v>
      </c>
      <c r="H164" s="178">
        <f>RES_hhdet_tesh!H164/RES_summary!H$19</f>
        <v>0.72306769301445817</v>
      </c>
      <c r="I164" s="178">
        <f>RES_hhdet_tesh!I164/RES_summary!I$19</f>
        <v>0.80090914776797062</v>
      </c>
      <c r="J164" s="178">
        <f>RES_hhdet_tesh!J164/RES_summary!J$19</f>
        <v>0.8878846103785113</v>
      </c>
      <c r="K164" s="178">
        <f>RES_hhdet_tesh!K164/RES_summary!K$19</f>
        <v>0.96438815023500168</v>
      </c>
      <c r="L164" s="178">
        <f>RES_hhdet_tesh!L164/RES_summary!L$19</f>
        <v>1.0713250587136069</v>
      </c>
      <c r="M164" s="178">
        <f>RES_hhdet_tesh!M164/RES_summary!M$19</f>
        <v>1.1713622353661339</v>
      </c>
      <c r="N164" s="178">
        <f>RES_hhdet_tesh!N164/RES_summary!N$19</f>
        <v>1.2950888979835526</v>
      </c>
      <c r="O164" s="178">
        <f>RES_hhdet_tesh!O164/RES_summary!O$19</f>
        <v>1.3354930297309056</v>
      </c>
      <c r="P164" s="178">
        <f>RES_hhdet_tesh!P164/RES_summary!P$19</f>
        <v>1.0439303605331536</v>
      </c>
      <c r="Q164" s="178">
        <f>RES_hhdet_tesh!Q164/RES_summary!Q$19</f>
        <v>1.0324378663960549</v>
      </c>
    </row>
    <row r="165" spans="1:17" ht="12" customHeight="1" x14ac:dyDescent="0.25">
      <c r="A165" s="23" t="s">
        <v>60</v>
      </c>
      <c r="B165" s="177">
        <f>RES_hhdet_tesh!B165/RES_summary!B$19</f>
        <v>0.51266109453099917</v>
      </c>
      <c r="C165" s="177">
        <f>RES_hhdet_tesh!C165/RES_summary!C$19</f>
        <v>0.53623200824021833</v>
      </c>
      <c r="D165" s="177">
        <f>RES_hhdet_tesh!D165/RES_summary!D$19</f>
        <v>0.60517083498953417</v>
      </c>
      <c r="E165" s="177">
        <f>RES_hhdet_tesh!E165/RES_summary!E$19</f>
        <v>0.67888653505026952</v>
      </c>
      <c r="F165" s="177">
        <f>RES_hhdet_tesh!F165/RES_summary!F$19</f>
        <v>0.68125221497042876</v>
      </c>
      <c r="G165" s="177">
        <f>RES_hhdet_tesh!G165/RES_summary!G$19</f>
        <v>0.68640404847413961</v>
      </c>
      <c r="H165" s="177">
        <f>RES_hhdet_tesh!H165/RES_summary!H$19</f>
        <v>0.72306769301445817</v>
      </c>
      <c r="I165" s="177">
        <f>RES_hhdet_tesh!I165/RES_summary!I$19</f>
        <v>0.80090914776797062</v>
      </c>
      <c r="J165" s="177">
        <f>RES_hhdet_tesh!J165/RES_summary!J$19</f>
        <v>0.8878846103785113</v>
      </c>
      <c r="K165" s="177">
        <f>RES_hhdet_tesh!K165/RES_summary!K$19</f>
        <v>0.96438815023500168</v>
      </c>
      <c r="L165" s="177">
        <f>RES_hhdet_tesh!L165/RES_summary!L$19</f>
        <v>1.0713250587136069</v>
      </c>
      <c r="M165" s="177">
        <f>RES_hhdet_tesh!M165/RES_summary!M$19</f>
        <v>1.1713622353661339</v>
      </c>
      <c r="N165" s="177">
        <f>RES_hhdet_tesh!N165/RES_summary!N$19</f>
        <v>1.2950888979835526</v>
      </c>
      <c r="O165" s="177">
        <f>RES_hhdet_tesh!O165/RES_summary!O$19</f>
        <v>1.3354930297309056</v>
      </c>
      <c r="P165" s="177">
        <f>RES_hhdet_tesh!P165/RES_summary!P$19</f>
        <v>1.0439303605331536</v>
      </c>
      <c r="Q165" s="177">
        <f>RES_hhdet_tesh!Q165/RES_summary!Q$19</f>
        <v>1.0324378663960549</v>
      </c>
    </row>
    <row r="166" spans="1:17" ht="12" customHeight="1" x14ac:dyDescent="0.25">
      <c r="A166" s="158" t="s">
        <v>63</v>
      </c>
      <c r="B166" s="178">
        <f>RES_hhdet_tesh!B166/RES_summary!B$19</f>
        <v>9.2192661774573743</v>
      </c>
      <c r="C166" s="178">
        <f>RES_hhdet_tesh!C166/RES_summary!C$19</f>
        <v>8.72851673868273</v>
      </c>
      <c r="D166" s="178">
        <f>RES_hhdet_tesh!D166/RES_summary!D$19</f>
        <v>9.6698839374305248</v>
      </c>
      <c r="E166" s="178">
        <f>RES_hhdet_tesh!E166/RES_summary!E$19</f>
        <v>10.237126569638924</v>
      </c>
      <c r="F166" s="178">
        <f>RES_hhdet_tesh!F166/RES_summary!F$19</f>
        <v>10.3641972482454</v>
      </c>
      <c r="G166" s="178">
        <f>RES_hhdet_tesh!G166/RES_summary!G$19</f>
        <v>9.7293919126737229</v>
      </c>
      <c r="H166" s="178">
        <f>RES_hhdet_tesh!H166/RES_summary!H$19</f>
        <v>10.264116691719813</v>
      </c>
      <c r="I166" s="178">
        <f>RES_hhdet_tesh!I166/RES_summary!I$19</f>
        <v>9.6399581848900286</v>
      </c>
      <c r="J166" s="178">
        <f>RES_hhdet_tesh!J166/RES_summary!J$19</f>
        <v>12.019559293789699</v>
      </c>
      <c r="K166" s="178">
        <f>RES_hhdet_tesh!K166/RES_summary!K$19</f>
        <v>7.6405118926865354</v>
      </c>
      <c r="L166" s="178">
        <f>RES_hhdet_tesh!L166/RES_summary!L$19</f>
        <v>11.651566854264763</v>
      </c>
      <c r="M166" s="178">
        <f>RES_hhdet_tesh!M166/RES_summary!M$19</f>
        <v>7.9794701758209543</v>
      </c>
      <c r="N166" s="178">
        <f>RES_hhdet_tesh!N166/RES_summary!N$19</f>
        <v>7.4941024861522445</v>
      </c>
      <c r="O166" s="178">
        <f>RES_hhdet_tesh!O166/RES_summary!O$19</f>
        <v>10.190881302113628</v>
      </c>
      <c r="P166" s="178">
        <f>RES_hhdet_tesh!P166/RES_summary!P$19</f>
        <v>10.524284622453356</v>
      </c>
      <c r="Q166" s="178">
        <f>RES_hhdet_tesh!Q166/RES_summary!Q$19</f>
        <v>10.341914832051231</v>
      </c>
    </row>
    <row r="167" spans="1:17" ht="12" customHeight="1" x14ac:dyDescent="0.25">
      <c r="A167" s="167" t="s">
        <v>144</v>
      </c>
      <c r="B167" s="183">
        <f>RES_hhdet_tesh!B167/RES_summary!B$19</f>
        <v>12.344842582198885</v>
      </c>
      <c r="C167" s="183">
        <f>RES_hhdet_tesh!C167/RES_summary!C$19</f>
        <v>12.214420598744246</v>
      </c>
      <c r="D167" s="183">
        <f>RES_hhdet_tesh!D167/RES_summary!D$19</f>
        <v>12.154674553790491</v>
      </c>
      <c r="E167" s="183">
        <f>RES_hhdet_tesh!E167/RES_summary!E$19</f>
        <v>12.195992232722705</v>
      </c>
      <c r="F167" s="183">
        <f>RES_hhdet_tesh!F167/RES_summary!F$19</f>
        <v>12.306829014011317</v>
      </c>
      <c r="G167" s="183">
        <f>RES_hhdet_tesh!G167/RES_summary!G$19</f>
        <v>12.31961468637855</v>
      </c>
      <c r="H167" s="183">
        <f>RES_hhdet_tesh!H167/RES_summary!H$19</f>
        <v>12.169130780854006</v>
      </c>
      <c r="I167" s="183">
        <f>RES_hhdet_tesh!I167/RES_summary!I$19</f>
        <v>12.456475764983882</v>
      </c>
      <c r="J167" s="183">
        <f>RES_hhdet_tesh!J167/RES_summary!J$19</f>
        <v>12.249698341356606</v>
      </c>
      <c r="K167" s="183">
        <f>RES_hhdet_tesh!K167/RES_summary!K$19</f>
        <v>12.240416989266748</v>
      </c>
      <c r="L167" s="183">
        <f>RES_hhdet_tesh!L167/RES_summary!L$19</f>
        <v>12.884795182994774</v>
      </c>
      <c r="M167" s="183">
        <f>RES_hhdet_tesh!M167/RES_summary!M$19</f>
        <v>12.543050610502387</v>
      </c>
      <c r="N167" s="183">
        <f>RES_hhdet_tesh!N167/RES_summary!N$19</f>
        <v>0</v>
      </c>
      <c r="O167" s="183">
        <f>RES_hhdet_tesh!O167/RES_summary!O$19</f>
        <v>0</v>
      </c>
      <c r="P167" s="183">
        <f>RES_hhdet_tesh!P167/RES_summary!P$19</f>
        <v>0</v>
      </c>
      <c r="Q167" s="183">
        <f>RES_hhdet_tesh!Q167/RES_summary!Q$19</f>
        <v>0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12.6458264049683</v>
      </c>
      <c r="E168" s="183">
        <f>RES_hhdet_tesh!E168/RES_summary!E$19</f>
        <v>12.60053515927509</v>
      </c>
      <c r="F168" s="183">
        <f>RES_hhdet_tesh!F168/RES_summary!F$19</f>
        <v>12.693686502792223</v>
      </c>
      <c r="G168" s="183">
        <f>RES_hhdet_tesh!G168/RES_summary!G$19</f>
        <v>12.658370097920635</v>
      </c>
      <c r="H168" s="183">
        <f>RES_hhdet_tesh!H168/RES_summary!H$19</f>
        <v>12.463839044067489</v>
      </c>
      <c r="I168" s="183">
        <f>RES_hhdet_tesh!I168/RES_summary!I$19</f>
        <v>12.462644476186657</v>
      </c>
      <c r="J168" s="183">
        <f>RES_hhdet_tesh!J168/RES_summary!J$19</f>
        <v>12.251012284709423</v>
      </c>
      <c r="K168" s="183">
        <f>RES_hhdet_tesh!K168/RES_summary!K$19</f>
        <v>12.327960721736474</v>
      </c>
      <c r="L168" s="183">
        <f>RES_hhdet_tesh!L168/RES_summary!L$19</f>
        <v>13.004824934913582</v>
      </c>
      <c r="M168" s="183">
        <f>RES_hhdet_tesh!M168/RES_summary!M$19</f>
        <v>12.708218861632506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8.9734127446398606</v>
      </c>
      <c r="E169" s="182">
        <f>RES_hhdet_tesh!E169/RES_summary!E$19</f>
        <v>8.947685691279009</v>
      </c>
      <c r="F169" s="182">
        <f>RES_hhdet_tesh!F169/RES_summary!F$19</f>
        <v>8.9822368609400911</v>
      </c>
      <c r="G169" s="182">
        <f>RES_hhdet_tesh!G169/RES_summary!G$19</f>
        <v>8.9390025893431488</v>
      </c>
      <c r="H169" s="182">
        <f>RES_hhdet_tesh!H169/RES_summary!H$19</f>
        <v>8.7759732381962596</v>
      </c>
      <c r="I169" s="182">
        <f>RES_hhdet_tesh!I169/RES_summary!I$19</f>
        <v>8.7646315125771483</v>
      </c>
      <c r="J169" s="182">
        <f>RES_hhdet_tesh!J169/RES_summary!J$19</f>
        <v>8.5939833353224699</v>
      </c>
      <c r="K169" s="182">
        <f>RES_hhdet_tesh!K169/RES_summary!K$19</f>
        <v>8.6417718616616561</v>
      </c>
      <c r="L169" s="182">
        <f>RES_hhdet_tesh!L169/RES_summary!L$19</f>
        <v>9.0979294050775685</v>
      </c>
      <c r="M169" s="182">
        <f>RES_hhdet_tesh!M169/RES_summary!M$19</f>
        <v>8.9201221132402377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3.6724136603284365</v>
      </c>
      <c r="E170" s="181">
        <f>RES_hhdet_tesh!E170/RES_summary!E$19</f>
        <v>3.6528494679960799</v>
      </c>
      <c r="F170" s="181">
        <f>RES_hhdet_tesh!F170/RES_summary!F$19</f>
        <v>3.7114496418521297</v>
      </c>
      <c r="G170" s="181">
        <f>RES_hhdet_tesh!G170/RES_summary!G$19</f>
        <v>3.7193675085774847</v>
      </c>
      <c r="H170" s="181">
        <f>RES_hhdet_tesh!H170/RES_summary!H$19</f>
        <v>3.6878658058712293</v>
      </c>
      <c r="I170" s="181">
        <f>RES_hhdet_tesh!I170/RES_summary!I$19</f>
        <v>3.6980129636095089</v>
      </c>
      <c r="J170" s="181">
        <f>RES_hhdet_tesh!J170/RES_summary!J$19</f>
        <v>3.6570289493869486</v>
      </c>
      <c r="K170" s="181">
        <f>RES_hhdet_tesh!K170/RES_summary!K$19</f>
        <v>3.6861888600748158</v>
      </c>
      <c r="L170" s="181">
        <f>RES_hhdet_tesh!L170/RES_summary!L$19</f>
        <v>3.9068955298360142</v>
      </c>
      <c r="M170" s="181">
        <f>RES_hhdet_tesh!M170/RES_summary!M$19</f>
        <v>3.7880967483922707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4.3615832968628432</v>
      </c>
      <c r="C171" s="180">
        <f>RES_hhdet_tesh!C171/RES_summary!C$19</f>
        <v>3.6947205508682659</v>
      </c>
      <c r="D171" s="180">
        <f>RES_hhdet_tesh!D171/RES_summary!D$19</f>
        <v>6.2065610459999405</v>
      </c>
      <c r="E171" s="180">
        <f>RES_hhdet_tesh!E171/RES_summary!E$19</f>
        <v>7.4020093193866208</v>
      </c>
      <c r="F171" s="180">
        <f>RES_hhdet_tesh!F171/RES_summary!F$19</f>
        <v>7.1737561581602369</v>
      </c>
      <c r="G171" s="180">
        <f>RES_hhdet_tesh!G171/RES_summary!G$19</f>
        <v>5.8294374598588474</v>
      </c>
      <c r="H171" s="180">
        <f>RES_hhdet_tesh!H171/RES_summary!H$19</f>
        <v>8.0319419741069229</v>
      </c>
      <c r="I171" s="180">
        <f>RES_hhdet_tesh!I171/RES_summary!I$19</f>
        <v>8.5966174042241654</v>
      </c>
      <c r="J171" s="180">
        <f>RES_hhdet_tesh!J171/RES_summary!J$19</f>
        <v>11.96502162120442</v>
      </c>
      <c r="K171" s="180">
        <f>RES_hhdet_tesh!K171/RES_summary!K$19</f>
        <v>6.650464212361455</v>
      </c>
      <c r="L171" s="180">
        <f>RES_hhdet_tesh!L171/RES_summary!L$19</f>
        <v>11.389883471175064</v>
      </c>
      <c r="M171" s="180">
        <f>RES_hhdet_tesh!M171/RES_summary!M$19</f>
        <v>7.5000541299831482</v>
      </c>
      <c r="N171" s="180">
        <f>RES_hhdet_tesh!N171/RES_summary!N$19</f>
        <v>7.2691850650029837</v>
      </c>
      <c r="O171" s="180">
        <f>RES_hhdet_tesh!O171/RES_summary!O$19</f>
        <v>10.083795167574474</v>
      </c>
      <c r="P171" s="180">
        <f>RES_hhdet_tesh!P171/RES_summary!P$19</f>
        <v>10.488928489112302</v>
      </c>
      <c r="Q171" s="180">
        <f>RES_hhdet_tesh!Q171/RES_summary!Q$19</f>
        <v>10.319506337398566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8.1474861931161211</v>
      </c>
      <c r="E172" s="179">
        <f>RES_hhdet_tesh!E172/RES_summary!E$19</f>
        <v>8.9840151075527945</v>
      </c>
      <c r="F172" s="179">
        <f>RES_hhdet_tesh!F172/RES_summary!F$19</f>
        <v>8.8772554217666784</v>
      </c>
      <c r="G172" s="179">
        <f>RES_hhdet_tesh!G172/RES_summary!G$19</f>
        <v>7.9015491402632492</v>
      </c>
      <c r="H172" s="179">
        <f>RES_hhdet_tesh!H172/RES_summary!H$19</f>
        <v>9.4401698198197419</v>
      </c>
      <c r="I172" s="179">
        <f>RES_hhdet_tesh!I172/RES_summary!I$19</f>
        <v>9.8221913003353851</v>
      </c>
      <c r="J172" s="179">
        <f>RES_hhdet_tesh!J172/RES_summary!J$19</f>
        <v>12.146658592000977</v>
      </c>
      <c r="K172" s="179">
        <f>RES_hhdet_tesh!K172/RES_summary!K$19</f>
        <v>8.3958161669439182</v>
      </c>
      <c r="L172" s="179">
        <f>RES_hhdet_tesh!L172/RES_summary!L$19</f>
        <v>11.968095278319986</v>
      </c>
      <c r="M172" s="179">
        <f>RES_hhdet_tesh!M172/RES_summary!M$19</f>
        <v>9.1041726526237401</v>
      </c>
      <c r="N172" s="179">
        <f>RES_hhdet_tesh!N172/RES_summary!N$19</f>
        <v>8.6813661446716317</v>
      </c>
      <c r="O172" s="179">
        <f>RES_hhdet_tesh!O172/RES_summary!O$19</f>
        <v>10.656692363168803</v>
      </c>
      <c r="P172" s="179">
        <f>RES_hhdet_tesh!P172/RES_summary!P$19</f>
        <v>10.660211192498988</v>
      </c>
      <c r="Q172" s="179">
        <f>RES_hhdet_tesh!Q172/RES_summary!Q$19</f>
        <v>10.420819895040314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4.4750725327876983</v>
      </c>
      <c r="E173" s="177">
        <f>RES_hhdet_tesh!E173/RES_summary!E$19</f>
        <v>5.3311656395567146</v>
      </c>
      <c r="F173" s="177">
        <f>RES_hhdet_tesh!F173/RES_summary!F$19</f>
        <v>5.1658057799145549</v>
      </c>
      <c r="G173" s="177">
        <f>RES_hhdet_tesh!G173/RES_summary!G$19</f>
        <v>4.182181631685765</v>
      </c>
      <c r="H173" s="177">
        <f>RES_hhdet_tesh!H173/RES_summary!H$19</f>
        <v>5.752304013948514</v>
      </c>
      <c r="I173" s="177">
        <f>RES_hhdet_tesh!I173/RES_summary!I$19</f>
        <v>6.124178336725878</v>
      </c>
      <c r="J173" s="177">
        <f>RES_hhdet_tesh!J173/RES_summary!J$19</f>
        <v>8.489629642614025</v>
      </c>
      <c r="K173" s="177">
        <f>RES_hhdet_tesh!K173/RES_summary!K$19</f>
        <v>4.7096273068691028</v>
      </c>
      <c r="L173" s="177">
        <f>RES_hhdet_tesh!L173/RES_summary!L$19</f>
        <v>8.0611997484839701</v>
      </c>
      <c r="M173" s="177">
        <f>RES_hhdet_tesh!M173/RES_summary!M$19</f>
        <v>5.3160759042314671</v>
      </c>
      <c r="N173" s="177">
        <f>RES_hhdet_tesh!N173/RES_summary!N$19</f>
        <v>5.1652281316902071</v>
      </c>
      <c r="O173" s="177">
        <f>RES_hhdet_tesh!O173/RES_summary!O$19</f>
        <v>7.1655716796119204</v>
      </c>
      <c r="P173" s="177">
        <f>RES_hhdet_tesh!P173/RES_summary!P$19</f>
        <v>7.448405303014022</v>
      </c>
      <c r="Q173" s="177">
        <f>RES_hhdet_tesh!Q173/RES_summary!Q$19</f>
        <v>7.2880436816077445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3.6724136603284232</v>
      </c>
      <c r="E174" s="176">
        <f>RES_hhdet_tesh!E174/RES_summary!E$19</f>
        <v>3.6528494679960786</v>
      </c>
      <c r="F174" s="176">
        <f>RES_hhdet_tesh!F174/RES_summary!F$19</f>
        <v>3.711449641852127</v>
      </c>
      <c r="G174" s="176">
        <f>RES_hhdet_tesh!G174/RES_summary!G$19</f>
        <v>3.7193675085774851</v>
      </c>
      <c r="H174" s="176">
        <f>RES_hhdet_tesh!H174/RES_summary!H$19</f>
        <v>3.6878658058712284</v>
      </c>
      <c r="I174" s="176">
        <f>RES_hhdet_tesh!I174/RES_summary!I$19</f>
        <v>3.6980129636095072</v>
      </c>
      <c r="J174" s="176">
        <f>RES_hhdet_tesh!J174/RES_summary!J$19</f>
        <v>3.6570289493869494</v>
      </c>
      <c r="K174" s="176">
        <f>RES_hhdet_tesh!K174/RES_summary!K$19</f>
        <v>3.6861888600748154</v>
      </c>
      <c r="L174" s="176">
        <f>RES_hhdet_tesh!L174/RES_summary!L$19</f>
        <v>3.9068955298360146</v>
      </c>
      <c r="M174" s="176">
        <f>RES_hhdet_tesh!M174/RES_summary!M$19</f>
        <v>3.7880967483922716</v>
      </c>
      <c r="N174" s="176">
        <f>RES_hhdet_tesh!N174/RES_summary!N$19</f>
        <v>3.5161380129814255</v>
      </c>
      <c r="O174" s="176">
        <f>RES_hhdet_tesh!O174/RES_summary!O$19</f>
        <v>3.4911206835568835</v>
      </c>
      <c r="P174" s="176">
        <f>RES_hhdet_tesh!P174/RES_summary!P$19</f>
        <v>3.2118058894849675</v>
      </c>
      <c r="Q174" s="176">
        <f>RES_hhdet_tesh!Q174/RES_summary!Q$19</f>
        <v>3.1327762134325718</v>
      </c>
    </row>
    <row r="175" spans="1:17" ht="12" customHeight="1" x14ac:dyDescent="0.25">
      <c r="A175" s="158" t="s">
        <v>62</v>
      </c>
      <c r="B175" s="178">
        <f>RES_hhdet_tesh!B175/RES_summary!B$19</f>
        <v>3.506078866172492</v>
      </c>
      <c r="C175" s="178">
        <f>RES_hhdet_tesh!C175/RES_summary!C$19</f>
        <v>5.0184543608121874</v>
      </c>
      <c r="D175" s="178">
        <f>RES_hhdet_tesh!D175/RES_summary!D$19</f>
        <v>3.7814594788953495</v>
      </c>
      <c r="E175" s="178">
        <f>RES_hhdet_tesh!E175/RES_summary!E$19</f>
        <v>3.3992081591897096</v>
      </c>
      <c r="F175" s="178">
        <f>RES_hhdet_tesh!F175/RES_summary!F$19</f>
        <v>3.3014166839656269</v>
      </c>
      <c r="G175" s="178">
        <f>RES_hhdet_tesh!G175/RES_summary!G$19</f>
        <v>2.9576123370587184</v>
      </c>
      <c r="H175" s="178">
        <f>RES_hhdet_tesh!H175/RES_summary!H$19</f>
        <v>3.537307393246139</v>
      </c>
      <c r="I175" s="178">
        <f>RES_hhdet_tesh!I175/RES_summary!I$19</f>
        <v>3.7818668808945515</v>
      </c>
      <c r="J175" s="178">
        <f>RES_hhdet_tesh!J175/RES_summary!J$19</f>
        <v>5.1712443904156249</v>
      </c>
      <c r="K175" s="178">
        <f>RES_hhdet_tesh!K175/RES_summary!K$19</f>
        <v>3.1502338811245028</v>
      </c>
      <c r="L175" s="178">
        <f>RES_hhdet_tesh!L175/RES_summary!L$19</f>
        <v>4.6190728659712148</v>
      </c>
      <c r="M175" s="178">
        <f>RES_hhdet_tesh!M175/RES_summary!M$19</f>
        <v>3.6359121568420614</v>
      </c>
      <c r="N175" s="178">
        <f>RES_hhdet_tesh!N175/RES_summary!N$19</f>
        <v>3.9238718985219232</v>
      </c>
      <c r="O175" s="178">
        <f>RES_hhdet_tesh!O175/RES_summary!O$19</f>
        <v>2.543087392664777</v>
      </c>
      <c r="P175" s="178">
        <f>RES_hhdet_tesh!P175/RES_summary!P$19</f>
        <v>1.9301586485717799</v>
      </c>
      <c r="Q175" s="178">
        <f>RES_hhdet_tesh!Q175/RES_summary!Q$19</f>
        <v>4.5587450697588556</v>
      </c>
    </row>
    <row r="176" spans="1:17" ht="12" customHeight="1" x14ac:dyDescent="0.25">
      <c r="A176" s="23" t="s">
        <v>57</v>
      </c>
      <c r="B176" s="177">
        <f>RES_hhdet_tesh!B176/RES_summary!B$19</f>
        <v>4.1267434613536764</v>
      </c>
      <c r="C176" s="177">
        <f>RES_hhdet_tesh!C176/RES_summary!C$19</f>
        <v>5.1291682785773354</v>
      </c>
      <c r="D176" s="177">
        <f>RES_hhdet_tesh!D176/RES_summary!D$19</f>
        <v>5.4035904448066336</v>
      </c>
      <c r="E176" s="177">
        <f>RES_hhdet_tesh!E176/RES_summary!E$19</f>
        <v>5.3818534892565673</v>
      </c>
      <c r="F176" s="177">
        <f>RES_hhdet_tesh!F176/RES_summary!F$19</f>
        <v>5.3546021519581437</v>
      </c>
      <c r="G176" s="177">
        <f>RES_hhdet_tesh!G176/RES_summary!G$19</f>
        <v>5.153146334467281</v>
      </c>
      <c r="H176" s="177">
        <f>RES_hhdet_tesh!H176/RES_summary!H$19</f>
        <v>5.1597903154239866</v>
      </c>
      <c r="I176" s="177">
        <f>RES_hhdet_tesh!I176/RES_summary!I$19</f>
        <v>5.416860678529841</v>
      </c>
      <c r="J176" s="177">
        <f>RES_hhdet_tesh!J176/RES_summary!J$19</f>
        <v>5.2925673657862005</v>
      </c>
      <c r="K176" s="177">
        <f>RES_hhdet_tesh!K176/RES_summary!K$19</f>
        <v>5.2344282635644621</v>
      </c>
      <c r="L176" s="177">
        <f>RES_hhdet_tesh!L176/RES_summary!L$19</f>
        <v>5.271362599374136</v>
      </c>
      <c r="M176" s="177">
        <f>RES_hhdet_tesh!M176/RES_summary!M$19</f>
        <v>5.1829241636157652</v>
      </c>
      <c r="N176" s="177">
        <f>RES_hhdet_tesh!N176/RES_summary!N$19</f>
        <v>0</v>
      </c>
      <c r="O176" s="177">
        <f>RES_hhdet_tesh!O176/RES_summary!O$19</f>
        <v>0</v>
      </c>
      <c r="P176" s="177">
        <f>RES_hhdet_tesh!P176/RES_summary!P$19</f>
        <v>0</v>
      </c>
      <c r="Q176" s="177">
        <f>RES_hhdet_tesh!Q176/RES_summary!Q$19</f>
        <v>0</v>
      </c>
    </row>
    <row r="177" spans="1:17" ht="12" customHeight="1" x14ac:dyDescent="0.25">
      <c r="A177" s="29" t="s">
        <v>140</v>
      </c>
      <c r="B177" s="176">
        <f>RES_hhdet_tesh!B177/RES_summary!B$19</f>
        <v>1.4580158204383513</v>
      </c>
      <c r="C177" s="176">
        <f>RES_hhdet_tesh!C177/RES_summary!C$19</f>
        <v>1.540977316114357</v>
      </c>
      <c r="D177" s="176">
        <f>RES_hhdet_tesh!D177/RES_summary!D$19</f>
        <v>2.7337861495606166</v>
      </c>
      <c r="E177" s="176">
        <f>RES_hhdet_tesh!E177/RES_summary!E$19</f>
        <v>3.2342632354913556</v>
      </c>
      <c r="F177" s="176">
        <f>RES_hhdet_tesh!F177/RES_summary!F$19</f>
        <v>3.1280383656457267</v>
      </c>
      <c r="G177" s="176">
        <f>RES_hhdet_tesh!G177/RES_summary!G$19</f>
        <v>2.4947619118692335</v>
      </c>
      <c r="H177" s="176">
        <f>RES_hhdet_tesh!H177/RES_summary!H$19</f>
        <v>3.1935610114287978</v>
      </c>
      <c r="I177" s="176">
        <f>RES_hhdet_tesh!I177/RES_summary!I$19</f>
        <v>3.7035599938071466</v>
      </c>
      <c r="J177" s="176">
        <f>RES_hhdet_tesh!J177/RES_summary!J$19</f>
        <v>5.1634404418401356</v>
      </c>
      <c r="K177" s="176">
        <f>RES_hhdet_tesh!K177/RES_summary!K$19</f>
        <v>2.8111641873154003</v>
      </c>
      <c r="L177" s="176">
        <f>RES_hhdet_tesh!L177/RES_summary!L$19</f>
        <v>4.4945224489516375</v>
      </c>
      <c r="M177" s="176">
        <f>RES_hhdet_tesh!M177/RES_summary!M$19</f>
        <v>3.492691353863747</v>
      </c>
      <c r="N177" s="176">
        <f>RES_hhdet_tesh!N177/RES_summary!N$19</f>
        <v>3.9238718985219232</v>
      </c>
      <c r="O177" s="176">
        <f>RES_hhdet_tesh!O177/RES_summary!O$19</f>
        <v>2.5430873926647766</v>
      </c>
      <c r="P177" s="176">
        <f>RES_hhdet_tesh!P177/RES_summary!P$19</f>
        <v>1.9301586485717799</v>
      </c>
      <c r="Q177" s="176">
        <f>RES_hhdet_tesh!Q177/RES_summary!Q$19</f>
        <v>4.5587450697588539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86.609220268117028</v>
      </c>
      <c r="C3" s="184">
        <f>RES_hhdet_emih!C3/RES_summary!C$19</f>
        <v>91.010692055679982</v>
      </c>
      <c r="D3" s="184">
        <f>RES_hhdet_emih!D3/RES_summary!D$19</f>
        <v>88.187134152718215</v>
      </c>
      <c r="E3" s="184">
        <f>RES_hhdet_emih!E3/RES_summary!E$19</f>
        <v>87.42852348264249</v>
      </c>
      <c r="F3" s="184">
        <f>RES_hhdet_emih!F3/RES_summary!F$19</f>
        <v>91.884009300751543</v>
      </c>
      <c r="G3" s="184">
        <f>RES_hhdet_emih!G3/RES_summary!G$19</f>
        <v>88.420090143272688</v>
      </c>
      <c r="H3" s="184">
        <f>RES_hhdet_emih!H3/RES_summary!H$19</f>
        <v>83.603218780134569</v>
      </c>
      <c r="I3" s="184">
        <f>RES_hhdet_emih!I3/RES_summary!I$19</f>
        <v>79.895807462869143</v>
      </c>
      <c r="J3" s="184">
        <f>RES_hhdet_emih!J3/RES_summary!J$19</f>
        <v>78.393841778418249</v>
      </c>
      <c r="K3" s="184">
        <f>RES_hhdet_emih!K3/RES_summary!K$19</f>
        <v>77.27561961659795</v>
      </c>
      <c r="L3" s="184">
        <f>RES_hhdet_emih!L3/RES_summary!L$19</f>
        <v>73.921751213383203</v>
      </c>
      <c r="M3" s="184">
        <f>RES_hhdet_emih!M3/RES_summary!M$19</f>
        <v>64.084436766472692</v>
      </c>
      <c r="N3" s="184">
        <f>RES_hhdet_emih!N3/RES_summary!N$19</f>
        <v>63.296772393249938</v>
      </c>
      <c r="O3" s="184">
        <f>RES_hhdet_emih!O3/RES_summary!O$19</f>
        <v>64.093845072922235</v>
      </c>
      <c r="P3" s="184">
        <f>RES_hhdet_emih!P3/RES_summary!P$19</f>
        <v>0</v>
      </c>
      <c r="Q3" s="184">
        <f>RES_hhdet_emih!Q3/RES_summary!Q$19</f>
        <v>61.662560684486316</v>
      </c>
    </row>
    <row r="4" spans="1:17" ht="12.95" customHeight="1" x14ac:dyDescent="0.25">
      <c r="A4" s="158" t="s">
        <v>65</v>
      </c>
      <c r="B4" s="178">
        <f>RES_hhdet_emih!B4/RES_summary!B$19</f>
        <v>81.786186216977768</v>
      </c>
      <c r="C4" s="178">
        <f>RES_hhdet_emih!C4/RES_summary!C$19</f>
        <v>85.319523881960706</v>
      </c>
      <c r="D4" s="178">
        <f>RES_hhdet_emih!D4/RES_summary!D$19</f>
        <v>84.049396871964063</v>
      </c>
      <c r="E4" s="178">
        <f>RES_hhdet_emih!E4/RES_summary!E$19</f>
        <v>84.251045342951841</v>
      </c>
      <c r="F4" s="178">
        <f>RES_hhdet_emih!F4/RES_summary!F$19</f>
        <v>88.752094610535394</v>
      </c>
      <c r="G4" s="178">
        <f>RES_hhdet_emih!G4/RES_summary!G$19</f>
        <v>85.091123572493217</v>
      </c>
      <c r="H4" s="178">
        <f>RES_hhdet_emih!H4/RES_summary!H$19</f>
        <v>80.346595368009019</v>
      </c>
      <c r="I4" s="178">
        <f>RES_hhdet_emih!I4/RES_summary!I$19</f>
        <v>77.018514359984252</v>
      </c>
      <c r="J4" s="178">
        <f>RES_hhdet_emih!J4/RES_summary!J$19</f>
        <v>75.563143088354053</v>
      </c>
      <c r="K4" s="178">
        <f>RES_hhdet_emih!K4/RES_summary!K$19</f>
        <v>74.273198900579445</v>
      </c>
      <c r="L4" s="178">
        <f>RES_hhdet_emih!L4/RES_summary!L$19</f>
        <v>70.770490913589455</v>
      </c>
      <c r="M4" s="178">
        <f>RES_hhdet_emih!M4/RES_summary!M$19</f>
        <v>61.235146040373415</v>
      </c>
      <c r="N4" s="178">
        <f>RES_hhdet_emih!N4/RES_summary!N$19</f>
        <v>63.296772393249938</v>
      </c>
      <c r="O4" s="178">
        <f>RES_hhdet_emih!O4/RES_summary!O$19</f>
        <v>64.093845072922235</v>
      </c>
      <c r="P4" s="178">
        <f>RES_hhdet_emih!P4/RES_summary!P$19</f>
        <v>0</v>
      </c>
      <c r="Q4" s="178">
        <f>RES_hhdet_emih!Q4/RES_summary!Q$19</f>
        <v>61.662560684486316</v>
      </c>
    </row>
    <row r="5" spans="1:17" ht="12" customHeight="1" x14ac:dyDescent="0.25">
      <c r="A5" s="23" t="s">
        <v>58</v>
      </c>
      <c r="B5" s="177">
        <f>RES_hhdet_emih!B5/RES_summary!B$19</f>
        <v>81.786186216977768</v>
      </c>
      <c r="C5" s="177">
        <f>RES_hhdet_emih!C5/RES_summary!C$19</f>
        <v>85.319523881960706</v>
      </c>
      <c r="D5" s="177">
        <f>RES_hhdet_emih!D5/RES_summary!D$19</f>
        <v>84.049396871964063</v>
      </c>
      <c r="E5" s="177">
        <f>RES_hhdet_emih!E5/RES_summary!E$19</f>
        <v>84.251045342951841</v>
      </c>
      <c r="F5" s="177">
        <f>RES_hhdet_emih!F5/RES_summary!F$19</f>
        <v>88.752094610535394</v>
      </c>
      <c r="G5" s="177">
        <f>RES_hhdet_emih!G5/RES_summary!G$19</f>
        <v>85.091123572493217</v>
      </c>
      <c r="H5" s="177">
        <f>RES_hhdet_emih!H5/RES_summary!H$19</f>
        <v>80.346595368009019</v>
      </c>
      <c r="I5" s="177">
        <f>RES_hhdet_emih!I5/RES_summary!I$19</f>
        <v>77.018514359984252</v>
      </c>
      <c r="J5" s="177">
        <f>RES_hhdet_emih!J5/RES_summary!J$19</f>
        <v>75.563143088354053</v>
      </c>
      <c r="K5" s="177">
        <f>RES_hhdet_emih!K5/RES_summary!K$19</f>
        <v>74.273198900579445</v>
      </c>
      <c r="L5" s="177">
        <f>RES_hhdet_emih!L5/RES_summary!L$19</f>
        <v>70.770490913589455</v>
      </c>
      <c r="M5" s="177">
        <f>RES_hhdet_emih!M5/RES_summary!M$19</f>
        <v>61.235146040373415</v>
      </c>
      <c r="N5" s="177">
        <f>RES_hhdet_emih!N5/RES_summary!N$19</f>
        <v>63.296772393249938</v>
      </c>
      <c r="O5" s="177">
        <f>RES_hhdet_emih!O5/RES_summary!O$19</f>
        <v>64.093845072922235</v>
      </c>
      <c r="P5" s="177">
        <f>RES_hhdet_emih!P5/RES_summary!P$19</f>
        <v>0</v>
      </c>
      <c r="Q5" s="177">
        <f>RES_hhdet_emih!Q5/RES_summary!Q$19</f>
        <v>61.662560684486316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3.1198868143307035</v>
      </c>
      <c r="C9" s="178">
        <f>RES_hhdet_emih!C9/RES_summary!C$19</f>
        <v>3.0606927629552767</v>
      </c>
      <c r="D9" s="178">
        <f>RES_hhdet_emih!D9/RES_summary!D$19</f>
        <v>2.9972247682420434</v>
      </c>
      <c r="E9" s="178">
        <f>RES_hhdet_emih!E9/RES_summary!E$19</f>
        <v>2.9505116926426869</v>
      </c>
      <c r="F9" s="178">
        <f>RES_hhdet_emih!F9/RES_summary!F$19</f>
        <v>2.9121334298002366</v>
      </c>
      <c r="G9" s="178">
        <f>RES_hhdet_emih!G9/RES_summary!G$19</f>
        <v>2.8808684483951144</v>
      </c>
      <c r="H9" s="178">
        <f>RES_hhdet_emih!H9/RES_summary!H$19</f>
        <v>2.8027292121743863</v>
      </c>
      <c r="I9" s="178">
        <f>RES_hhdet_emih!I9/RES_summary!I$19</f>
        <v>2.7584536267493838</v>
      </c>
      <c r="J9" s="178">
        <f>RES_hhdet_emih!J9/RES_summary!J$19</f>
        <v>2.6787259093578641</v>
      </c>
      <c r="K9" s="178">
        <f>RES_hhdet_emih!K9/RES_summary!K$19</f>
        <v>2.6463436730804246</v>
      </c>
      <c r="L9" s="178">
        <f>RES_hhdet_emih!L9/RES_summary!L$19</f>
        <v>2.7454361396010092</v>
      </c>
      <c r="M9" s="178">
        <f>RES_hhdet_emih!M9/RES_summary!M$19</f>
        <v>2.6364292235003606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5.1333021421836573</v>
      </c>
      <c r="C11" s="183">
        <f>RES_hhdet_emih!C11/RES_summary!C$19</f>
        <v>5.0521478794632948</v>
      </c>
      <c r="D11" s="183">
        <f>RES_hhdet_emih!D11/RES_summary!D$19</f>
        <v>5.0020618622156405</v>
      </c>
      <c r="E11" s="183">
        <f>RES_hhdet_emih!E11/RES_summary!E$19</f>
        <v>4.9693814441708684</v>
      </c>
      <c r="F11" s="183">
        <f>RES_hhdet_emih!F11/RES_summary!F$19</f>
        <v>4.9679184806205745</v>
      </c>
      <c r="G11" s="183">
        <f>RES_hhdet_emih!G11/RES_summary!G$19</f>
        <v>4.9339326423512881</v>
      </c>
      <c r="H11" s="183">
        <f>RES_hhdet_emih!H11/RES_summary!H$19</f>
        <v>4.838342915470986</v>
      </c>
      <c r="I11" s="183">
        <f>RES_hhdet_emih!I11/RES_summary!I$19</f>
        <v>4.812926900838769</v>
      </c>
      <c r="J11" s="183">
        <f>RES_hhdet_emih!J11/RES_summary!J$19</f>
        <v>4.7149273986971902</v>
      </c>
      <c r="K11" s="183">
        <f>RES_hhdet_emih!K11/RES_summary!K$19</f>
        <v>4.7090326012208079</v>
      </c>
      <c r="L11" s="183">
        <f>RES_hhdet_emih!L11/RES_summary!L$19</f>
        <v>4.9515486683743868</v>
      </c>
      <c r="M11" s="183">
        <f>RES_hhdet_emih!M11/RES_summary!M$19</f>
        <v>4.7988496267279963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3.5014433035507158</v>
      </c>
      <c r="E12" s="183">
        <f>RES_hhdet_emih!E12/RES_summary!E$19</f>
        <v>3.488505773807991</v>
      </c>
      <c r="F12" s="183">
        <f>RES_hhdet_emih!F12/RES_summary!F$19</f>
        <v>3.4775429364343649</v>
      </c>
      <c r="G12" s="183">
        <f>RES_hhdet_emih!G12/RES_summary!G$19</f>
        <v>3.45375284964596</v>
      </c>
      <c r="H12" s="183">
        <f>RES_hhdet_emih!H12/RES_summary!H$19</f>
        <v>3.3868400408297834</v>
      </c>
      <c r="I12" s="183">
        <f>RES_hhdet_emih!I12/RES_summary!I$19</f>
        <v>3.3690488305871336</v>
      </c>
      <c r="J12" s="183">
        <f>RES_hhdet_emih!J12/RES_summary!J$19</f>
        <v>3.3004491790880288</v>
      </c>
      <c r="K12" s="183">
        <f>RES_hhdet_emih!K12/RES_summary!K$19</f>
        <v>3.2963228208545492</v>
      </c>
      <c r="L12" s="183">
        <f>RES_hhdet_emih!L12/RES_summary!L$19</f>
        <v>3.4660840678620661</v>
      </c>
      <c r="M12" s="183">
        <f>RES_hhdet_emih!M12/RES_summary!M$19</f>
        <v>3.3591947387095908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3.5014433035507158</v>
      </c>
      <c r="E13" s="182">
        <f>RES_hhdet_emih!E13/RES_summary!E$19</f>
        <v>3.488505773807991</v>
      </c>
      <c r="F13" s="182">
        <f>RES_hhdet_emih!F13/RES_summary!F$19</f>
        <v>3.4775429364343649</v>
      </c>
      <c r="G13" s="182">
        <f>RES_hhdet_emih!G13/RES_summary!G$19</f>
        <v>3.45375284964596</v>
      </c>
      <c r="H13" s="182">
        <f>RES_hhdet_emih!H13/RES_summary!H$19</f>
        <v>3.3868400408297834</v>
      </c>
      <c r="I13" s="182">
        <f>RES_hhdet_emih!I13/RES_summary!I$19</f>
        <v>3.3690488305871336</v>
      </c>
      <c r="J13" s="182">
        <f>RES_hhdet_emih!J13/RES_summary!J$19</f>
        <v>3.3004491790880288</v>
      </c>
      <c r="K13" s="182">
        <f>RES_hhdet_emih!K13/RES_summary!K$19</f>
        <v>3.2963228208545492</v>
      </c>
      <c r="L13" s="182">
        <f>RES_hhdet_emih!L13/RES_summary!L$19</f>
        <v>3.4660840678620661</v>
      </c>
      <c r="M13" s="182">
        <f>RES_hhdet_emih!M13/RES_summary!M$19</f>
        <v>3.3591947387095908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1.7031472368085621</v>
      </c>
      <c r="C19" s="178">
        <f>RES_hhdet_emih!C19/RES_summary!C$19</f>
        <v>2.6304754107639994</v>
      </c>
      <c r="D19" s="178">
        <f>RES_hhdet_emih!D19/RES_summary!D$19</f>
        <v>1.1405125125121078</v>
      </c>
      <c r="E19" s="178">
        <f>RES_hhdet_emih!E19/RES_summary!E$19</f>
        <v>0.22696644704795876</v>
      </c>
      <c r="F19" s="178">
        <f>RES_hhdet_emih!F19/RES_summary!F$19</f>
        <v>0.21978126041590934</v>
      </c>
      <c r="G19" s="178">
        <f>RES_hhdet_emih!G19/RES_summary!G$19</f>
        <v>0.44809812238435875</v>
      </c>
      <c r="H19" s="178">
        <f>RES_hhdet_emih!H19/RES_summary!H$19</f>
        <v>0.4538941999511632</v>
      </c>
      <c r="I19" s="178">
        <f>RES_hhdet_emih!I19/RES_summary!I$19</f>
        <v>0.11883947613551593</v>
      </c>
      <c r="J19" s="178">
        <f>RES_hhdet_emih!J19/RES_summary!J$19</f>
        <v>0.15197278070632073</v>
      </c>
      <c r="K19" s="178">
        <f>RES_hhdet_emih!K19/RES_summary!K$19</f>
        <v>0.35607704293807901</v>
      </c>
      <c r="L19" s="178">
        <f>RES_hhdet_emih!L19/RES_summary!L$19</f>
        <v>0.4058241601927301</v>
      </c>
      <c r="M19" s="178">
        <f>RES_hhdet_emih!M19/RES_summary!M$19</f>
        <v>0.21286150259891251</v>
      </c>
      <c r="N19" s="178">
        <f>RES_hhdet_emih!N19/RES_summary!N$19</f>
        <v>0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2.2160490483532094</v>
      </c>
      <c r="C21" s="177">
        <f>RES_hhdet_emih!C21/RES_summary!C$19</f>
        <v>2.7543482140409745</v>
      </c>
      <c r="D21" s="177">
        <f>RES_hhdet_emih!D21/RES_summary!D$19</f>
        <v>2.9017121066634584</v>
      </c>
      <c r="E21" s="177">
        <f>RES_hhdet_emih!E21/RES_summary!E$19</f>
        <v>2.8900394257440083</v>
      </c>
      <c r="F21" s="177">
        <f>RES_hhdet_emih!F21/RES_summary!F$19</f>
        <v>2.8414577239485443</v>
      </c>
      <c r="G21" s="177">
        <f>RES_hhdet_emih!G21/RES_summary!G$19</f>
        <v>2.6018600654575668</v>
      </c>
      <c r="H21" s="177">
        <f>RES_hhdet_emih!H21/RES_summary!H$19</f>
        <v>2.576517076193368</v>
      </c>
      <c r="I21" s="177">
        <f>RES_hhdet_emih!I21/RES_summary!I$19</f>
        <v>2.6540816336931923</v>
      </c>
      <c r="J21" s="177">
        <f>RES_hhdet_emih!J21/RES_summary!J$19</f>
        <v>2.5835372720074563</v>
      </c>
      <c r="K21" s="177">
        <f>RES_hhdet_emih!K21/RES_summary!K$19</f>
        <v>2.5281470048603643</v>
      </c>
      <c r="L21" s="177">
        <f>RES_hhdet_emih!L21/RES_summary!L$19</f>
        <v>2.5423690035603408</v>
      </c>
      <c r="M21" s="177">
        <f>RES_hhdet_emih!M21/RES_summary!M$19</f>
        <v>2.4833841969873154</v>
      </c>
      <c r="N21" s="177">
        <f>RES_hhdet_emih!N21/RES_summary!N$19</f>
        <v>0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60.728348639689827</v>
      </c>
      <c r="C43" s="184">
        <f>RES_hhdet_emih!C43/RES_summary!C$19</f>
        <v>65.546047566849396</v>
      </c>
      <c r="D43" s="184">
        <f>RES_hhdet_emih!D43/RES_summary!D$19</f>
        <v>60.339368553225285</v>
      </c>
      <c r="E43" s="184">
        <f>RES_hhdet_emih!E43/RES_summary!E$19</f>
        <v>61.091662743539771</v>
      </c>
      <c r="F43" s="184">
        <f>RES_hhdet_emih!F43/RES_summary!F$19</f>
        <v>64.124191725666265</v>
      </c>
      <c r="G43" s="184">
        <f>RES_hhdet_emih!G43/RES_summary!G$19</f>
        <v>61.133080998196583</v>
      </c>
      <c r="H43" s="184">
        <f>RES_hhdet_emih!H43/RES_summary!H$19</f>
        <v>59.197869040290414</v>
      </c>
      <c r="I43" s="184">
        <f>RES_hhdet_emih!I43/RES_summary!I$19</f>
        <v>55.586767002365455</v>
      </c>
      <c r="J43" s="184">
        <f>RES_hhdet_emih!J43/RES_summary!J$19</f>
        <v>56.337701148687209</v>
      </c>
      <c r="K43" s="184">
        <f>RES_hhdet_emih!K43/RES_summary!K$19</f>
        <v>54.574401151527177</v>
      </c>
      <c r="L43" s="184">
        <f>RES_hhdet_emih!L43/RES_summary!L$19</f>
        <v>53.648445540748142</v>
      </c>
      <c r="M43" s="184">
        <f>RES_hhdet_emih!M43/RES_summary!M$19</f>
        <v>44.213396892999334</v>
      </c>
      <c r="N43" s="184">
        <f>RES_hhdet_emih!N43/RES_summary!N$19</f>
        <v>51.042860945893715</v>
      </c>
      <c r="O43" s="184">
        <f>RES_hhdet_emih!O43/RES_summary!O$19</f>
        <v>47.89617515062784</v>
      </c>
      <c r="P43" s="184">
        <f>RES_hhdet_emih!P43/RES_summary!P$19</f>
        <v>40.565083226156091</v>
      </c>
      <c r="Q43" s="184">
        <f>RES_hhdet_emih!Q43/RES_summary!Q$19</f>
        <v>43.576889127288595</v>
      </c>
    </row>
    <row r="44" spans="1:17" ht="12.95" customHeight="1" x14ac:dyDescent="0.25">
      <c r="A44" s="158" t="s">
        <v>65</v>
      </c>
      <c r="B44" s="178">
        <f>RES_hhdet_emih!B44/RES_summary!B$19</f>
        <v>53.834190015263516</v>
      </c>
      <c r="C44" s="178">
        <f>RES_hhdet_emih!C44/RES_summary!C$19</f>
        <v>57.747268428580853</v>
      </c>
      <c r="D44" s="178">
        <f>RES_hhdet_emih!D44/RES_summary!D$19</f>
        <v>53.916174668674941</v>
      </c>
      <c r="E44" s="178">
        <f>RES_hhdet_emih!E44/RES_summary!E$19</f>
        <v>55.483739049735611</v>
      </c>
      <c r="F44" s="178">
        <f>RES_hhdet_emih!F44/RES_summary!F$19</f>
        <v>58.495649765881311</v>
      </c>
      <c r="G44" s="178">
        <f>RES_hhdet_emih!G44/RES_summary!G$19</f>
        <v>55.378686382670899</v>
      </c>
      <c r="H44" s="178">
        <f>RES_hhdet_emih!H44/RES_summary!H$19</f>
        <v>53.34832369365769</v>
      </c>
      <c r="I44" s="178">
        <f>RES_hhdet_emih!I44/RES_summary!I$19</f>
        <v>50.093850347698982</v>
      </c>
      <c r="J44" s="178">
        <f>RES_hhdet_emih!J44/RES_summary!J$19</f>
        <v>50.816366406144844</v>
      </c>
      <c r="K44" s="178">
        <f>RES_hhdet_emih!K44/RES_summary!K$19</f>
        <v>48.831104030757828</v>
      </c>
      <c r="L44" s="178">
        <f>RES_hhdet_emih!L44/RES_summary!L$19</f>
        <v>47.699590263562577</v>
      </c>
      <c r="M44" s="178">
        <f>RES_hhdet_emih!M44/RES_summary!M$19</f>
        <v>38.799208168141874</v>
      </c>
      <c r="N44" s="178">
        <f>RES_hhdet_emih!N44/RES_summary!N$19</f>
        <v>45.584938785815773</v>
      </c>
      <c r="O44" s="178">
        <f>RES_hhdet_emih!O44/RES_summary!O$19</f>
        <v>42.815350909253873</v>
      </c>
      <c r="P44" s="178">
        <f>RES_hhdet_emih!P44/RES_summary!P$19</f>
        <v>36.028395326537016</v>
      </c>
      <c r="Q44" s="178">
        <f>RES_hhdet_emih!Q44/RES_summary!Q$19</f>
        <v>39.16763578125299</v>
      </c>
    </row>
    <row r="45" spans="1:17" ht="12" customHeight="1" x14ac:dyDescent="0.25">
      <c r="A45" s="23" t="s">
        <v>166</v>
      </c>
      <c r="B45" s="177">
        <f>RES_hhdet_emih!B45/RES_summary!B$19</f>
        <v>53.834190015263516</v>
      </c>
      <c r="C45" s="177">
        <f>RES_hhdet_emih!C45/RES_summary!C$19</f>
        <v>57.747268428580853</v>
      </c>
      <c r="D45" s="177">
        <f>RES_hhdet_emih!D45/RES_summary!D$19</f>
        <v>53.916174668674941</v>
      </c>
      <c r="E45" s="177">
        <f>RES_hhdet_emih!E45/RES_summary!E$19</f>
        <v>55.483739049735611</v>
      </c>
      <c r="F45" s="177">
        <f>RES_hhdet_emih!F45/RES_summary!F$19</f>
        <v>58.495649765881311</v>
      </c>
      <c r="G45" s="177">
        <f>RES_hhdet_emih!G45/RES_summary!G$19</f>
        <v>55.378686382670899</v>
      </c>
      <c r="H45" s="177">
        <f>RES_hhdet_emih!H45/RES_summary!H$19</f>
        <v>53.34832369365769</v>
      </c>
      <c r="I45" s="177">
        <f>RES_hhdet_emih!I45/RES_summary!I$19</f>
        <v>50.093850347698982</v>
      </c>
      <c r="J45" s="177">
        <f>RES_hhdet_emih!J45/RES_summary!J$19</f>
        <v>50.816366406144844</v>
      </c>
      <c r="K45" s="177">
        <f>RES_hhdet_emih!K45/RES_summary!K$19</f>
        <v>48.831104030757828</v>
      </c>
      <c r="L45" s="177">
        <f>RES_hhdet_emih!L45/RES_summary!L$19</f>
        <v>47.699590263562577</v>
      </c>
      <c r="M45" s="177">
        <f>RES_hhdet_emih!M45/RES_summary!M$19</f>
        <v>38.799208168141874</v>
      </c>
      <c r="N45" s="177">
        <f>RES_hhdet_emih!N45/RES_summary!N$19</f>
        <v>45.584938785815773</v>
      </c>
      <c r="O45" s="177">
        <f>RES_hhdet_emih!O45/RES_summary!O$19</f>
        <v>42.815350909253873</v>
      </c>
      <c r="P45" s="177">
        <f>RES_hhdet_emih!P45/RES_summary!P$19</f>
        <v>36.028395326537016</v>
      </c>
      <c r="Q45" s="177">
        <f>RES_hhdet_emih!Q45/RES_summary!Q$19</f>
        <v>39.16763578125299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5.1929409809625993</v>
      </c>
      <c r="C49" s="178">
        <f>RES_hhdet_emih!C49/RES_summary!C$19</f>
        <v>5.2156277926766883</v>
      </c>
      <c r="D49" s="178">
        <f>RES_hhdet_emih!D49/RES_summary!D$19</f>
        <v>5.3369779165339466</v>
      </c>
      <c r="E49" s="178">
        <f>RES_hhdet_emih!E49/RES_summary!E$19</f>
        <v>5.3994609681667773</v>
      </c>
      <c r="F49" s="178">
        <f>RES_hhdet_emih!F49/RES_summary!F$19</f>
        <v>5.4183889900629953</v>
      </c>
      <c r="G49" s="178">
        <f>RES_hhdet_emih!G49/RES_summary!G$19</f>
        <v>5.3080470127342343</v>
      </c>
      <c r="H49" s="178">
        <f>RES_hhdet_emih!H49/RES_summary!H$19</f>
        <v>5.400924125273713</v>
      </c>
      <c r="I49" s="178">
        <f>RES_hhdet_emih!I49/RES_summary!I$19</f>
        <v>5.3709831189677022</v>
      </c>
      <c r="J49" s="178">
        <f>RES_hhdet_emih!J49/RES_summary!J$19</f>
        <v>5.3645627452733686</v>
      </c>
      <c r="K49" s="178">
        <f>RES_hhdet_emih!K49/RES_summary!K$19</f>
        <v>5.3890338721416757</v>
      </c>
      <c r="L49" s="178">
        <f>RES_hhdet_emih!L49/RES_summary!L$19</f>
        <v>5.5402333416874487</v>
      </c>
      <c r="M49" s="178">
        <f>RES_hhdet_emih!M49/RES_summary!M$19</f>
        <v>5.2036430460680583</v>
      </c>
      <c r="N49" s="178">
        <f>RES_hhdet_emih!N49/RES_summary!N$19</f>
        <v>5.4579221600779411</v>
      </c>
      <c r="O49" s="178">
        <f>RES_hhdet_emih!O49/RES_summary!O$19</f>
        <v>5.0808242413739642</v>
      </c>
      <c r="P49" s="178">
        <f>RES_hhdet_emih!P49/RES_summary!P$19</f>
        <v>4.5366878996190811</v>
      </c>
      <c r="Q49" s="178">
        <f>RES_hhdet_emih!Q49/RES_summary!Q$19</f>
        <v>4.4092533460356034</v>
      </c>
    </row>
    <row r="50" spans="1:17" ht="12" customHeight="1" x14ac:dyDescent="0.25">
      <c r="A50" s="167" t="s">
        <v>165</v>
      </c>
      <c r="B50" s="183">
        <f>RES_hhdet_emih!B50/RES_summary!B$19</f>
        <v>6.1994784785833188</v>
      </c>
      <c r="C50" s="183">
        <f>RES_hhdet_emih!C50/RES_summary!C$19</f>
        <v>6.1018556233581798</v>
      </c>
      <c r="D50" s="183">
        <f>RES_hhdet_emih!D50/RES_summary!D$19</f>
        <v>6.0407850486057857</v>
      </c>
      <c r="E50" s="183">
        <f>RES_hhdet_emih!E50/RES_summary!E$19</f>
        <v>6.001465329674919</v>
      </c>
      <c r="F50" s="183">
        <f>RES_hhdet_emih!F50/RES_summary!F$19</f>
        <v>5.9996911014545162</v>
      </c>
      <c r="G50" s="183">
        <f>RES_hhdet_emih!G50/RES_summary!G$19</f>
        <v>5.9374747802214864</v>
      </c>
      <c r="H50" s="183">
        <f>RES_hhdet_emih!H50/RES_summary!H$19</f>
        <v>5.8433110471584992</v>
      </c>
      <c r="I50" s="183">
        <f>RES_hhdet_emih!I50/RES_summary!I$19</f>
        <v>5.811060788811063</v>
      </c>
      <c r="J50" s="183">
        <f>RES_hhdet_emih!J50/RES_summary!J$19</f>
        <v>5.6940613050613855</v>
      </c>
      <c r="K50" s="183">
        <f>RES_hhdet_emih!K50/RES_summary!K$19</f>
        <v>5.6860200070452658</v>
      </c>
      <c r="L50" s="183">
        <f>RES_hhdet_emih!L50/RES_summary!L$19</f>
        <v>5.9835555969675749</v>
      </c>
      <c r="M50" s="183">
        <f>RES_hhdet_emih!M50/RES_summary!M$19</f>
        <v>5.5076601701669814</v>
      </c>
      <c r="N50" s="183">
        <f>RES_hhdet_emih!N50/RES_summary!N$19</f>
        <v>5.8653024506639433</v>
      </c>
      <c r="O50" s="183">
        <f>RES_hhdet_emih!O50/RES_summary!O$19</f>
        <v>5.4466441754201878</v>
      </c>
      <c r="P50" s="183">
        <f>RES_hhdet_emih!P50/RES_summary!P$19</f>
        <v>4.8846462179735406</v>
      </c>
      <c r="Q50" s="183">
        <f>RES_hhdet_emih!Q50/RES_summary!Q$19</f>
        <v>4.7453544271781727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4.2285495340238004</v>
      </c>
      <c r="E51" s="183">
        <f>RES_hhdet_emih!E51/RES_summary!E$19</f>
        <v>4.2130286614317951</v>
      </c>
      <c r="F51" s="183">
        <f>RES_hhdet_emih!F51/RES_summary!F$19</f>
        <v>4.1997837710181205</v>
      </c>
      <c r="G51" s="183">
        <f>RES_hhdet_emih!G51/RES_summary!G$19</f>
        <v>4.1562323461551021</v>
      </c>
      <c r="H51" s="183">
        <f>RES_hhdet_emih!H51/RES_summary!H$19</f>
        <v>4.0903177330110383</v>
      </c>
      <c r="I51" s="183">
        <f>RES_hhdet_emih!I51/RES_summary!I$19</f>
        <v>4.0677425521677444</v>
      </c>
      <c r="J51" s="183">
        <f>RES_hhdet_emih!J51/RES_summary!J$19</f>
        <v>3.9858429135429576</v>
      </c>
      <c r="K51" s="183">
        <f>RES_hhdet_emih!K51/RES_summary!K$19</f>
        <v>3.980214004931665</v>
      </c>
      <c r="L51" s="183">
        <f>RES_hhdet_emih!L51/RES_summary!L$19</f>
        <v>4.1884889178772911</v>
      </c>
      <c r="M51" s="183">
        <f>RES_hhdet_emih!M51/RES_summary!M$19</f>
        <v>3.8553621191168816</v>
      </c>
      <c r="N51" s="183">
        <f>RES_hhdet_emih!N51/RES_summary!N$19</f>
        <v>4.1057117154647562</v>
      </c>
      <c r="O51" s="183">
        <f>RES_hhdet_emih!O51/RES_summary!O$19</f>
        <v>3.8126509227941319</v>
      </c>
      <c r="P51" s="183">
        <f>RES_hhdet_emih!P51/RES_summary!P$19</f>
        <v>3.4192523525814713</v>
      </c>
      <c r="Q51" s="183">
        <f>RES_hhdet_emih!Q51/RES_summary!Q$19</f>
        <v>3.321748099024715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4.2285495340238004</v>
      </c>
      <c r="E52" s="182">
        <f>RES_hhdet_emih!E52/RES_summary!E$19</f>
        <v>4.2130286614317951</v>
      </c>
      <c r="F52" s="182">
        <f>RES_hhdet_emih!F52/RES_summary!F$19</f>
        <v>4.1997837710181205</v>
      </c>
      <c r="G52" s="182">
        <f>RES_hhdet_emih!G52/RES_summary!G$19</f>
        <v>4.1562323461551021</v>
      </c>
      <c r="H52" s="182">
        <f>RES_hhdet_emih!H52/RES_summary!H$19</f>
        <v>4.0903177330110383</v>
      </c>
      <c r="I52" s="182">
        <f>RES_hhdet_emih!I52/RES_summary!I$19</f>
        <v>4.0677425521677444</v>
      </c>
      <c r="J52" s="182">
        <f>RES_hhdet_emih!J52/RES_summary!J$19</f>
        <v>3.9858429135429576</v>
      </c>
      <c r="K52" s="182">
        <f>RES_hhdet_emih!K52/RES_summary!K$19</f>
        <v>3.980214004931665</v>
      </c>
      <c r="L52" s="182">
        <f>RES_hhdet_emih!L52/RES_summary!L$19</f>
        <v>4.1884889178772911</v>
      </c>
      <c r="M52" s="182">
        <f>RES_hhdet_emih!M52/RES_summary!M$19</f>
        <v>3.8553621191168816</v>
      </c>
      <c r="N52" s="182">
        <f>RES_hhdet_emih!N52/RES_summary!N$19</f>
        <v>4.1057117154647562</v>
      </c>
      <c r="O52" s="182">
        <f>RES_hhdet_emih!O52/RES_summary!O$19</f>
        <v>3.8126509227941319</v>
      </c>
      <c r="P52" s="182">
        <f>RES_hhdet_emih!P52/RES_summary!P$19</f>
        <v>3.4192523525814713</v>
      </c>
      <c r="Q52" s="182">
        <f>RES_hhdet_emih!Q52/RES_summary!Q$19</f>
        <v>3.321748099024715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1.7012176434637083</v>
      </c>
      <c r="C58" s="178">
        <f>RES_hhdet_emih!C58/RES_summary!C$19</f>
        <v>2.5831513455918516</v>
      </c>
      <c r="D58" s="178">
        <f>RES_hhdet_emih!D58/RES_summary!D$19</f>
        <v>1.0862159680163972</v>
      </c>
      <c r="E58" s="178">
        <f>RES_hhdet_emih!E58/RES_summary!E$19</f>
        <v>0.20846272563737797</v>
      </c>
      <c r="F58" s="178">
        <f>RES_hhdet_emih!F58/RES_summary!F$19</f>
        <v>0.21015296972196157</v>
      </c>
      <c r="G58" s="178">
        <f>RES_hhdet_emih!G58/RES_summary!G$19</f>
        <v>0.44634760279144747</v>
      </c>
      <c r="H58" s="178">
        <f>RES_hhdet_emih!H58/RES_summary!H$19</f>
        <v>0.44862122135900911</v>
      </c>
      <c r="I58" s="178">
        <f>RES_hhdet_emih!I58/RES_summary!I$19</f>
        <v>0.12193353569876916</v>
      </c>
      <c r="J58" s="178">
        <f>RES_hhdet_emih!J58/RES_summary!J$19</f>
        <v>0.15677199726899496</v>
      </c>
      <c r="K58" s="178">
        <f>RES_hhdet_emih!K58/RES_summary!K$19</f>
        <v>0.35426324862767178</v>
      </c>
      <c r="L58" s="178">
        <f>RES_hhdet_emih!L58/RES_summary!L$19</f>
        <v>0.40862193549811304</v>
      </c>
      <c r="M58" s="178">
        <f>RES_hhdet_emih!M58/RES_summary!M$19</f>
        <v>0.21054567878940592</v>
      </c>
      <c r="N58" s="178">
        <f>RES_hhdet_emih!N58/RES_summary!N$19</f>
        <v>0</v>
      </c>
      <c r="O58" s="178">
        <f>RES_hhdet_emih!O58/RES_summary!O$19</f>
        <v>0</v>
      </c>
      <c r="P58" s="178">
        <f>RES_hhdet_emih!P58/RES_summary!P$19</f>
        <v>0</v>
      </c>
      <c r="Q58" s="178">
        <f>RES_hhdet_emih!Q58/RES_summary!Q$19</f>
        <v>0</v>
      </c>
    </row>
    <row r="59" spans="1:17" ht="12" customHeight="1" x14ac:dyDescent="0.25">
      <c r="A59" s="23" t="s">
        <v>57</v>
      </c>
      <c r="B59" s="177">
        <f>RES_hhdet_emih!B59/RES_summary!B$19</f>
        <v>2.2160490483532098</v>
      </c>
      <c r="C59" s="177">
        <f>RES_hhdet_emih!C59/RES_summary!C$19</f>
        <v>2.7018376995099613</v>
      </c>
      <c r="D59" s="177">
        <f>RES_hhdet_emih!D59/RES_summary!D$19</f>
        <v>2.7679594791290087</v>
      </c>
      <c r="E59" s="177">
        <f>RES_hhdet_emih!E59/RES_summary!E$19</f>
        <v>2.7165298934620816</v>
      </c>
      <c r="F59" s="177">
        <f>RES_hhdet_emih!F59/RES_summary!F$19</f>
        <v>2.7019710077628929</v>
      </c>
      <c r="G59" s="177">
        <f>RES_hhdet_emih!G59/RES_summary!G$19</f>
        <v>2.5654213252854645</v>
      </c>
      <c r="H59" s="177">
        <f>RES_hhdet_emih!H59/RES_summary!H$19</f>
        <v>2.5655304542967881</v>
      </c>
      <c r="I59" s="177">
        <f>RES_hhdet_emih!I59/RES_summary!I$19</f>
        <v>2.6629016651193438</v>
      </c>
      <c r="J59" s="177">
        <f>RES_hhdet_emih!J59/RES_summary!J$19</f>
        <v>2.5908339446211608</v>
      </c>
      <c r="K59" s="177">
        <f>RES_hhdet_emih!K59/RES_summary!K$19</f>
        <v>2.5322386678351929</v>
      </c>
      <c r="L59" s="177">
        <f>RES_hhdet_emih!L59/RES_summary!L$19</f>
        <v>2.5490528587151604</v>
      </c>
      <c r="M59" s="177">
        <f>RES_hhdet_emih!M59/RES_summary!M$19</f>
        <v>2.4857537682577657</v>
      </c>
      <c r="N59" s="177">
        <f>RES_hhdet_emih!N59/RES_summary!N$19</f>
        <v>0</v>
      </c>
      <c r="O59" s="177">
        <f>RES_hhdet_emih!O59/RES_summary!O$19</f>
        <v>0</v>
      </c>
      <c r="P59" s="177">
        <f>RES_hhdet_emih!P59/RES_summary!P$19</f>
        <v>0</v>
      </c>
      <c r="Q59" s="177">
        <f>RES_hhdet_emih!Q59/RES_summary!Q$19</f>
        <v>0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43.54649799958149</v>
      </c>
      <c r="C62" s="184">
        <f>RES_hhdet_emih!C62/RES_summary!C$19</f>
        <v>46.732423059377659</v>
      </c>
      <c r="D62" s="184">
        <f>RES_hhdet_emih!D62/RES_summary!D$19</f>
        <v>44.130448671629495</v>
      </c>
      <c r="E62" s="184">
        <f>RES_hhdet_emih!E62/RES_summary!E$19</f>
        <v>45.401766845118502</v>
      </c>
      <c r="F62" s="184">
        <f>RES_hhdet_emih!F62/RES_summary!F$19</f>
        <v>47.546481178881201</v>
      </c>
      <c r="G62" s="184">
        <f>RES_hhdet_emih!G62/RES_summary!G$19</f>
        <v>46.465773699249674</v>
      </c>
      <c r="H62" s="184">
        <f>RES_hhdet_emih!H62/RES_summary!H$19</f>
        <v>42.82237997671497</v>
      </c>
      <c r="I62" s="184">
        <f>RES_hhdet_emih!I62/RES_summary!I$19</f>
        <v>41.555201248913356</v>
      </c>
      <c r="J62" s="184">
        <f>RES_hhdet_emih!J62/RES_summary!J$19</f>
        <v>41.954003215295096</v>
      </c>
      <c r="K62" s="184">
        <f>RES_hhdet_emih!K62/RES_summary!K$19</f>
        <v>40.509746229195592</v>
      </c>
      <c r="L62" s="184">
        <f>RES_hhdet_emih!L62/RES_summary!L$19</f>
        <v>40.093333819910519</v>
      </c>
      <c r="M62" s="184">
        <f>RES_hhdet_emih!M62/RES_summary!M$19</f>
        <v>35.451525955221108</v>
      </c>
      <c r="N62" s="184">
        <f>RES_hhdet_emih!N62/RES_summary!N$19</f>
        <v>32.509036002807761</v>
      </c>
      <c r="O62" s="184">
        <f>RES_hhdet_emih!O62/RES_summary!O$19</f>
        <v>34.080300406934292</v>
      </c>
      <c r="P62" s="184">
        <f>RES_hhdet_emih!P62/RES_summary!P$19</f>
        <v>30.765562152995841</v>
      </c>
      <c r="Q62" s="184">
        <f>RES_hhdet_emih!Q62/RES_summary!Q$19</f>
        <v>32.734583438159071</v>
      </c>
    </row>
    <row r="63" spans="1:17" ht="12.95" customHeight="1" x14ac:dyDescent="0.25">
      <c r="A63" s="158" t="s">
        <v>65</v>
      </c>
      <c r="B63" s="178">
        <f>RES_hhdet_emih!B63/RES_summary!B$19</f>
        <v>38.203276572323126</v>
      </c>
      <c r="C63" s="178">
        <f>RES_hhdet_emih!C63/RES_summary!C$19</f>
        <v>41.000405379764032</v>
      </c>
      <c r="D63" s="178">
        <f>RES_hhdet_emih!D63/RES_summary!D$19</f>
        <v>38.277391413204484</v>
      </c>
      <c r="E63" s="178">
        <f>RES_hhdet_emih!E63/RES_summary!E$19</f>
        <v>39.372971927972515</v>
      </c>
      <c r="F63" s="178">
        <f>RES_hhdet_emih!F63/RES_summary!F$19</f>
        <v>41.523434423796758</v>
      </c>
      <c r="G63" s="178">
        <f>RES_hhdet_emih!G63/RES_summary!G$19</f>
        <v>40.422909778057509</v>
      </c>
      <c r="H63" s="178">
        <f>RES_hhdet_emih!H63/RES_summary!H$19</f>
        <v>36.968598717717732</v>
      </c>
      <c r="I63" s="178">
        <f>RES_hhdet_emih!I63/RES_summary!I$19</f>
        <v>35.560565815059391</v>
      </c>
      <c r="J63" s="178">
        <f>RES_hhdet_emih!J63/RES_summary!J$19</f>
        <v>36.065940680348142</v>
      </c>
      <c r="K63" s="178">
        <f>RES_hhdet_emih!K63/RES_summary!K$19</f>
        <v>34.659124928067477</v>
      </c>
      <c r="L63" s="178">
        <f>RES_hhdet_emih!L63/RES_summary!L$19</f>
        <v>33.933974130388677</v>
      </c>
      <c r="M63" s="178">
        <f>RES_hhdet_emih!M63/RES_summary!M$19</f>
        <v>29.336722806738024</v>
      </c>
      <c r="N63" s="178">
        <f>RES_hhdet_emih!N63/RES_summary!N$19</f>
        <v>27.326186381866926</v>
      </c>
      <c r="O63" s="178">
        <f>RES_hhdet_emih!O63/RES_summary!O$19</f>
        <v>28.70402757667528</v>
      </c>
      <c r="P63" s="178">
        <f>RES_hhdet_emih!P63/RES_summary!P$19</f>
        <v>25.706178095253698</v>
      </c>
      <c r="Q63" s="178">
        <f>RES_hhdet_emih!Q63/RES_summary!Q$19</f>
        <v>28.021916366089329</v>
      </c>
    </row>
    <row r="64" spans="1:17" ht="12" customHeight="1" x14ac:dyDescent="0.25">
      <c r="A64" s="23" t="s">
        <v>161</v>
      </c>
      <c r="B64" s="177">
        <f>RES_hhdet_emih!B64/RES_summary!B$19</f>
        <v>38.203276572323126</v>
      </c>
      <c r="C64" s="177">
        <f>RES_hhdet_emih!C64/RES_summary!C$19</f>
        <v>41.000405379764032</v>
      </c>
      <c r="D64" s="177">
        <f>RES_hhdet_emih!D64/RES_summary!D$19</f>
        <v>38.277391413204484</v>
      </c>
      <c r="E64" s="177">
        <f>RES_hhdet_emih!E64/RES_summary!E$19</f>
        <v>39.372971927972515</v>
      </c>
      <c r="F64" s="177">
        <f>RES_hhdet_emih!F64/RES_summary!F$19</f>
        <v>41.523434423796758</v>
      </c>
      <c r="G64" s="177">
        <f>RES_hhdet_emih!G64/RES_summary!G$19</f>
        <v>40.422909778057509</v>
      </c>
      <c r="H64" s="177">
        <f>RES_hhdet_emih!H64/RES_summary!H$19</f>
        <v>36.968598717717732</v>
      </c>
      <c r="I64" s="177">
        <f>RES_hhdet_emih!I64/RES_summary!I$19</f>
        <v>35.560565815059391</v>
      </c>
      <c r="J64" s="177">
        <f>RES_hhdet_emih!J64/RES_summary!J$19</f>
        <v>36.065940680348142</v>
      </c>
      <c r="K64" s="177">
        <f>RES_hhdet_emih!K64/RES_summary!K$19</f>
        <v>34.659124928067477</v>
      </c>
      <c r="L64" s="177">
        <f>RES_hhdet_emih!L64/RES_summary!L$19</f>
        <v>33.933974130388677</v>
      </c>
      <c r="M64" s="177">
        <f>RES_hhdet_emih!M64/RES_summary!M$19</f>
        <v>29.336722806738024</v>
      </c>
      <c r="N64" s="177">
        <f>RES_hhdet_emih!N64/RES_summary!N$19</f>
        <v>27.326186381866926</v>
      </c>
      <c r="O64" s="177">
        <f>RES_hhdet_emih!O64/RES_summary!O$19</f>
        <v>28.70402757667528</v>
      </c>
      <c r="P64" s="177">
        <f>RES_hhdet_emih!P64/RES_summary!P$19</f>
        <v>25.706178095253698</v>
      </c>
      <c r="Q64" s="177">
        <f>RES_hhdet_emih!Q64/RES_summary!Q$19</f>
        <v>28.021916366089329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3.9394366093902966</v>
      </c>
      <c r="C68" s="178">
        <f>RES_hhdet_emih!C68/RES_summary!C$19</f>
        <v>3.8945163719897078</v>
      </c>
      <c r="D68" s="178">
        <f>RES_hhdet_emih!D68/RES_summary!D$19</f>
        <v>3.9926434346374351</v>
      </c>
      <c r="E68" s="178">
        <f>RES_hhdet_emih!E68/RES_summary!E$19</f>
        <v>3.9988427206921227</v>
      </c>
      <c r="F68" s="178">
        <f>RES_hhdet_emih!F68/RES_summary!F$19</f>
        <v>3.9933999479344489</v>
      </c>
      <c r="G68" s="178">
        <f>RES_hhdet_emih!G68/RES_summary!G$19</f>
        <v>4.0202633395027956</v>
      </c>
      <c r="H68" s="178">
        <f>RES_hhdet_emih!H68/RES_summary!H$19</f>
        <v>3.8707751851975578</v>
      </c>
      <c r="I68" s="178">
        <f>RES_hhdet_emih!I68/RES_summary!I$19</f>
        <v>3.9330669406442733</v>
      </c>
      <c r="J68" s="178">
        <f>RES_hhdet_emih!J68/RES_summary!J$19</f>
        <v>3.8561329352001588</v>
      </c>
      <c r="K68" s="178">
        <f>RES_hhdet_emih!K68/RES_summary!K$19</f>
        <v>3.8389083210958868</v>
      </c>
      <c r="L68" s="178">
        <f>RES_hhdet_emih!L68/RES_summary!L$19</f>
        <v>4.0594806486028334</v>
      </c>
      <c r="M68" s="178">
        <f>RES_hhdet_emih!M68/RES_summary!M$19</f>
        <v>3.999265514048532</v>
      </c>
      <c r="N68" s="178">
        <f>RES_hhdet_emih!N68/RES_summary!N$19</f>
        <v>3.2754489406543126</v>
      </c>
      <c r="O68" s="178">
        <f>RES_hhdet_emih!O68/RES_summary!O$19</f>
        <v>3.433132873737859</v>
      </c>
      <c r="P68" s="178">
        <f>RES_hhdet_emih!P68/RES_summary!P$19</f>
        <v>3.2294895389081186</v>
      </c>
      <c r="Q68" s="178">
        <f>RES_hhdet_emih!Q68/RES_summary!Q$19</f>
        <v>3.1033047594208112</v>
      </c>
    </row>
    <row r="69" spans="1:17" ht="12" customHeight="1" x14ac:dyDescent="0.25">
      <c r="A69" s="167" t="s">
        <v>160</v>
      </c>
      <c r="B69" s="183">
        <f>RES_hhdet_emih!B69/RES_summary!B$19</f>
        <v>4.3812223718907122</v>
      </c>
      <c r="C69" s="183">
        <f>RES_hhdet_emih!C69/RES_summary!C$19</f>
        <v>4.3121862386768992</v>
      </c>
      <c r="D69" s="183">
        <f>RES_hhdet_emih!D69/RES_summary!D$19</f>
        <v>4.2690702445341611</v>
      </c>
      <c r="E69" s="183">
        <f>RES_hhdet_emih!E69/RES_summary!E$19</f>
        <v>4.2412686989262136</v>
      </c>
      <c r="F69" s="183">
        <f>RES_hhdet_emih!F69/RES_summary!F$19</f>
        <v>4.2399572969588739</v>
      </c>
      <c r="G69" s="183">
        <f>RES_hhdet_emih!G69/RES_summary!G$19</f>
        <v>4.2659969456622111</v>
      </c>
      <c r="H69" s="183">
        <f>RES_hhdet_emih!H69/RES_summary!H$19</f>
        <v>4.076425289109209</v>
      </c>
      <c r="I69" s="183">
        <f>RES_hhdet_emih!I69/RES_summary!I$19</f>
        <v>4.1067334928167636</v>
      </c>
      <c r="J69" s="183">
        <f>RES_hhdet_emih!J69/RES_summary!J$19</f>
        <v>4.0234941388996877</v>
      </c>
      <c r="K69" s="183">
        <f>RES_hhdet_emih!K69/RES_summary!K$19</f>
        <v>4.0178204162622437</v>
      </c>
      <c r="L69" s="183">
        <f>RES_hhdet_emih!L69/RES_summary!L$19</f>
        <v>4.2280539244809017</v>
      </c>
      <c r="M69" s="183">
        <f>RES_hhdet_emih!M69/RES_summary!M$19</f>
        <v>4.3522297564980654</v>
      </c>
      <c r="N69" s="183">
        <f>RES_hhdet_emih!N69/RES_summary!N$19</f>
        <v>3.5826214277544364</v>
      </c>
      <c r="O69" s="183">
        <f>RES_hhdet_emih!O69/RES_summary!O$19</f>
        <v>3.7652164129515224</v>
      </c>
      <c r="P69" s="183">
        <f>RES_hhdet_emih!P69/RES_summary!P$19</f>
        <v>3.4543056762934037</v>
      </c>
      <c r="Q69" s="183">
        <f>RES_hhdet_emih!Q69/RES_summary!Q$19</f>
        <v>3.3591794296221273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2.9883491711737893</v>
      </c>
      <c r="E70" s="183">
        <f>RES_hhdet_emih!E70/RES_summary!E$19</f>
        <v>2.977370626646211</v>
      </c>
      <c r="F70" s="183">
        <f>RES_hhdet_emih!F70/RES_summary!F$19</f>
        <v>2.9679701078711802</v>
      </c>
      <c r="G70" s="183">
        <f>RES_hhdet_emih!G70/RES_summary!G$19</f>
        <v>2.9861978619635927</v>
      </c>
      <c r="H70" s="183">
        <f>RES_hhdet_emih!H70/RES_summary!H$19</f>
        <v>2.8534977023765173</v>
      </c>
      <c r="I70" s="183">
        <f>RES_hhdet_emih!I70/RES_summary!I$19</f>
        <v>2.8747134449717433</v>
      </c>
      <c r="J70" s="183">
        <f>RES_hhdet_emih!J70/RES_summary!J$19</f>
        <v>2.8164458972297655</v>
      </c>
      <c r="K70" s="183">
        <f>RES_hhdet_emih!K70/RES_summary!K$19</f>
        <v>2.8124742913835559</v>
      </c>
      <c r="L70" s="183">
        <f>RES_hhdet_emih!L70/RES_summary!L$19</f>
        <v>2.9596377471366297</v>
      </c>
      <c r="M70" s="183">
        <f>RES_hhdet_emih!M70/RES_summary!M$19</f>
        <v>3.0465608295486417</v>
      </c>
      <c r="N70" s="183">
        <f>RES_hhdet_emih!N70/RES_summary!N$19</f>
        <v>2.5078349994280962</v>
      </c>
      <c r="O70" s="183">
        <f>RES_hhdet_emih!O70/RES_summary!O$19</f>
        <v>2.6356514890660572</v>
      </c>
      <c r="P70" s="183">
        <f>RES_hhdet_emih!P70/RES_summary!P$19</f>
        <v>2.4180139734053778</v>
      </c>
      <c r="Q70" s="183">
        <f>RES_hhdet_emih!Q70/RES_summary!Q$19</f>
        <v>2.3514256007354839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2.9883491711737893</v>
      </c>
      <c r="E71" s="182">
        <f>RES_hhdet_emih!E71/RES_summary!E$19</f>
        <v>2.977370626646211</v>
      </c>
      <c r="F71" s="182">
        <f>RES_hhdet_emih!F71/RES_summary!F$19</f>
        <v>2.9679701078711802</v>
      </c>
      <c r="G71" s="182">
        <f>RES_hhdet_emih!G71/RES_summary!G$19</f>
        <v>2.9861978619635927</v>
      </c>
      <c r="H71" s="182">
        <f>RES_hhdet_emih!H71/RES_summary!H$19</f>
        <v>2.8534977023765173</v>
      </c>
      <c r="I71" s="182">
        <f>RES_hhdet_emih!I71/RES_summary!I$19</f>
        <v>2.8747134449717433</v>
      </c>
      <c r="J71" s="182">
        <f>RES_hhdet_emih!J71/RES_summary!J$19</f>
        <v>2.8164458972297655</v>
      </c>
      <c r="K71" s="182">
        <f>RES_hhdet_emih!K71/RES_summary!K$19</f>
        <v>2.8124742913835559</v>
      </c>
      <c r="L71" s="182">
        <f>RES_hhdet_emih!L71/RES_summary!L$19</f>
        <v>2.9596377471366297</v>
      </c>
      <c r="M71" s="182">
        <f>RES_hhdet_emih!M71/RES_summary!M$19</f>
        <v>3.0465608295486417</v>
      </c>
      <c r="N71" s="182">
        <f>RES_hhdet_emih!N71/RES_summary!N$19</f>
        <v>2.5078349994280962</v>
      </c>
      <c r="O71" s="182">
        <f>RES_hhdet_emih!O71/RES_summary!O$19</f>
        <v>2.6356514890660572</v>
      </c>
      <c r="P71" s="182">
        <f>RES_hhdet_emih!P71/RES_summary!P$19</f>
        <v>2.4180139734053778</v>
      </c>
      <c r="Q71" s="182">
        <f>RES_hhdet_emih!Q71/RES_summary!Q$19</f>
        <v>2.3514256007354839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1.4037848178680694</v>
      </c>
      <c r="C77" s="178">
        <f>RES_hhdet_emih!C77/RES_summary!C$19</f>
        <v>1.8375013076239153</v>
      </c>
      <c r="D77" s="178">
        <f>RES_hhdet_emih!D77/RES_summary!D$19</f>
        <v>1.8604138237875727</v>
      </c>
      <c r="E77" s="178">
        <f>RES_hhdet_emih!E77/RES_summary!E$19</f>
        <v>2.0299521964538649</v>
      </c>
      <c r="F77" s="178">
        <f>RES_hhdet_emih!F77/RES_summary!F$19</f>
        <v>2.029646807149994</v>
      </c>
      <c r="G77" s="178">
        <f>RES_hhdet_emih!G77/RES_summary!G$19</f>
        <v>2.0226005816893715</v>
      </c>
      <c r="H77" s="178">
        <f>RES_hhdet_emih!H77/RES_summary!H$19</f>
        <v>1.9830060737996824</v>
      </c>
      <c r="I77" s="178">
        <f>RES_hhdet_emih!I77/RES_summary!I$19</f>
        <v>2.0615684932096845</v>
      </c>
      <c r="J77" s="178">
        <f>RES_hhdet_emih!J77/RES_summary!J$19</f>
        <v>2.0319295997467921</v>
      </c>
      <c r="K77" s="178">
        <f>RES_hhdet_emih!K77/RES_summary!K$19</f>
        <v>2.0117129800322284</v>
      </c>
      <c r="L77" s="178">
        <f>RES_hhdet_emih!L77/RES_summary!L$19</f>
        <v>2.0998790409190078</v>
      </c>
      <c r="M77" s="178">
        <f>RES_hhdet_emih!M77/RES_summary!M$19</f>
        <v>2.1155376344345456</v>
      </c>
      <c r="N77" s="178">
        <f>RES_hhdet_emih!N77/RES_summary!N$19</f>
        <v>1.9074006802865251</v>
      </c>
      <c r="O77" s="178">
        <f>RES_hhdet_emih!O77/RES_summary!O$19</f>
        <v>1.943139956521152</v>
      </c>
      <c r="P77" s="178">
        <f>RES_hhdet_emih!P77/RES_summary!P$19</f>
        <v>1.8298945188340234</v>
      </c>
      <c r="Q77" s="178">
        <f>RES_hhdet_emih!Q77/RES_summary!Q$19</f>
        <v>1.6093623126489296</v>
      </c>
    </row>
    <row r="78" spans="1:17" ht="12" customHeight="1" x14ac:dyDescent="0.25">
      <c r="A78" s="23" t="s">
        <v>109</v>
      </c>
      <c r="B78" s="177">
        <f>RES_hhdet_emih!B78/RES_summary!B$19</f>
        <v>1.8295042179412868</v>
      </c>
      <c r="C78" s="177">
        <f>RES_hhdet_emih!C78/RES_summary!C$19</f>
        <v>2.2307310570794692</v>
      </c>
      <c r="D78" s="177">
        <f>RES_hhdet_emih!D78/RES_summary!D$19</f>
        <v>2.2857799837988559</v>
      </c>
      <c r="E78" s="177">
        <f>RES_hhdet_emih!E78/RES_summary!E$19</f>
        <v>2.2429662737588156</v>
      </c>
      <c r="F78" s="177">
        <f>RES_hhdet_emih!F78/RES_summary!F$19</f>
        <v>2.230793893709337</v>
      </c>
      <c r="G78" s="177">
        <f>RES_hhdet_emih!G78/RES_summary!G$19</f>
        <v>2.1457317621934378</v>
      </c>
      <c r="H78" s="177">
        <f>RES_hhdet_emih!H78/RES_summary!H$19</f>
        <v>2.0907388756697851</v>
      </c>
      <c r="I78" s="177">
        <f>RES_hhdet_emih!I78/RES_summary!I$19</f>
        <v>2.198916172102392</v>
      </c>
      <c r="J78" s="177">
        <f>RES_hhdet_emih!J78/RES_summary!J$19</f>
        <v>2.1390251166644463</v>
      </c>
      <c r="K78" s="177">
        <f>RES_hhdet_emih!K78/RES_summary!K$19</f>
        <v>2.0904351688141034</v>
      </c>
      <c r="L78" s="177">
        <f>RES_hhdet_emih!L78/RES_summary!L$19</f>
        <v>2.1559383803346646</v>
      </c>
      <c r="M78" s="177">
        <f>RES_hhdet_emih!M78/RES_summary!M$19</f>
        <v>2.1944717343894906</v>
      </c>
      <c r="N78" s="177">
        <f>RES_hhdet_emih!N78/RES_summary!N$19</f>
        <v>1.9735470879765511</v>
      </c>
      <c r="O78" s="177">
        <f>RES_hhdet_emih!O78/RES_summary!O$19</f>
        <v>2.0047578589657777</v>
      </c>
      <c r="P78" s="177">
        <f>RES_hhdet_emih!P78/RES_summary!P$19</f>
        <v>1.8855176529887465</v>
      </c>
      <c r="Q78" s="177">
        <f>RES_hhdet_emih!Q78/RES_summary!Q$19</f>
        <v>1.6783875077472377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2.8109038623861657</v>
      </c>
      <c r="C81" s="184">
        <f>RES_hhdet_emih!C81/RES_summary!C$19</f>
        <v>3.6359166533905918</v>
      </c>
      <c r="D81" s="184">
        <f>RES_hhdet_emih!D81/RES_summary!D$19</f>
        <v>2.0841866015779158</v>
      </c>
      <c r="E81" s="184">
        <f>RES_hhdet_emih!E81/RES_summary!E$19</f>
        <v>1.2064876770372781</v>
      </c>
      <c r="F81" s="184">
        <f>RES_hhdet_emih!F81/RES_summary!F$19</f>
        <v>1.1960659917891323</v>
      </c>
      <c r="G81" s="184">
        <f>RES_hhdet_emih!G81/RES_summary!G$19</f>
        <v>1.3533377464661263</v>
      </c>
      <c r="H81" s="184">
        <f>RES_hhdet_emih!H81/RES_summary!H$19</f>
        <v>1.2192274444125286</v>
      </c>
      <c r="I81" s="184">
        <f>RES_hhdet_emih!I81/RES_summary!I$19</f>
        <v>0.49042005928015903</v>
      </c>
      <c r="J81" s="184">
        <f>RES_hhdet_emih!J81/RES_summary!J$19</f>
        <v>0.35695237261035262</v>
      </c>
      <c r="K81" s="184">
        <f>RES_hhdet_emih!K81/RES_summary!K$19</f>
        <v>0.52017608567892737</v>
      </c>
      <c r="L81" s="184">
        <f>RES_hhdet_emih!L81/RES_summary!L$19</f>
        <v>0.55700416788845342</v>
      </c>
      <c r="M81" s="184">
        <f>RES_hhdet_emih!M81/RES_summary!M$19</f>
        <v>0.26430142944059398</v>
      </c>
      <c r="N81" s="184">
        <f>RES_hhdet_emih!N81/RES_summary!N$19</f>
        <v>0</v>
      </c>
      <c r="O81" s="184">
        <f>RES_hhdet_emih!O81/RES_summary!O$19</f>
        <v>0</v>
      </c>
      <c r="P81" s="184">
        <f>RES_hhdet_emih!P81/RES_summary!P$19</f>
        <v>0</v>
      </c>
      <c r="Q81" s="184">
        <f>RES_hhdet_emih!Q81/RES_summary!Q$19</f>
        <v>0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1.1095393654392092</v>
      </c>
      <c r="C87" s="178">
        <f>RES_hhdet_emih!C87/RES_summary!C$19</f>
        <v>1.051385250201688</v>
      </c>
      <c r="D87" s="178">
        <f>RES_hhdet_emih!D87/RES_summary!D$19</f>
        <v>0.99614521066493378</v>
      </c>
      <c r="E87" s="178">
        <f>RES_hhdet_emih!E87/RES_summary!E$19</f>
        <v>0.99816007531221262</v>
      </c>
      <c r="F87" s="178">
        <f>RES_hhdet_emih!F87/RES_summary!F$19</f>
        <v>0.98610958528867354</v>
      </c>
      <c r="G87" s="178">
        <f>RES_hhdet_emih!G87/RES_summary!G$19</f>
        <v>0.90696738187429304</v>
      </c>
      <c r="H87" s="178">
        <f>RES_hhdet_emih!H87/RES_summary!H$19</f>
        <v>0.77012294285037874</v>
      </c>
      <c r="I87" s="178">
        <f>RES_hhdet_emih!I87/RES_summary!I$19</f>
        <v>0.3680200658370737</v>
      </c>
      <c r="J87" s="178">
        <f>RES_hhdet_emih!J87/RES_summary!J$19</f>
        <v>0.20003487981253718</v>
      </c>
      <c r="K87" s="178">
        <f>RES_hhdet_emih!K87/RES_summary!K$19</f>
        <v>0.16606344577864274</v>
      </c>
      <c r="L87" s="178">
        <f>RES_hhdet_emih!L87/RES_summary!L$19</f>
        <v>0.14938184402902485</v>
      </c>
      <c r="M87" s="178">
        <f>RES_hhdet_emih!M87/RES_summary!M$19</f>
        <v>5.4083897712133976E-2</v>
      </c>
      <c r="N87" s="178">
        <f>RES_hhdet_emih!N87/RES_summary!N$19</f>
        <v>0</v>
      </c>
      <c r="O87" s="178">
        <f>RES_hhdet_emih!O87/RES_summary!O$19</f>
        <v>0</v>
      </c>
      <c r="P87" s="178">
        <f>RES_hhdet_emih!P87/RES_summary!P$19</f>
        <v>0</v>
      </c>
      <c r="Q87" s="178">
        <f>RES_hhdet_emih!Q87/RES_summary!Q$19</f>
        <v>0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5.1333021421836547</v>
      </c>
      <c r="C92" s="180">
        <f>RES_hhdet_emih!C92/RES_summary!C$19</f>
        <v>5.0521478794632966</v>
      </c>
      <c r="D92" s="180">
        <f>RES_hhdet_emih!D92/RES_summary!D$19</f>
        <v>5.0020618622156396</v>
      </c>
      <c r="E92" s="180">
        <f>RES_hhdet_emih!E92/RES_summary!E$19</f>
        <v>4.9693814441708675</v>
      </c>
      <c r="F92" s="180">
        <f>RES_hhdet_emih!F92/RES_summary!F$19</f>
        <v>4.9679184806205772</v>
      </c>
      <c r="G92" s="180">
        <f>RES_hhdet_emih!G92/RES_summary!G$19</f>
        <v>4.933932642351289</v>
      </c>
      <c r="H92" s="180">
        <f>RES_hhdet_emih!H92/RES_summary!H$19</f>
        <v>4.8383429154709869</v>
      </c>
      <c r="I92" s="180">
        <f>RES_hhdet_emih!I92/RES_summary!I$19</f>
        <v>4.8129269008387663</v>
      </c>
      <c r="J92" s="180">
        <f>RES_hhdet_emih!J92/RES_summary!J$19</f>
        <v>4.7149273986971929</v>
      </c>
      <c r="K92" s="180">
        <f>RES_hhdet_emih!K92/RES_summary!K$19</f>
        <v>4.7090326012208079</v>
      </c>
      <c r="L92" s="180">
        <f>RES_hhdet_emih!L92/RES_summary!L$19</f>
        <v>4.9515486683743877</v>
      </c>
      <c r="M92" s="180">
        <f>RES_hhdet_emih!M92/RES_summary!M$19</f>
        <v>4.7988496267279963</v>
      </c>
      <c r="N92" s="180">
        <f>RES_hhdet_emih!N92/RES_summary!N$19</f>
        <v>0</v>
      </c>
      <c r="O92" s="180">
        <f>RES_hhdet_emih!O92/RES_summary!O$19</f>
        <v>0</v>
      </c>
      <c r="P92" s="180">
        <f>RES_hhdet_emih!P92/RES_summary!P$19</f>
        <v>0</v>
      </c>
      <c r="Q92" s="180">
        <f>RES_hhdet_emih!Q92/RES_summary!Q$19</f>
        <v>0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3.5014433035507446</v>
      </c>
      <c r="E93" s="179">
        <f>RES_hhdet_emih!E93/RES_summary!E$19</f>
        <v>3.4885057738079919</v>
      </c>
      <c r="F93" s="179">
        <f>RES_hhdet_emih!F93/RES_summary!F$19</f>
        <v>3.4775429364343728</v>
      </c>
      <c r="G93" s="179">
        <f>RES_hhdet_emih!G93/RES_summary!G$19</f>
        <v>3.4537528496459591</v>
      </c>
      <c r="H93" s="179">
        <f>RES_hhdet_emih!H93/RES_summary!H$19</f>
        <v>3.3868400408297834</v>
      </c>
      <c r="I93" s="179">
        <f>RES_hhdet_emih!I93/RES_summary!I$19</f>
        <v>3.3690488305871318</v>
      </c>
      <c r="J93" s="179">
        <f>RES_hhdet_emih!J93/RES_summary!J$19</f>
        <v>3.3004491790880315</v>
      </c>
      <c r="K93" s="179">
        <f>RES_hhdet_emih!K93/RES_summary!K$19</f>
        <v>3.2963228208545505</v>
      </c>
      <c r="L93" s="179">
        <f>RES_hhdet_emih!L93/RES_summary!L$19</f>
        <v>3.4660840678620692</v>
      </c>
      <c r="M93" s="179">
        <f>RES_hhdet_emih!M93/RES_summary!M$19</f>
        <v>3.3591947387095891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0</v>
      </c>
      <c r="Q93" s="179">
        <f>RES_hhdet_emih!Q93/RES_summary!Q$19</f>
        <v>0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3.5014433035507446</v>
      </c>
      <c r="E94" s="177">
        <f>RES_hhdet_emih!E94/RES_summary!E$19</f>
        <v>3.4885057738079919</v>
      </c>
      <c r="F94" s="177">
        <f>RES_hhdet_emih!F94/RES_summary!F$19</f>
        <v>3.4775429364343728</v>
      </c>
      <c r="G94" s="177">
        <f>RES_hhdet_emih!G94/RES_summary!G$19</f>
        <v>3.4537528496459591</v>
      </c>
      <c r="H94" s="177">
        <f>RES_hhdet_emih!H94/RES_summary!H$19</f>
        <v>3.3868400408297834</v>
      </c>
      <c r="I94" s="177">
        <f>RES_hhdet_emih!I94/RES_summary!I$19</f>
        <v>3.3690488305871318</v>
      </c>
      <c r="J94" s="177">
        <f>RES_hhdet_emih!J94/RES_summary!J$19</f>
        <v>3.3004491790880315</v>
      </c>
      <c r="K94" s="177">
        <f>RES_hhdet_emih!K94/RES_summary!K$19</f>
        <v>3.2963228208545505</v>
      </c>
      <c r="L94" s="177">
        <f>RES_hhdet_emih!L94/RES_summary!L$19</f>
        <v>3.4660840678620692</v>
      </c>
      <c r="M94" s="177">
        <f>RES_hhdet_emih!M94/RES_summary!M$19</f>
        <v>3.3591947387095891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0</v>
      </c>
      <c r="Q94" s="177">
        <f>RES_hhdet_emih!Q94/RES_summary!Q$19</f>
        <v>0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1.701364496946957</v>
      </c>
      <c r="C100" s="178">
        <f>RES_hhdet_emih!C100/RES_summary!C$19</f>
        <v>2.5845314031889037</v>
      </c>
      <c r="D100" s="178">
        <f>RES_hhdet_emih!D100/RES_summary!D$19</f>
        <v>1.088041390912982</v>
      </c>
      <c r="E100" s="178">
        <f>RES_hhdet_emih!E100/RES_summary!E$19</f>
        <v>0.20832760172506554</v>
      </c>
      <c r="F100" s="178">
        <f>RES_hhdet_emih!F100/RES_summary!F$19</f>
        <v>0.20995640650045888</v>
      </c>
      <c r="G100" s="178">
        <f>RES_hhdet_emih!G100/RES_summary!G$19</f>
        <v>0.44637036459183327</v>
      </c>
      <c r="H100" s="178">
        <f>RES_hhdet_emih!H100/RES_summary!H$19</f>
        <v>0.44910450156214982</v>
      </c>
      <c r="I100" s="178">
        <f>RES_hhdet_emih!I100/RES_summary!I$19</f>
        <v>0.12239999344308532</v>
      </c>
      <c r="J100" s="178">
        <f>RES_hhdet_emih!J100/RES_summary!J$19</f>
        <v>0.15691749279781542</v>
      </c>
      <c r="K100" s="178">
        <f>RES_hhdet_emih!K100/RES_summary!K$19</f>
        <v>0.35411263990028463</v>
      </c>
      <c r="L100" s="178">
        <f>RES_hhdet_emih!L100/RES_summary!L$19</f>
        <v>0.40762232385942848</v>
      </c>
      <c r="M100" s="178">
        <f>RES_hhdet_emih!M100/RES_summary!M$19</f>
        <v>0.21021753172846</v>
      </c>
      <c r="N100" s="178">
        <f>RES_hhdet_emih!N100/RES_summary!N$19</f>
        <v>0</v>
      </c>
      <c r="O100" s="178">
        <f>RES_hhdet_emih!O100/RES_summary!O$19</f>
        <v>0</v>
      </c>
      <c r="P100" s="178">
        <f>RES_hhdet_emih!P100/RES_summary!P$19</f>
        <v>0</v>
      </c>
      <c r="Q100" s="178">
        <f>RES_hhdet_emih!Q100/RES_summary!Q$19</f>
        <v>0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2.2160490483532089</v>
      </c>
      <c r="C102" s="177">
        <f>RES_hhdet_emih!C102/RES_summary!C$19</f>
        <v>2.7032321585070984</v>
      </c>
      <c r="D102" s="177">
        <f>RES_hhdet_emih!D102/RES_summary!D$19</f>
        <v>2.7726658633168983</v>
      </c>
      <c r="E102" s="177">
        <f>RES_hhdet_emih!E102/RES_summary!E$19</f>
        <v>2.7165298934620825</v>
      </c>
      <c r="F102" s="177">
        <f>RES_hhdet_emih!F102/RES_summary!F$19</f>
        <v>2.7021595356223274</v>
      </c>
      <c r="G102" s="177">
        <f>RES_hhdet_emih!G102/RES_summary!G$19</f>
        <v>2.5657740124621484</v>
      </c>
      <c r="H102" s="177">
        <f>RES_hhdet_emih!H102/RES_summary!H$19</f>
        <v>2.5689759138538717</v>
      </c>
      <c r="I102" s="177">
        <f>RES_hhdet_emih!I102/RES_summary!I$19</f>
        <v>2.6681141427845656</v>
      </c>
      <c r="J102" s="177">
        <f>RES_hhdet_emih!J102/RES_summary!J$19</f>
        <v>2.5912216067320659</v>
      </c>
      <c r="K102" s="177">
        <f>RES_hhdet_emih!K102/RES_summary!K$19</f>
        <v>2.5298813130278934</v>
      </c>
      <c r="L102" s="177">
        <f>RES_hhdet_emih!L102/RES_summary!L$19</f>
        <v>2.5432512455152851</v>
      </c>
      <c r="M102" s="177">
        <f>RES_hhdet_emih!M102/RES_summary!M$19</f>
        <v>2.4825329376422092</v>
      </c>
      <c r="N102" s="177">
        <f>RES_hhdet_emih!N102/RES_summary!N$19</f>
        <v>0</v>
      </c>
      <c r="O102" s="177">
        <f>RES_hhdet_emih!O102/RES_summary!O$19</f>
        <v>0</v>
      </c>
      <c r="P102" s="177">
        <f>RES_hhdet_emih!P102/RES_summary!P$19</f>
        <v>0</v>
      </c>
      <c r="Q102" s="177">
        <f>RES_hhdet_emih!Q102/RES_summary!Q$19</f>
        <v>0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</v>
      </c>
      <c r="C124" s="184">
        <f>RES_hhdet_emih!C124/RES_summary!C$19</f>
        <v>0</v>
      </c>
      <c r="D124" s="184">
        <f>RES_hhdet_emih!D124/RES_summary!D$19</f>
        <v>0</v>
      </c>
      <c r="E124" s="184">
        <f>RES_hhdet_emih!E124/RES_summary!E$19</f>
        <v>0</v>
      </c>
      <c r="F124" s="184">
        <f>RES_hhdet_emih!F124/RES_summary!F$19</f>
        <v>0</v>
      </c>
      <c r="G124" s="184">
        <f>RES_hhdet_emih!G124/RES_summary!G$19</f>
        <v>0</v>
      </c>
      <c r="H124" s="184">
        <f>RES_hhdet_emih!H124/RES_summary!H$19</f>
        <v>0</v>
      </c>
      <c r="I124" s="184">
        <f>RES_hhdet_emih!I124/RES_summary!I$19</f>
        <v>0</v>
      </c>
      <c r="J124" s="184">
        <f>RES_hhdet_emih!J124/RES_summary!J$19</f>
        <v>0</v>
      </c>
      <c r="K124" s="184">
        <f>RES_hhdet_emih!K124/RES_summary!K$19</f>
        <v>0</v>
      </c>
      <c r="L124" s="184">
        <f>RES_hhdet_emih!L124/RES_summary!L$19</f>
        <v>0</v>
      </c>
      <c r="M124" s="184">
        <f>RES_hhdet_emih!M124/RES_summary!M$19</f>
        <v>0</v>
      </c>
      <c r="N124" s="184">
        <f>RES_hhdet_emih!N124/RES_summary!N$19</f>
        <v>0</v>
      </c>
      <c r="O124" s="184">
        <f>RES_hhdet_emih!O124/RES_summary!O$19</f>
        <v>0</v>
      </c>
      <c r="P124" s="184">
        <f>RES_hhdet_emih!P124/RES_summary!P$19</f>
        <v>0</v>
      </c>
      <c r="Q124" s="184">
        <f>RES_hhdet_emih!Q124/RES_summary!Q$19</f>
        <v>0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</v>
      </c>
      <c r="C139" s="178">
        <f>RES_hhdet_emih!C139/RES_summary!C$19</f>
        <v>0</v>
      </c>
      <c r="D139" s="178">
        <f>RES_hhdet_emih!D139/RES_summary!D$19</f>
        <v>0</v>
      </c>
      <c r="E139" s="178">
        <f>RES_hhdet_emih!E139/RES_summary!E$19</f>
        <v>0</v>
      </c>
      <c r="F139" s="178">
        <f>RES_hhdet_emih!F139/RES_summary!F$19</f>
        <v>0</v>
      </c>
      <c r="G139" s="178">
        <f>RES_hhdet_emih!G139/RES_summary!G$19</f>
        <v>0</v>
      </c>
      <c r="H139" s="178">
        <f>RES_hhdet_emih!H139/RES_summary!H$19</f>
        <v>0</v>
      </c>
      <c r="I139" s="178">
        <f>RES_hhdet_emih!I139/RES_summary!I$19</f>
        <v>0</v>
      </c>
      <c r="J139" s="178">
        <f>RES_hhdet_emih!J139/RES_summary!J$19</f>
        <v>0</v>
      </c>
      <c r="K139" s="178">
        <f>RES_hhdet_emih!K139/RES_summary!K$19</f>
        <v>0</v>
      </c>
      <c r="L139" s="178">
        <f>RES_hhdet_emih!L139/RES_summary!L$19</f>
        <v>0</v>
      </c>
      <c r="M139" s="178">
        <f>RES_hhdet_emih!M139/RES_summary!M$19</f>
        <v>0</v>
      </c>
      <c r="N139" s="178">
        <f>RES_hhdet_emih!N139/RES_summary!N$19</f>
        <v>0</v>
      </c>
      <c r="O139" s="178">
        <f>RES_hhdet_emih!O139/RES_summary!O$19</f>
        <v>0</v>
      </c>
      <c r="P139" s="178">
        <f>RES_hhdet_emih!P139/RES_summary!P$19</f>
        <v>0</v>
      </c>
      <c r="Q139" s="178">
        <f>RES_hhdet_emih!Q139/RES_summary!Q$19</f>
        <v>0</v>
      </c>
    </row>
    <row r="140" spans="1:17" ht="12" customHeight="1" x14ac:dyDescent="0.25">
      <c r="A140" s="23" t="s">
        <v>57</v>
      </c>
      <c r="B140" s="177">
        <f>RES_hhdet_emih!B140/RES_summary!B$19</f>
        <v>0</v>
      </c>
      <c r="C140" s="177">
        <f>RES_hhdet_emih!C140/RES_summary!C$19</f>
        <v>0</v>
      </c>
      <c r="D140" s="177">
        <f>RES_hhdet_emih!D140/RES_summary!D$19</f>
        <v>0</v>
      </c>
      <c r="E140" s="177">
        <f>RES_hhdet_emih!E140/RES_summary!E$19</f>
        <v>0</v>
      </c>
      <c r="F140" s="177">
        <f>RES_hhdet_emih!F140/RES_summary!F$19</f>
        <v>0</v>
      </c>
      <c r="G140" s="177">
        <f>RES_hhdet_emih!G140/RES_summary!G$19</f>
        <v>0</v>
      </c>
      <c r="H140" s="177">
        <f>RES_hhdet_emih!H140/RES_summary!H$19</f>
        <v>0</v>
      </c>
      <c r="I140" s="177">
        <f>RES_hhdet_emih!I140/RES_summary!I$19</f>
        <v>0</v>
      </c>
      <c r="J140" s="177">
        <f>RES_hhdet_emih!J140/RES_summary!J$19</f>
        <v>0</v>
      </c>
      <c r="K140" s="177">
        <f>RES_hhdet_emih!K140/RES_summary!K$19</f>
        <v>0</v>
      </c>
      <c r="L140" s="177">
        <f>RES_hhdet_emih!L140/RES_summary!L$19</f>
        <v>0</v>
      </c>
      <c r="M140" s="177">
        <f>RES_hhdet_emih!M140/RES_summary!M$19</f>
        <v>0</v>
      </c>
      <c r="N140" s="177">
        <f>RES_hhdet_emih!N140/RES_summary!N$19</f>
        <v>0</v>
      </c>
      <c r="O140" s="177">
        <f>RES_hhdet_emih!O140/RES_summary!O$19</f>
        <v>0</v>
      </c>
      <c r="P140" s="177">
        <f>RES_hhdet_emih!P140/RES_summary!P$19</f>
        <v>0</v>
      </c>
      <c r="Q140" s="177">
        <f>RES_hhdet_emih!Q140/RES_summary!Q$19</f>
        <v>0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4.8236935155851235</v>
      </c>
      <c r="C143" s="184">
        <f>RES_hhdet_emih!C143/RES_summary!C$19</f>
        <v>4.7146183636218995</v>
      </c>
      <c r="D143" s="184">
        <f>RES_hhdet_emih!D143/RES_summary!D$19</f>
        <v>3.1270576529124483</v>
      </c>
      <c r="E143" s="184">
        <f>RES_hhdet_emih!E143/RES_summary!E$19</f>
        <v>2.0557162640831819</v>
      </c>
      <c r="F143" s="184">
        <f>RES_hhdet_emih!F143/RES_summary!F$19</f>
        <v>1.819941306934411</v>
      </c>
      <c r="G143" s="184">
        <f>RES_hhdet_emih!G143/RES_summary!G$19</f>
        <v>1.7377986674392039</v>
      </c>
      <c r="H143" s="184">
        <f>RES_hhdet_emih!H143/RES_summary!H$19</f>
        <v>1.4449283614121953</v>
      </c>
      <c r="I143" s="184">
        <f>RES_hhdet_emih!I143/RES_summary!I$19</f>
        <v>0.57256659175255231</v>
      </c>
      <c r="J143" s="184">
        <f>RES_hhdet_emih!J143/RES_summary!J$19</f>
        <v>0.40652947448545484</v>
      </c>
      <c r="K143" s="184">
        <f>RES_hhdet_emih!K143/RES_summary!K$19</f>
        <v>0.53082486936622975</v>
      </c>
      <c r="L143" s="184">
        <f>RES_hhdet_emih!L143/RES_summary!L$19</f>
        <v>0.55733808729728385</v>
      </c>
      <c r="M143" s="184">
        <f>RES_hhdet_emih!M143/RES_summary!M$19</f>
        <v>0.24456658494688119</v>
      </c>
      <c r="N143" s="184">
        <f>RES_hhdet_emih!N143/RES_summary!N$19</f>
        <v>0</v>
      </c>
      <c r="O143" s="184">
        <f>RES_hhdet_emih!O143/RES_summary!O$19</f>
        <v>0</v>
      </c>
      <c r="P143" s="184">
        <f>RES_hhdet_emih!P143/RES_summary!P$19</f>
        <v>0</v>
      </c>
      <c r="Q143" s="184">
        <f>RES_hhdet_emih!Q143/RES_summary!Q$19</f>
        <v>0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3.1211192467283899</v>
      </c>
      <c r="C148" s="178">
        <f>RES_hhdet_emih!C148/RES_summary!C$19</f>
        <v>2.4459966678669565</v>
      </c>
      <c r="D148" s="178">
        <f>RES_hhdet_emih!D148/RES_summary!D$19</f>
        <v>2.0320876315251031</v>
      </c>
      <c r="E148" s="178">
        <f>RES_hhdet_emih!E148/RES_summary!E$19</f>
        <v>1.8477220959062706</v>
      </c>
      <c r="F148" s="178">
        <f>RES_hhdet_emih!F148/RES_summary!F$19</f>
        <v>1.6099924338322613</v>
      </c>
      <c r="G148" s="178">
        <f>RES_hhdet_emih!G148/RES_summary!G$19</f>
        <v>1.2920736107157438</v>
      </c>
      <c r="H148" s="178">
        <f>RES_hhdet_emih!H148/RES_summary!H$19</f>
        <v>0.99682472118416998</v>
      </c>
      <c r="I148" s="178">
        <f>RES_hhdet_emih!I148/RES_summary!I$19</f>
        <v>0.45114210393013049</v>
      </c>
      <c r="J148" s="178">
        <f>RES_hhdet_emih!J148/RES_summary!J$19</f>
        <v>0.24969484032545392</v>
      </c>
      <c r="K148" s="178">
        <f>RES_hhdet_emih!K148/RES_summary!K$19</f>
        <v>0.17787393886707412</v>
      </c>
      <c r="L148" s="178">
        <f>RES_hhdet_emih!L148/RES_summary!L$19</f>
        <v>0.1503193292164085</v>
      </c>
      <c r="M148" s="178">
        <f>RES_hhdet_emih!M148/RES_summary!M$19</f>
        <v>3.3807643210292879E-2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5.1333021421836555</v>
      </c>
      <c r="C149" s="183">
        <f>RES_hhdet_emih!C149/RES_summary!C$19</f>
        <v>5.0521478794632966</v>
      </c>
      <c r="D149" s="183">
        <f>RES_hhdet_emih!D149/RES_summary!D$19</f>
        <v>5.0020618622156414</v>
      </c>
      <c r="E149" s="183">
        <f>RES_hhdet_emih!E149/RES_summary!E$19</f>
        <v>4.9693814441708684</v>
      </c>
      <c r="F149" s="183">
        <f>RES_hhdet_emih!F149/RES_summary!F$19</f>
        <v>4.9679184806205736</v>
      </c>
      <c r="G149" s="183">
        <f>RES_hhdet_emih!G149/RES_summary!G$19</f>
        <v>4.9339326423512864</v>
      </c>
      <c r="H149" s="183">
        <f>RES_hhdet_emih!H149/RES_summary!H$19</f>
        <v>4.838342915470986</v>
      </c>
      <c r="I149" s="183">
        <f>RES_hhdet_emih!I149/RES_summary!I$19</f>
        <v>4.8129269008387672</v>
      </c>
      <c r="J149" s="183">
        <f>RES_hhdet_emih!J149/RES_summary!J$19</f>
        <v>4.7149273986971911</v>
      </c>
      <c r="K149" s="183">
        <f>RES_hhdet_emih!K149/RES_summary!K$19</f>
        <v>4.709032601220807</v>
      </c>
      <c r="L149" s="183">
        <f>RES_hhdet_emih!L149/RES_summary!L$19</f>
        <v>4.9515486683743868</v>
      </c>
      <c r="M149" s="183">
        <f>RES_hhdet_emih!M149/RES_summary!M$19</f>
        <v>4.798849626727999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3.5014433035507126</v>
      </c>
      <c r="E150" s="183">
        <f>RES_hhdet_emih!E150/RES_summary!E$19</f>
        <v>3.4885057738079919</v>
      </c>
      <c r="F150" s="183">
        <f>RES_hhdet_emih!F150/RES_summary!F$19</f>
        <v>3.4775429364343657</v>
      </c>
      <c r="G150" s="183">
        <f>RES_hhdet_emih!G150/RES_summary!G$19</f>
        <v>3.4537528496459591</v>
      </c>
      <c r="H150" s="183">
        <f>RES_hhdet_emih!H150/RES_summary!H$19</f>
        <v>3.3868400408297825</v>
      </c>
      <c r="I150" s="183">
        <f>RES_hhdet_emih!I150/RES_summary!I$19</f>
        <v>3.3690488305871327</v>
      </c>
      <c r="J150" s="183">
        <f>RES_hhdet_emih!J150/RES_summary!J$19</f>
        <v>3.3004491790880293</v>
      </c>
      <c r="K150" s="183">
        <f>RES_hhdet_emih!K150/RES_summary!K$19</f>
        <v>3.2963228208545514</v>
      </c>
      <c r="L150" s="183">
        <f>RES_hhdet_emih!L150/RES_summary!L$19</f>
        <v>3.4660840678620666</v>
      </c>
      <c r="M150" s="183">
        <f>RES_hhdet_emih!M150/RES_summary!M$19</f>
        <v>3.3591947387095882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3.5014433035507126</v>
      </c>
      <c r="E151" s="182">
        <f>RES_hhdet_emih!E151/RES_summary!E$19</f>
        <v>3.4885057738079919</v>
      </c>
      <c r="F151" s="182">
        <f>RES_hhdet_emih!F151/RES_summary!F$19</f>
        <v>3.4775429364343657</v>
      </c>
      <c r="G151" s="182">
        <f>RES_hhdet_emih!G151/RES_summary!G$19</f>
        <v>3.4537528496459591</v>
      </c>
      <c r="H151" s="182">
        <f>RES_hhdet_emih!H151/RES_summary!H$19</f>
        <v>3.3868400408297825</v>
      </c>
      <c r="I151" s="182">
        <f>RES_hhdet_emih!I151/RES_summary!I$19</f>
        <v>3.3690488305871327</v>
      </c>
      <c r="J151" s="182">
        <f>RES_hhdet_emih!J151/RES_summary!J$19</f>
        <v>3.3004491790880293</v>
      </c>
      <c r="K151" s="182">
        <f>RES_hhdet_emih!K151/RES_summary!K$19</f>
        <v>3.2963228208545514</v>
      </c>
      <c r="L151" s="182">
        <f>RES_hhdet_emih!L151/RES_summary!L$19</f>
        <v>3.4660840678620666</v>
      </c>
      <c r="M151" s="182">
        <f>RES_hhdet_emih!M151/RES_summary!M$19</f>
        <v>3.3591947387095882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1.7025742688567336</v>
      </c>
      <c r="C157" s="178">
        <f>RES_hhdet_emih!C157/RES_summary!C$19</f>
        <v>2.268621695754943</v>
      </c>
      <c r="D157" s="178">
        <f>RES_hhdet_emih!D157/RES_summary!D$19</f>
        <v>1.0949700213873454</v>
      </c>
      <c r="E157" s="178">
        <f>RES_hhdet_emih!E157/RES_summary!E$19</f>
        <v>0.20799416817691127</v>
      </c>
      <c r="F157" s="178">
        <f>RES_hhdet_emih!F157/RES_summary!F$19</f>
        <v>0.20994887310214963</v>
      </c>
      <c r="G157" s="178">
        <f>RES_hhdet_emih!G157/RES_summary!G$19</f>
        <v>0.44572505672346008</v>
      </c>
      <c r="H157" s="178">
        <f>RES_hhdet_emih!H157/RES_summary!H$19</f>
        <v>0.44810364022802551</v>
      </c>
      <c r="I157" s="178">
        <f>RES_hhdet_emih!I157/RES_summary!I$19</f>
        <v>0.12142448782242175</v>
      </c>
      <c r="J157" s="178">
        <f>RES_hhdet_emih!J157/RES_summary!J$19</f>
        <v>0.15683463416000096</v>
      </c>
      <c r="K157" s="178">
        <f>RES_hhdet_emih!K157/RES_summary!K$19</f>
        <v>0.35295093049915571</v>
      </c>
      <c r="L157" s="178">
        <f>RES_hhdet_emih!L157/RES_summary!L$19</f>
        <v>0.40701875808087534</v>
      </c>
      <c r="M157" s="178">
        <f>RES_hhdet_emih!M157/RES_summary!M$19</f>
        <v>0.21075894173658832</v>
      </c>
      <c r="N157" s="178">
        <f>RES_hhdet_emih!N157/RES_summary!N$19</f>
        <v>0</v>
      </c>
      <c r="O157" s="178">
        <f>RES_hhdet_emih!O157/RES_summary!O$19</f>
        <v>0</v>
      </c>
      <c r="P157" s="178">
        <f>RES_hhdet_emih!P157/RES_summary!P$19</f>
        <v>0</v>
      </c>
      <c r="Q157" s="178">
        <f>RES_hhdet_emih!Q157/RES_summary!Q$19</f>
        <v>0</v>
      </c>
    </row>
    <row r="158" spans="1:17" ht="12" customHeight="1" x14ac:dyDescent="0.25">
      <c r="A158" s="23" t="s">
        <v>57</v>
      </c>
      <c r="B158" s="177">
        <f>RES_hhdet_emih!B158/RES_summary!B$19</f>
        <v>2.2160490483532089</v>
      </c>
      <c r="C158" s="177">
        <f>RES_hhdet_emih!C158/RES_summary!C$19</f>
        <v>2.6959305768046753</v>
      </c>
      <c r="D158" s="177">
        <f>RES_hhdet_emih!D158/RES_summary!D$19</f>
        <v>2.7871964180768791</v>
      </c>
      <c r="E158" s="177">
        <f>RES_hhdet_emih!E158/RES_summary!E$19</f>
        <v>2.7165298934620834</v>
      </c>
      <c r="F158" s="177">
        <f>RES_hhdet_emih!F158/RES_summary!F$19</f>
        <v>2.6961855282591856</v>
      </c>
      <c r="G158" s="177">
        <f>RES_hhdet_emih!G158/RES_summary!G$19</f>
        <v>2.5600618642578228</v>
      </c>
      <c r="H158" s="177">
        <f>RES_hhdet_emih!H158/RES_summary!H$19</f>
        <v>2.5594012567442577</v>
      </c>
      <c r="I158" s="177">
        <f>RES_hhdet_emih!I158/RES_summary!I$19</f>
        <v>2.6610485212608697</v>
      </c>
      <c r="J158" s="177">
        <f>RES_hhdet_emih!J158/RES_summary!J$19</f>
        <v>2.586826676687251</v>
      </c>
      <c r="K158" s="177">
        <f>RES_hhdet_emih!K158/RES_summary!K$19</f>
        <v>2.5258050963845848</v>
      </c>
      <c r="L158" s="177">
        <f>RES_hhdet_emih!L158/RES_summary!L$19</f>
        <v>2.5381075385986653</v>
      </c>
      <c r="M158" s="177">
        <f>RES_hhdet_emih!M158/RES_summary!M$19</f>
        <v>2.4855293241642014</v>
      </c>
      <c r="N158" s="177">
        <f>RES_hhdet_emih!N158/RES_summary!N$19</f>
        <v>0</v>
      </c>
      <c r="O158" s="177">
        <f>RES_hhdet_emih!O158/RES_summary!O$19</f>
        <v>0</v>
      </c>
      <c r="P158" s="177">
        <f>RES_hhdet_emih!P158/RES_summary!P$19</f>
        <v>0</v>
      </c>
      <c r="Q158" s="177">
        <f>RES_hhdet_emih!Q158/RES_summary!Q$19</f>
        <v>0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4.8241941860327424</v>
      </c>
      <c r="C161" s="184">
        <f>RES_hhdet_emih!C161/RES_summary!C$19</f>
        <v>5.6041474442025256</v>
      </c>
      <c r="D161" s="184">
        <f>RES_hhdet_emih!D161/RES_summary!D$19</f>
        <v>3.9728896816030526</v>
      </c>
      <c r="E161" s="184">
        <f>RES_hhdet_emih!E161/RES_summary!E$19</f>
        <v>3.1223487548448832</v>
      </c>
      <c r="F161" s="184">
        <f>RES_hhdet_emih!F161/RES_summary!F$19</f>
        <v>3.2496413029733686</v>
      </c>
      <c r="G161" s="184">
        <f>RES_hhdet_emih!G161/RES_summary!G$19</f>
        <v>3.3585342402865708</v>
      </c>
      <c r="H161" s="184">
        <f>RES_hhdet_emih!H161/RES_summary!H$19</f>
        <v>2.992663291058089</v>
      </c>
      <c r="I161" s="184">
        <f>RES_hhdet_emih!I161/RES_summary!I$19</f>
        <v>1.3459518518686389</v>
      </c>
      <c r="J161" s="184">
        <f>RES_hhdet_emih!J161/RES_summary!J$19</f>
        <v>0.88618652308514057</v>
      </c>
      <c r="K161" s="184">
        <f>RES_hhdet_emih!K161/RES_summary!K$19</f>
        <v>1.062880678001634</v>
      </c>
      <c r="L161" s="184">
        <f>RES_hhdet_emih!L161/RES_summary!L$19</f>
        <v>1.0776806669236199</v>
      </c>
      <c r="M161" s="184">
        <f>RES_hhdet_emih!M161/RES_summary!M$19</f>
        <v>0.46903723498801381</v>
      </c>
      <c r="N161" s="184">
        <f>RES_hhdet_emih!N161/RES_summary!N$19</f>
        <v>0</v>
      </c>
      <c r="O161" s="184">
        <f>RES_hhdet_emih!O161/RES_summary!O$19</f>
        <v>0</v>
      </c>
      <c r="P161" s="184">
        <f>RES_hhdet_emih!P161/RES_summary!P$19</f>
        <v>0</v>
      </c>
      <c r="Q161" s="184">
        <f>RES_hhdet_emih!Q161/RES_summary!Q$19</f>
        <v>0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3.1235305087494898</v>
      </c>
      <c r="C166" s="178">
        <f>RES_hhdet_emih!C166/RES_summary!C$19</f>
        <v>2.9850209036710762</v>
      </c>
      <c r="D166" s="178">
        <f>RES_hhdet_emih!D166/RES_summary!D$19</f>
        <v>2.8872575123430582</v>
      </c>
      <c r="E166" s="178">
        <f>RES_hhdet_emih!E166/RES_summary!E$19</f>
        <v>2.913706619681613</v>
      </c>
      <c r="F166" s="178">
        <f>RES_hhdet_emih!F166/RES_summary!F$19</f>
        <v>3.0391813490929196</v>
      </c>
      <c r="G166" s="178">
        <f>RES_hhdet_emih!G166/RES_summary!G$19</f>
        <v>2.9115501895706659</v>
      </c>
      <c r="H166" s="178">
        <f>RES_hhdet_emih!H166/RES_summary!H$19</f>
        <v>2.543419502301397</v>
      </c>
      <c r="I166" s="178">
        <f>RES_hhdet_emih!I166/RES_summary!I$19</f>
        <v>1.2239967171577553</v>
      </c>
      <c r="J166" s="178">
        <f>RES_hhdet_emih!J166/RES_summary!J$19</f>
        <v>0.7293653950756317</v>
      </c>
      <c r="K166" s="178">
        <f>RES_hhdet_emih!K166/RES_summary!K$19</f>
        <v>0.70822241378946271</v>
      </c>
      <c r="L166" s="178">
        <f>RES_hhdet_emih!L166/RES_summary!L$19</f>
        <v>0.66899250703258517</v>
      </c>
      <c r="M166" s="178">
        <f>RES_hhdet_emih!M166/RES_summary!M$19</f>
        <v>0.2586064672193254</v>
      </c>
      <c r="N166" s="178">
        <f>RES_hhdet_emih!N166/RES_summary!N$19</f>
        <v>0</v>
      </c>
      <c r="O166" s="178">
        <f>RES_hhdet_emih!O166/RES_summary!O$19</f>
        <v>0</v>
      </c>
      <c r="P166" s="178">
        <f>RES_hhdet_emih!P166/RES_summary!P$19</f>
        <v>0</v>
      </c>
      <c r="Q166" s="178">
        <f>RES_hhdet_emih!Q166/RES_summary!Q$19</f>
        <v>0</v>
      </c>
    </row>
    <row r="167" spans="1:17" ht="12" customHeight="1" x14ac:dyDescent="0.25">
      <c r="A167" s="167" t="s">
        <v>144</v>
      </c>
      <c r="B167" s="183">
        <f>RES_hhdet_emih!B167/RES_summary!B$19</f>
        <v>5.1333021421836564</v>
      </c>
      <c r="C167" s="183">
        <f>RES_hhdet_emih!C167/RES_summary!C$19</f>
        <v>5.0521478794632966</v>
      </c>
      <c r="D167" s="183">
        <f>RES_hhdet_emih!D167/RES_summary!D$19</f>
        <v>5.0020618622156405</v>
      </c>
      <c r="E167" s="183">
        <f>RES_hhdet_emih!E167/RES_summary!E$19</f>
        <v>4.9693814441708675</v>
      </c>
      <c r="F167" s="183">
        <f>RES_hhdet_emih!F167/RES_summary!F$19</f>
        <v>4.967918480620571</v>
      </c>
      <c r="G167" s="183">
        <f>RES_hhdet_emih!G167/RES_summary!G$19</f>
        <v>4.9339326423512855</v>
      </c>
      <c r="H167" s="183">
        <f>RES_hhdet_emih!H167/RES_summary!H$19</f>
        <v>4.838342915470986</v>
      </c>
      <c r="I167" s="183">
        <f>RES_hhdet_emih!I167/RES_summary!I$19</f>
        <v>4.812926900838769</v>
      </c>
      <c r="J167" s="183">
        <f>RES_hhdet_emih!J167/RES_summary!J$19</f>
        <v>4.7149273986971929</v>
      </c>
      <c r="K167" s="183">
        <f>RES_hhdet_emih!K167/RES_summary!K$19</f>
        <v>4.7090326012208115</v>
      </c>
      <c r="L167" s="183">
        <f>RES_hhdet_emih!L167/RES_summary!L$19</f>
        <v>4.9515486683743886</v>
      </c>
      <c r="M167" s="183">
        <f>RES_hhdet_emih!M167/RES_summary!M$19</f>
        <v>4.7988496267279981</v>
      </c>
      <c r="N167" s="183">
        <f>RES_hhdet_emih!N167/RES_summary!N$19</f>
        <v>0</v>
      </c>
      <c r="O167" s="183">
        <f>RES_hhdet_emih!O167/RES_summary!O$19</f>
        <v>0</v>
      </c>
      <c r="P167" s="183">
        <f>RES_hhdet_emih!P167/RES_summary!P$19</f>
        <v>0</v>
      </c>
      <c r="Q167" s="183">
        <f>RES_hhdet_emih!Q167/RES_summary!Q$19</f>
        <v>0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3.5014433035507273</v>
      </c>
      <c r="E168" s="183">
        <f>RES_hhdet_emih!E168/RES_summary!E$19</f>
        <v>3.4885057738079928</v>
      </c>
      <c r="F168" s="183">
        <f>RES_hhdet_emih!F168/RES_summary!F$19</f>
        <v>3.4775429364343675</v>
      </c>
      <c r="G168" s="183">
        <f>RES_hhdet_emih!G168/RES_summary!G$19</f>
        <v>3.4537528496459582</v>
      </c>
      <c r="H168" s="183">
        <f>RES_hhdet_emih!H168/RES_summary!H$19</f>
        <v>3.3868400408297838</v>
      </c>
      <c r="I168" s="183">
        <f>RES_hhdet_emih!I168/RES_summary!I$19</f>
        <v>3.3690488305871331</v>
      </c>
      <c r="J168" s="183">
        <f>RES_hhdet_emih!J168/RES_summary!J$19</f>
        <v>3.3004491790880306</v>
      </c>
      <c r="K168" s="183">
        <f>RES_hhdet_emih!K168/RES_summary!K$19</f>
        <v>3.2963228208545532</v>
      </c>
      <c r="L168" s="183">
        <f>RES_hhdet_emih!L168/RES_summary!L$19</f>
        <v>3.466084067862067</v>
      </c>
      <c r="M168" s="183">
        <f>RES_hhdet_emih!M168/RES_summary!M$19</f>
        <v>3.3591947387095886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3.5014433035507273</v>
      </c>
      <c r="E169" s="182">
        <f>RES_hhdet_emih!E169/RES_summary!E$19</f>
        <v>3.4885057738079928</v>
      </c>
      <c r="F169" s="182">
        <f>RES_hhdet_emih!F169/RES_summary!F$19</f>
        <v>3.4775429364343675</v>
      </c>
      <c r="G169" s="182">
        <f>RES_hhdet_emih!G169/RES_summary!G$19</f>
        <v>3.4537528496459582</v>
      </c>
      <c r="H169" s="182">
        <f>RES_hhdet_emih!H169/RES_summary!H$19</f>
        <v>3.3868400408297838</v>
      </c>
      <c r="I169" s="182">
        <f>RES_hhdet_emih!I169/RES_summary!I$19</f>
        <v>3.3690488305871331</v>
      </c>
      <c r="J169" s="182">
        <f>RES_hhdet_emih!J169/RES_summary!J$19</f>
        <v>3.3004491790880306</v>
      </c>
      <c r="K169" s="182">
        <f>RES_hhdet_emih!K169/RES_summary!K$19</f>
        <v>3.2963228208545532</v>
      </c>
      <c r="L169" s="182">
        <f>RES_hhdet_emih!L169/RES_summary!L$19</f>
        <v>3.466084067862067</v>
      </c>
      <c r="M169" s="182">
        <f>RES_hhdet_emih!M169/RES_summary!M$19</f>
        <v>3.3591947387095886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1.7006636772832524</v>
      </c>
      <c r="C175" s="178">
        <f>RES_hhdet_emih!C175/RES_summary!C$19</f>
        <v>2.6191265405314499</v>
      </c>
      <c r="D175" s="178">
        <f>RES_hhdet_emih!D175/RES_summary!D$19</f>
        <v>1.0856321692599946</v>
      </c>
      <c r="E175" s="178">
        <f>RES_hhdet_emih!E175/RES_summary!E$19</f>
        <v>0.20864213516327013</v>
      </c>
      <c r="F175" s="178">
        <f>RES_hhdet_emih!F175/RES_summary!F$19</f>
        <v>0.21045995388044911</v>
      </c>
      <c r="G175" s="178">
        <f>RES_hhdet_emih!G175/RES_summary!G$19</f>
        <v>0.44698405071590447</v>
      </c>
      <c r="H175" s="178">
        <f>RES_hhdet_emih!H175/RES_summary!H$19</f>
        <v>0.44924378875669213</v>
      </c>
      <c r="I175" s="178">
        <f>RES_hhdet_emih!I175/RES_summary!I$19</f>
        <v>0.12195513471088362</v>
      </c>
      <c r="J175" s="178">
        <f>RES_hhdet_emih!J175/RES_summary!J$19</f>
        <v>0.15682112800950884</v>
      </c>
      <c r="K175" s="178">
        <f>RES_hhdet_emih!K175/RES_summary!K$19</f>
        <v>0.35465826421217134</v>
      </c>
      <c r="L175" s="178">
        <f>RES_hhdet_emih!L175/RES_summary!L$19</f>
        <v>0.40868815989103469</v>
      </c>
      <c r="M175" s="178">
        <f>RES_hhdet_emih!M175/RES_summary!M$19</f>
        <v>0.21043076776868841</v>
      </c>
      <c r="N175" s="178">
        <f>RES_hhdet_emih!N175/RES_summary!N$19</f>
        <v>0</v>
      </c>
      <c r="O175" s="178">
        <f>RES_hhdet_emih!O175/RES_summary!O$19</f>
        <v>0</v>
      </c>
      <c r="P175" s="178">
        <f>RES_hhdet_emih!P175/RES_summary!P$19</f>
        <v>0</v>
      </c>
      <c r="Q175" s="178">
        <f>RES_hhdet_emih!Q175/RES_summary!Q$19</f>
        <v>0</v>
      </c>
    </row>
    <row r="176" spans="1:17" ht="12" customHeight="1" x14ac:dyDescent="0.25">
      <c r="A176" s="23" t="s">
        <v>57</v>
      </c>
      <c r="B176" s="177">
        <f>RES_hhdet_emih!B176/RES_summary!B$19</f>
        <v>2.2160490483532089</v>
      </c>
      <c r="C176" s="177">
        <f>RES_hhdet_emih!C176/RES_summary!C$19</f>
        <v>2.7025127877151776</v>
      </c>
      <c r="D176" s="177">
        <f>RES_hhdet_emih!D176/RES_summary!D$19</f>
        <v>2.7665354718804087</v>
      </c>
      <c r="E176" s="177">
        <f>RES_hhdet_emih!E176/RES_summary!E$19</f>
        <v>2.716529893462087</v>
      </c>
      <c r="F176" s="177">
        <f>RES_hhdet_emih!F176/RES_summary!F$19</f>
        <v>2.7027745817361617</v>
      </c>
      <c r="G176" s="177">
        <f>RES_hhdet_emih!G176/RES_summary!G$19</f>
        <v>2.5672557977806325</v>
      </c>
      <c r="H176" s="177">
        <f>RES_hhdet_emih!H176/RES_summary!H$19</f>
        <v>2.5696744716882791</v>
      </c>
      <c r="I176" s="177">
        <f>RES_hhdet_emih!I176/RES_summary!I$19</f>
        <v>2.6682942404846774</v>
      </c>
      <c r="J176" s="177">
        <f>RES_hhdet_emih!J176/RES_summary!J$19</f>
        <v>2.5948184657732289</v>
      </c>
      <c r="K176" s="177">
        <f>RES_hhdet_emih!K176/RES_summary!K$19</f>
        <v>2.5346725074582075</v>
      </c>
      <c r="L176" s="177">
        <f>RES_hhdet_emih!L176/RES_summary!L$19</f>
        <v>2.5490510526009995</v>
      </c>
      <c r="M176" s="177">
        <f>RES_hhdet_emih!M176/RES_summary!M$19</f>
        <v>2.483417076762219</v>
      </c>
      <c r="N176" s="177">
        <f>RES_hhdet_emih!N176/RES_summary!N$19</f>
        <v>0</v>
      </c>
      <c r="O176" s="177">
        <f>RES_hhdet_emih!O176/RES_summary!O$19</f>
        <v>0</v>
      </c>
      <c r="P176" s="177">
        <f>RES_hhdet_emih!P176/RES_summary!P$19</f>
        <v>0</v>
      </c>
      <c r="Q176" s="177">
        <f>RES_hhdet_emih!Q176/RES_summary!Q$19</f>
        <v>0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4.0515733281044831E-2</v>
      </c>
      <c r="E3" s="168">
        <f t="shared" ref="E3" si="2">SUM(E4,E7,E9,E19)</f>
        <v>0</v>
      </c>
      <c r="F3" s="168">
        <f t="shared" ref="F3" si="3">SUM(F4,F7,F9,F19)</f>
        <v>3.4813085663781183E-2</v>
      </c>
      <c r="G3" s="168">
        <f t="shared" ref="G3" si="4">SUM(G4,G7,G9,G19)</f>
        <v>4.5991058803155994E-2</v>
      </c>
      <c r="H3" s="168">
        <f t="shared" ref="H3" si="5">SUM(H4,H7,H9,H19)</f>
        <v>7.6357485334453704E-2</v>
      </c>
      <c r="I3" s="168">
        <f t="shared" ref="I3" si="6">SUM(I4,I7,I9,I19)</f>
        <v>5.3906972966906962E-2</v>
      </c>
      <c r="J3" s="168">
        <f t="shared" ref="J3" si="7">SUM(J4,J7,J9,J19)</f>
        <v>2.8738206779911287E-2</v>
      </c>
      <c r="K3" s="168">
        <f t="shared" ref="K3" si="8">SUM(K4,K7,K9,K19)</f>
        <v>1.2350899475447373E-2</v>
      </c>
      <c r="L3" s="168">
        <f t="shared" ref="L3" si="9">SUM(L4,L7,L9,L19)</f>
        <v>0</v>
      </c>
      <c r="M3" s="168">
        <f t="shared" ref="M3" si="10">SUM(M4,M7,M9,M19)</f>
        <v>3.7624326157380213E-2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1.0023157310576161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3.8561797506567762E-2</v>
      </c>
      <c r="E4" s="157">
        <f t="shared" si="16"/>
        <v>0</v>
      </c>
      <c r="F4" s="157">
        <f t="shared" si="16"/>
        <v>3.3086501553125515E-2</v>
      </c>
      <c r="G4" s="157">
        <f t="shared" si="16"/>
        <v>4.4066167263059133E-2</v>
      </c>
      <c r="H4" s="157">
        <f t="shared" si="16"/>
        <v>7.1732902023308509E-2</v>
      </c>
      <c r="I4" s="157">
        <f t="shared" si="16"/>
        <v>5.024120128905292E-2</v>
      </c>
      <c r="J4" s="157">
        <f t="shared" si="16"/>
        <v>2.6026008238756525E-2</v>
      </c>
      <c r="K4" s="157">
        <f t="shared" si="16"/>
        <v>1.1532722164877782E-2</v>
      </c>
      <c r="L4" s="157">
        <f t="shared" si="16"/>
        <v>0</v>
      </c>
      <c r="M4" s="157">
        <f t="shared" si="16"/>
        <v>3.4762498578115683E-2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0.90907042837913632</v>
      </c>
    </row>
    <row r="5" spans="1:17" ht="12" customHeight="1" x14ac:dyDescent="0.25">
      <c r="A5" s="23" t="s">
        <v>58</v>
      </c>
      <c r="B5" s="156"/>
      <c r="C5" s="156">
        <v>0</v>
      </c>
      <c r="D5" s="156">
        <v>3.78377546093637E-2</v>
      </c>
      <c r="E5" s="156">
        <v>0</v>
      </c>
      <c r="F5" s="156">
        <v>3.258654787547291E-2</v>
      </c>
      <c r="G5" s="156">
        <v>4.3312814390946107E-2</v>
      </c>
      <c r="H5" s="156">
        <v>7.0785609021137397E-2</v>
      </c>
      <c r="I5" s="156">
        <v>4.9649167883739312E-2</v>
      </c>
      <c r="J5" s="156">
        <v>2.6010729265255609E-2</v>
      </c>
      <c r="K5" s="156">
        <v>1.1352325178819402E-2</v>
      </c>
      <c r="L5" s="156">
        <v>0</v>
      </c>
      <c r="M5" s="156">
        <v>3.4396020961570337E-2</v>
      </c>
      <c r="N5" s="156">
        <v>0</v>
      </c>
      <c r="O5" s="156">
        <v>0</v>
      </c>
      <c r="P5" s="156">
        <v>0</v>
      </c>
      <c r="Q5" s="156">
        <v>0.90357354930004696</v>
      </c>
    </row>
    <row r="6" spans="1:17" ht="12" customHeight="1" x14ac:dyDescent="0.25">
      <c r="A6" s="23" t="s">
        <v>60</v>
      </c>
      <c r="B6" s="156"/>
      <c r="C6" s="156">
        <v>0</v>
      </c>
      <c r="D6" s="156">
        <v>7.2404289720405914E-4</v>
      </c>
      <c r="E6" s="156">
        <v>0</v>
      </c>
      <c r="F6" s="156">
        <v>4.9995367765260474E-4</v>
      </c>
      <c r="G6" s="156">
        <v>7.5335287211302643E-4</v>
      </c>
      <c r="H6" s="156">
        <v>9.4729300217110757E-4</v>
      </c>
      <c r="I6" s="156">
        <v>5.9203340531360522E-4</v>
      </c>
      <c r="J6" s="156">
        <v>1.527897350091435E-5</v>
      </c>
      <c r="K6" s="156">
        <v>1.8039698605837928E-4</v>
      </c>
      <c r="L6" s="156">
        <v>0</v>
      </c>
      <c r="M6" s="156">
        <v>3.664776165453459E-4</v>
      </c>
      <c r="N6" s="156">
        <v>0</v>
      </c>
      <c r="O6" s="156">
        <v>0</v>
      </c>
      <c r="P6" s="156">
        <v>0</v>
      </c>
      <c r="Q6" s="156">
        <v>5.496879079089351E-3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9.1403673225810337E-5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9.2147068303404135E-5</v>
      </c>
      <c r="I7" s="157">
        <f t="shared" si="17"/>
        <v>8.9731383031311054E-5</v>
      </c>
      <c r="J7" s="157">
        <f t="shared" si="17"/>
        <v>9.1314657335760463E-5</v>
      </c>
      <c r="K7" s="157">
        <f t="shared" si="17"/>
        <v>1.4454950977834337E-4</v>
      </c>
      <c r="L7" s="157">
        <f t="shared" si="17"/>
        <v>0</v>
      </c>
      <c r="M7" s="157">
        <f t="shared" si="17"/>
        <v>1.3259575478048217E-4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1.5499092771746629E-3</v>
      </c>
    </row>
    <row r="8" spans="1:17" ht="12" customHeight="1" x14ac:dyDescent="0.25">
      <c r="A8" s="23" t="s">
        <v>60</v>
      </c>
      <c r="B8" s="156"/>
      <c r="C8" s="156">
        <v>0</v>
      </c>
      <c r="D8" s="156">
        <v>9.1403673225810337E-5</v>
      </c>
      <c r="E8" s="156">
        <v>0</v>
      </c>
      <c r="F8" s="156">
        <v>0</v>
      </c>
      <c r="G8" s="156">
        <v>0</v>
      </c>
      <c r="H8" s="156">
        <v>9.2147068303404135E-5</v>
      </c>
      <c r="I8" s="156">
        <v>8.9731383031311054E-5</v>
      </c>
      <c r="J8" s="156">
        <v>9.1314657335760463E-5</v>
      </c>
      <c r="K8" s="156">
        <v>1.4454950977834337E-4</v>
      </c>
      <c r="L8" s="156">
        <v>0</v>
      </c>
      <c r="M8" s="156">
        <v>1.3259575478048217E-4</v>
      </c>
      <c r="N8" s="156">
        <v>0</v>
      </c>
      <c r="O8" s="156">
        <v>0</v>
      </c>
      <c r="P8" s="156">
        <v>0</v>
      </c>
      <c r="Q8" s="156">
        <v>1.5499092771746629E-3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1.3519305080186472E-3</v>
      </c>
      <c r="E9" s="157">
        <f t="shared" ref="E9" si="20">SUM(E10:E12,E15:E16)</f>
        <v>0</v>
      </c>
      <c r="F9" s="157">
        <f t="shared" ref="F9" si="21">SUM(F10:F12,F15:F16)</f>
        <v>1.2549004176314513E-3</v>
      </c>
      <c r="G9" s="157">
        <f t="shared" ref="G9" si="22">SUM(G10:G12,G15:G16)</f>
        <v>1.4049287435729068E-3</v>
      </c>
      <c r="H9" s="157">
        <f t="shared" ref="H9" si="23">SUM(H10:H12,H15:H16)</f>
        <v>3.3713031797284057E-3</v>
      </c>
      <c r="I9" s="157">
        <f t="shared" ref="I9" si="24">SUM(I10:I12,I15:I16)</f>
        <v>2.5941223154756473E-3</v>
      </c>
      <c r="J9" s="157">
        <f t="shared" ref="J9" si="25">SUM(J10:J12,J15:J16)</f>
        <v>1.8908807453816901E-3</v>
      </c>
      <c r="K9" s="157">
        <f t="shared" ref="K9" si="26">SUM(K10:K12,K15:K16)</f>
        <v>4.9827946120609579E-4</v>
      </c>
      <c r="L9" s="157">
        <f t="shared" ref="L9" si="27">SUM(L10:L12,L15:L16)</f>
        <v>0</v>
      </c>
      <c r="M9" s="157">
        <f t="shared" ref="M9" si="28">SUM(M10:M12,M15:M16)</f>
        <v>1.9504774580804164E-3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6.5473192819886283E-2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1.1376344842215108E-3</v>
      </c>
      <c r="E15" s="162">
        <v>0</v>
      </c>
      <c r="F15" s="162">
        <v>1.103225948565912E-3</v>
      </c>
      <c r="G15" s="162">
        <v>1.3610100290020015E-3</v>
      </c>
      <c r="H15" s="162">
        <v>3.1181126638875653E-3</v>
      </c>
      <c r="I15" s="162">
        <v>2.3430331423718231E-3</v>
      </c>
      <c r="J15" s="162">
        <v>1.6284772749143414E-3</v>
      </c>
      <c r="K15" s="162">
        <v>1.5679144091901821E-4</v>
      </c>
      <c r="L15" s="162">
        <v>0</v>
      </c>
      <c r="M15" s="162">
        <v>1.1578359153794572E-3</v>
      </c>
      <c r="N15" s="162">
        <v>0</v>
      </c>
      <c r="O15" s="162">
        <v>0</v>
      </c>
      <c r="P15" s="162">
        <v>0</v>
      </c>
      <c r="Q15" s="162">
        <v>4.7003251404496217E-2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2.1429602379713649E-4</v>
      </c>
      <c r="E16" s="160">
        <f t="shared" ref="E16" si="50">SUM(E17:E18)</f>
        <v>0</v>
      </c>
      <c r="F16" s="160">
        <f t="shared" ref="F16" si="51">SUM(F17:F18)</f>
        <v>1.5167446906553926E-4</v>
      </c>
      <c r="G16" s="160">
        <f t="shared" ref="G16" si="52">SUM(G17:G18)</f>
        <v>4.3918714570905345E-5</v>
      </c>
      <c r="H16" s="160">
        <f t="shared" ref="H16" si="53">SUM(H17:H18)</f>
        <v>2.5319051584084067E-4</v>
      </c>
      <c r="I16" s="160">
        <f t="shared" ref="I16" si="54">SUM(I17:I18)</f>
        <v>2.5108917310382405E-4</v>
      </c>
      <c r="J16" s="160">
        <f t="shared" ref="J16" si="55">SUM(J17:J18)</f>
        <v>2.624034704673487E-4</v>
      </c>
      <c r="K16" s="160">
        <f t="shared" ref="K16" si="56">SUM(K17:K18)</f>
        <v>3.4148802028707755E-4</v>
      </c>
      <c r="L16" s="160">
        <f t="shared" ref="L16" si="57">SUM(L17:L18)</f>
        <v>0</v>
      </c>
      <c r="M16" s="160">
        <f t="shared" ref="M16" si="58">SUM(M17:M18)</f>
        <v>7.9264154270095911E-4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1.8469941415390063E-2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1.3429602379713649E-4</v>
      </c>
      <c r="E17" s="156">
        <v>0</v>
      </c>
      <c r="F17" s="156">
        <v>9.9497624632559733E-5</v>
      </c>
      <c r="G17" s="156">
        <v>2.6583798131798603E-5</v>
      </c>
      <c r="H17" s="156">
        <v>1.7165813628520368E-4</v>
      </c>
      <c r="I17" s="156">
        <v>1.7287586012151618E-4</v>
      </c>
      <c r="J17" s="156">
        <v>1.9822145431231007E-4</v>
      </c>
      <c r="K17" s="156">
        <v>2.1473295949941317E-4</v>
      </c>
      <c r="L17" s="156">
        <v>0</v>
      </c>
      <c r="M17" s="156">
        <v>5.1432917478069383E-4</v>
      </c>
      <c r="N17" s="156">
        <v>0</v>
      </c>
      <c r="O17" s="156">
        <v>0</v>
      </c>
      <c r="P17" s="156">
        <v>0</v>
      </c>
      <c r="Q17" s="156">
        <v>1.3863224190439196E-2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7.9999999999999993E-5</v>
      </c>
      <c r="E18" s="156">
        <v>0</v>
      </c>
      <c r="F18" s="156">
        <v>5.2176844432979518E-5</v>
      </c>
      <c r="G18" s="156">
        <v>1.7334916439106741E-5</v>
      </c>
      <c r="H18" s="156">
        <v>8.1532379555636993E-5</v>
      </c>
      <c r="I18" s="156">
        <v>7.8213312982307854E-5</v>
      </c>
      <c r="J18" s="156">
        <v>6.4182016155038614E-5</v>
      </c>
      <c r="K18" s="156">
        <v>1.2675506078766439E-4</v>
      </c>
      <c r="L18" s="156">
        <v>0</v>
      </c>
      <c r="M18" s="156">
        <v>2.7831236792026529E-4</v>
      </c>
      <c r="N18" s="156">
        <v>0</v>
      </c>
      <c r="O18" s="156">
        <v>0</v>
      </c>
      <c r="P18" s="156">
        <v>0</v>
      </c>
      <c r="Q18" s="156">
        <v>4.6067172249508676E-3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5.1060159323260839E-4</v>
      </c>
      <c r="E19" s="157">
        <f t="shared" ref="E19" si="65">SUM(E20:E22)</f>
        <v>0</v>
      </c>
      <c r="F19" s="157">
        <f t="shared" ref="F19" si="66">SUM(F20:F22)</f>
        <v>4.7168369302421243E-4</v>
      </c>
      <c r="G19" s="157">
        <f t="shared" ref="G19" si="67">SUM(G20:G22)</f>
        <v>5.1996279652395433E-4</v>
      </c>
      <c r="H19" s="157">
        <f t="shared" ref="H19" si="68">SUM(H20:H22)</f>
        <v>1.1611330631133795E-3</v>
      </c>
      <c r="I19" s="157">
        <f t="shared" ref="I19" si="69">SUM(I20:I22)</f>
        <v>9.8191797934708337E-4</v>
      </c>
      <c r="J19" s="157">
        <f t="shared" ref="J19" si="70">SUM(J20:J22)</f>
        <v>7.3000313843730926E-4</v>
      </c>
      <c r="K19" s="157">
        <f t="shared" ref="K19" si="71">SUM(K20:K22)</f>
        <v>1.7534833958515286E-4</v>
      </c>
      <c r="L19" s="157">
        <f t="shared" ref="L19" si="72">SUM(L20:L22)</f>
        <v>0</v>
      </c>
      <c r="M19" s="157">
        <f t="shared" ref="M19" si="73">SUM(M20:M22)</f>
        <v>7.7875436640362878E-4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2.6222200581418886E-2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5.1060159323260839E-4</v>
      </c>
      <c r="E22" s="57">
        <v>0</v>
      </c>
      <c r="F22" s="57">
        <v>4.7168369302421243E-4</v>
      </c>
      <c r="G22" s="57">
        <v>5.1996279652395433E-4</v>
      </c>
      <c r="H22" s="57">
        <v>1.1611330631133795E-3</v>
      </c>
      <c r="I22" s="57">
        <v>9.8191797934708337E-4</v>
      </c>
      <c r="J22" s="57">
        <v>7.3000313843730926E-4</v>
      </c>
      <c r="K22" s="57">
        <v>1.7534833958515286E-4</v>
      </c>
      <c r="L22" s="57">
        <v>0</v>
      </c>
      <c r="M22" s="57">
        <v>7.7875436640362878E-4</v>
      </c>
      <c r="N22" s="57">
        <v>0</v>
      </c>
      <c r="O22" s="57">
        <v>0</v>
      </c>
      <c r="P22" s="57">
        <v>0</v>
      </c>
      <c r="Q22" s="57">
        <v>2.6222200581418886E-2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8.1334065975405974</v>
      </c>
      <c r="D43" s="168">
        <f t="shared" ref="D43" si="156">SUM(D44,D47,D49,D58)</f>
        <v>4.5622625535270185</v>
      </c>
      <c r="E43" s="168">
        <f t="shared" ref="E43" si="157">SUM(E44,E47,E49,E58)</f>
        <v>6.0439560038784652</v>
      </c>
      <c r="F43" s="168">
        <f t="shared" ref="F43" si="158">SUM(F44,F47,F49,F58)</f>
        <v>7.5206591152176525</v>
      </c>
      <c r="G43" s="168">
        <f t="shared" ref="G43" si="159">SUM(G44,G47,G49,G58)</f>
        <v>8.1317662017913719</v>
      </c>
      <c r="H43" s="168">
        <f t="shared" ref="H43" si="160">SUM(H44,H47,H49,H58)</f>
        <v>17.428229819781357</v>
      </c>
      <c r="I43" s="168">
        <f t="shared" ref="I43" si="161">SUM(I44,I47,I49,I58)</f>
        <v>7.2074275560876346</v>
      </c>
      <c r="J43" s="168">
        <f t="shared" ref="J43" si="162">SUM(J44,J47,J49,J58)</f>
        <v>5.2541072358802836</v>
      </c>
      <c r="K43" s="168">
        <f t="shared" ref="K43" si="163">SUM(K44,K47,K49,K58)</f>
        <v>9.7581011256702901</v>
      </c>
      <c r="L43" s="168">
        <f t="shared" ref="L43" si="164">SUM(L44,L47,L49,L58)</f>
        <v>0</v>
      </c>
      <c r="M43" s="168">
        <f t="shared" ref="M43" si="165">SUM(M44,M47,M49,M58)</f>
        <v>2.7513132475586497</v>
      </c>
      <c r="N43" s="168">
        <f t="shared" ref="N43" si="166">SUM(N44,N47,N49,N58)</f>
        <v>22.946039501729789</v>
      </c>
      <c r="O43" s="168">
        <f t="shared" ref="O43" si="167">SUM(O44,O47,O49,O58)</f>
        <v>6.4291911981560919</v>
      </c>
      <c r="P43" s="168">
        <f t="shared" ref="P43" si="168">SUM(P44,P47,P49,P58)</f>
        <v>6.1194921602193899</v>
      </c>
      <c r="Q43" s="168">
        <f t="shared" ref="Q43" si="169">SUM(Q44,Q47,Q49,Q58)</f>
        <v>7.456003179718536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7.3582899862643822</v>
      </c>
      <c r="D44" s="157">
        <f t="shared" si="170"/>
        <v>4.082841935713164</v>
      </c>
      <c r="E44" s="157">
        <f t="shared" si="170"/>
        <v>5.387490424727428</v>
      </c>
      <c r="F44" s="157">
        <f t="shared" si="170"/>
        <v>6.8420628755172652</v>
      </c>
      <c r="G44" s="157">
        <f t="shared" si="170"/>
        <v>7.4653952791411111</v>
      </c>
      <c r="H44" s="157">
        <f t="shared" si="170"/>
        <v>15.586440591069485</v>
      </c>
      <c r="I44" s="157">
        <f t="shared" si="170"/>
        <v>6.4710147507675488</v>
      </c>
      <c r="J44" s="157">
        <f t="shared" si="170"/>
        <v>4.6151162757905064</v>
      </c>
      <c r="K44" s="157">
        <f t="shared" si="170"/>
        <v>8.7202135575051187</v>
      </c>
      <c r="L44" s="157">
        <f t="shared" si="170"/>
        <v>0</v>
      </c>
      <c r="M44" s="157">
        <f t="shared" si="170"/>
        <v>2.3760456083254091</v>
      </c>
      <c r="N44" s="157">
        <f t="shared" si="170"/>
        <v>20.242870613696216</v>
      </c>
      <c r="O44" s="157">
        <f t="shared" si="170"/>
        <v>5.7208393996478515</v>
      </c>
      <c r="P44" s="157">
        <f t="shared" si="170"/>
        <v>5.4487683623654357</v>
      </c>
      <c r="Q44" s="157">
        <f t="shared" si="170"/>
        <v>6.5340382354487838</v>
      </c>
    </row>
    <row r="45" spans="1:17" ht="12" customHeight="1" x14ac:dyDescent="0.25">
      <c r="A45" s="23" t="s">
        <v>166</v>
      </c>
      <c r="B45" s="156"/>
      <c r="C45" s="156">
        <v>6.9091190461446432</v>
      </c>
      <c r="D45" s="156">
        <v>3.8676046148229308</v>
      </c>
      <c r="E45" s="156">
        <v>5.1502809391928173</v>
      </c>
      <c r="F45" s="156">
        <v>6.5489510518029084</v>
      </c>
      <c r="G45" s="156">
        <v>7.1057654283597493</v>
      </c>
      <c r="H45" s="156">
        <v>15.002965720754133</v>
      </c>
      <c r="I45" s="156">
        <v>6.2553908817340735</v>
      </c>
      <c r="J45" s="156">
        <v>4.6072944992615739</v>
      </c>
      <c r="K45" s="156">
        <v>8.3340004385479993</v>
      </c>
      <c r="L45" s="156">
        <v>0</v>
      </c>
      <c r="M45" s="156">
        <v>2.3033191460409808</v>
      </c>
      <c r="N45" s="156">
        <v>19.544925795703755</v>
      </c>
      <c r="O45" s="156">
        <v>5.4364773224211431</v>
      </c>
      <c r="P45" s="156">
        <v>5.0883341478040141</v>
      </c>
      <c r="Q45" s="156">
        <v>6.4167919919395588</v>
      </c>
    </row>
    <row r="46" spans="1:17" ht="12" customHeight="1" x14ac:dyDescent="0.25">
      <c r="A46" s="23" t="s">
        <v>60</v>
      </c>
      <c r="B46" s="156"/>
      <c r="C46" s="156">
        <v>0.4491709401197389</v>
      </c>
      <c r="D46" s="156">
        <v>0.21523732089023312</v>
      </c>
      <c r="E46" s="156">
        <v>0.2372094855346106</v>
      </c>
      <c r="F46" s="156">
        <v>0.2931118237143569</v>
      </c>
      <c r="G46" s="156">
        <v>0.35962985078136162</v>
      </c>
      <c r="H46" s="156">
        <v>0.58347487031535117</v>
      </c>
      <c r="I46" s="156">
        <v>0.21562386903347538</v>
      </c>
      <c r="J46" s="156">
        <v>7.8217765289329208E-3</v>
      </c>
      <c r="K46" s="156">
        <v>0.3862131189571188</v>
      </c>
      <c r="L46" s="156">
        <v>0</v>
      </c>
      <c r="M46" s="156">
        <v>7.2726462284428348E-2</v>
      </c>
      <c r="N46" s="156">
        <v>0.69794481799245989</v>
      </c>
      <c r="O46" s="156">
        <v>0.28436207722670875</v>
      </c>
      <c r="P46" s="156">
        <v>0.36043421456142177</v>
      </c>
      <c r="Q46" s="156">
        <v>0.11724624350922465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2.0276223319601976E-2</v>
      </c>
      <c r="D47" s="157">
        <f t="shared" si="171"/>
        <v>2.5513997962432616E-2</v>
      </c>
      <c r="E47" s="157">
        <f t="shared" si="171"/>
        <v>2.5106703037418913E-2</v>
      </c>
      <c r="F47" s="157">
        <f t="shared" si="171"/>
        <v>1.1778946521424796E-2</v>
      </c>
      <c r="G47" s="157">
        <f t="shared" si="171"/>
        <v>1.2072874099692862E-2</v>
      </c>
      <c r="H47" s="157">
        <f t="shared" si="171"/>
        <v>2.9741649907786039E-2</v>
      </c>
      <c r="I47" s="157">
        <f t="shared" si="171"/>
        <v>2.3680510932491076E-2</v>
      </c>
      <c r="J47" s="157">
        <f t="shared" si="171"/>
        <v>3.7519722957044206E-2</v>
      </c>
      <c r="K47" s="157">
        <f t="shared" si="171"/>
        <v>4.271202616300545E-2</v>
      </c>
      <c r="L47" s="157">
        <f t="shared" si="171"/>
        <v>0</v>
      </c>
      <c r="M47" s="157">
        <f t="shared" si="171"/>
        <v>3.596959431725625E-2</v>
      </c>
      <c r="N47" s="157">
        <f t="shared" si="171"/>
        <v>7.3984279471159264E-2</v>
      </c>
      <c r="O47" s="157">
        <f t="shared" si="171"/>
        <v>2.1106220217494739E-2</v>
      </c>
      <c r="P47" s="157">
        <f t="shared" si="171"/>
        <v>2.1317575171712136E-3</v>
      </c>
      <c r="Q47" s="157">
        <f t="shared" si="171"/>
        <v>3.0865042889237818E-2</v>
      </c>
    </row>
    <row r="48" spans="1:17" ht="12" customHeight="1" x14ac:dyDescent="0.25">
      <c r="A48" s="23" t="s">
        <v>60</v>
      </c>
      <c r="B48" s="156"/>
      <c r="C48" s="156">
        <v>2.0276223319601976E-2</v>
      </c>
      <c r="D48" s="156">
        <v>2.5513997962432616E-2</v>
      </c>
      <c r="E48" s="156">
        <v>2.5106703037418913E-2</v>
      </c>
      <c r="F48" s="156">
        <v>1.1778946521424796E-2</v>
      </c>
      <c r="G48" s="156">
        <v>1.2072874099692862E-2</v>
      </c>
      <c r="H48" s="156">
        <v>2.9741649907786039E-2</v>
      </c>
      <c r="I48" s="156">
        <v>2.3680510932491076E-2</v>
      </c>
      <c r="J48" s="156">
        <v>3.7519722957044206E-2</v>
      </c>
      <c r="K48" s="156">
        <v>4.271202616300545E-2</v>
      </c>
      <c r="L48" s="156">
        <v>0</v>
      </c>
      <c r="M48" s="156">
        <v>3.596959431725625E-2</v>
      </c>
      <c r="N48" s="156">
        <v>7.3984279471159264E-2</v>
      </c>
      <c r="O48" s="156">
        <v>2.1106220217494739E-2</v>
      </c>
      <c r="P48" s="156">
        <v>2.1317575171712136E-3</v>
      </c>
      <c r="Q48" s="156">
        <v>3.0865042889237818E-2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0.69431614862374369</v>
      </c>
      <c r="D49" s="157">
        <f t="shared" ref="D49" si="173">SUM(D50:D51,D54:D55)</f>
        <v>0.39078654000398494</v>
      </c>
      <c r="E49" s="157">
        <f t="shared" ref="E49" si="174">SUM(E50:E51,E54:E55)</f>
        <v>0.53436724959905002</v>
      </c>
      <c r="F49" s="157">
        <f t="shared" ref="F49" si="175">SUM(F50:F51,F54:F55)</f>
        <v>0.55542066889634778</v>
      </c>
      <c r="G49" s="157">
        <f t="shared" ref="G49" si="176">SUM(G50:G51,G54:G55)</f>
        <v>0.55320772054092016</v>
      </c>
      <c r="H49" s="157">
        <f t="shared" ref="H49" si="177">SUM(H50:H51,H54:H55)</f>
        <v>1.5297816362878933</v>
      </c>
      <c r="I49" s="157">
        <f t="shared" ref="I49" si="178">SUM(I50:I51,I54:I55)</f>
        <v>0.56901168561082971</v>
      </c>
      <c r="J49" s="157">
        <f t="shared" ref="J49" si="179">SUM(J50:J51,J54:J55)</f>
        <v>0.45652268664291307</v>
      </c>
      <c r="K49" s="157">
        <f t="shared" ref="K49" si="180">SUM(K50:K51,K54:K55)</f>
        <v>0.8481711173933657</v>
      </c>
      <c r="L49" s="157">
        <f t="shared" ref="L49" si="181">SUM(L50:L51,L54:L55)</f>
        <v>0</v>
      </c>
      <c r="M49" s="157">
        <f t="shared" ref="M49" si="182">SUM(M50:M51,M54:M55)</f>
        <v>0.27638189300969063</v>
      </c>
      <c r="N49" s="157">
        <f t="shared" ref="N49" si="183">SUM(N50:N51,N54:N55)</f>
        <v>2.1291863889556448</v>
      </c>
      <c r="O49" s="157">
        <f t="shared" ref="O49" si="184">SUM(O50:O51,O54:O55)</f>
        <v>0.58936928745400508</v>
      </c>
      <c r="P49" s="157">
        <f t="shared" ref="P49" si="185">SUM(P50:P51,P54:P55)</f>
        <v>0.5873822662523529</v>
      </c>
      <c r="Q49" s="157">
        <f t="shared" ref="Q49" si="186">SUM(Q50:Q51,Q54:Q55)</f>
        <v>0.67018519625307782</v>
      </c>
    </row>
    <row r="50" spans="1:17" ht="12" customHeight="1" x14ac:dyDescent="0.25">
      <c r="A50" s="167" t="s">
        <v>165</v>
      </c>
      <c r="B50" s="132"/>
      <c r="C50" s="132">
        <v>0.68643446868907299</v>
      </c>
      <c r="D50" s="132">
        <v>0.14815610345345276</v>
      </c>
      <c r="E50" s="132">
        <v>0.52256052624119476</v>
      </c>
      <c r="F50" s="132">
        <v>0.26559957200935669</v>
      </c>
      <c r="G50" s="132">
        <v>0.36418022642565245</v>
      </c>
      <c r="H50" s="132">
        <v>1.2925895386757997</v>
      </c>
      <c r="I50" s="132">
        <v>0.21786200963198432</v>
      </c>
      <c r="J50" s="132">
        <v>0.20893586348746992</v>
      </c>
      <c r="K50" s="132">
        <v>0.34195866214144399</v>
      </c>
      <c r="L50" s="132">
        <v>0</v>
      </c>
      <c r="M50" s="132">
        <v>0</v>
      </c>
      <c r="N50" s="132">
        <v>1.1168958182945632</v>
      </c>
      <c r="O50" s="132">
        <v>7.7005026506164961E-2</v>
      </c>
      <c r="P50" s="132">
        <v>0.22136927498629538</v>
      </c>
      <c r="Q50" s="132">
        <v>0.27444245922716604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0.24263043655053218</v>
      </c>
      <c r="E51" s="132">
        <f t="shared" ref="E51" si="189">SUM(E52:E53)</f>
        <v>7.2907410836507147E-3</v>
      </c>
      <c r="F51" s="132">
        <f t="shared" ref="F51" si="190">SUM(F52:F53)</f>
        <v>0.2383591229298232</v>
      </c>
      <c r="G51" s="132">
        <f t="shared" ref="G51" si="191">SUM(G52:G53)</f>
        <v>9.2635569770115334E-2</v>
      </c>
      <c r="H51" s="132">
        <f t="shared" ref="H51" si="192">SUM(H52:H53)</f>
        <v>0.23719209761209348</v>
      </c>
      <c r="I51" s="132">
        <f t="shared" ref="I51" si="193">SUM(I52:I53)</f>
        <v>0.24703190254982821</v>
      </c>
      <c r="J51" s="132">
        <f t="shared" ref="J51" si="194">SUM(J52:J53)</f>
        <v>0.24758682315544311</v>
      </c>
      <c r="K51" s="132">
        <f t="shared" ref="K51" si="195">SUM(K52:K53)</f>
        <v>0.50621245525192171</v>
      </c>
      <c r="L51" s="132">
        <f t="shared" ref="L51" si="196">SUM(L52:L53)</f>
        <v>0</v>
      </c>
      <c r="M51" s="132">
        <f t="shared" ref="M51" si="197">SUM(M52:M53)</f>
        <v>0.27638189300969063</v>
      </c>
      <c r="N51" s="132">
        <f t="shared" ref="N51" si="198">SUM(N52:N53)</f>
        <v>0.96178227497499635</v>
      </c>
      <c r="O51" s="132">
        <f t="shared" ref="O51" si="199">SUM(O52:O53)</f>
        <v>0.51236426094784016</v>
      </c>
      <c r="P51" s="132">
        <f t="shared" ref="P51" si="200">SUM(P52:P53)</f>
        <v>0.32317435887883056</v>
      </c>
      <c r="Q51" s="132">
        <f t="shared" ref="Q51" si="201">SUM(Q52:Q53)</f>
        <v>0.39574273702591173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0.19699043655053217</v>
      </c>
      <c r="E52" s="165">
        <v>5.9211650288588328E-3</v>
      </c>
      <c r="F52" s="165">
        <v>0.19288539449950473</v>
      </c>
      <c r="G52" s="165">
        <v>7.4782636763805463E-2</v>
      </c>
      <c r="H52" s="165">
        <v>0.19120281170044492</v>
      </c>
      <c r="I52" s="165">
        <v>0.19881442644455807</v>
      </c>
      <c r="J52" s="165">
        <v>0.19889725850539602</v>
      </c>
      <c r="K52" s="165">
        <v>0.40591218150770814</v>
      </c>
      <c r="L52" s="165">
        <v>0</v>
      </c>
      <c r="M52" s="165">
        <v>0.21898605513997371</v>
      </c>
      <c r="N52" s="165">
        <v>0.78291842483579099</v>
      </c>
      <c r="O52" s="165">
        <v>0.41178057678738095</v>
      </c>
      <c r="P52" s="165">
        <v>0.25841116189295638</v>
      </c>
      <c r="Q52" s="165">
        <v>0.3161937875412264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4.564E-2</v>
      </c>
      <c r="E53" s="164">
        <v>1.3695760547918819E-3</v>
      </c>
      <c r="F53" s="164">
        <v>4.547372843031848E-2</v>
      </c>
      <c r="G53" s="164">
        <v>1.7852933006309871E-2</v>
      </c>
      <c r="H53" s="164">
        <v>4.5989285911648553E-2</v>
      </c>
      <c r="I53" s="164">
        <v>4.8217476105270135E-2</v>
      </c>
      <c r="J53" s="164">
        <v>4.8689564650047076E-2</v>
      </c>
      <c r="K53" s="164">
        <v>0.10030027374421358</v>
      </c>
      <c r="L53" s="164">
        <v>0</v>
      </c>
      <c r="M53" s="164">
        <v>5.7395837869716929E-2</v>
      </c>
      <c r="N53" s="164">
        <v>0.17886385013920536</v>
      </c>
      <c r="O53" s="164">
        <v>0.10058368416045924</v>
      </c>
      <c r="P53" s="164">
        <v>6.4763196985874197E-2</v>
      </c>
      <c r="Q53" s="164">
        <v>7.9548949484685327E-2</v>
      </c>
    </row>
    <row r="54" spans="1:17" ht="12" customHeight="1" x14ac:dyDescent="0.25">
      <c r="A54" s="163" t="s">
        <v>142</v>
      </c>
      <c r="B54" s="162"/>
      <c r="C54" s="162">
        <v>7.8816799346707427E-3</v>
      </c>
      <c r="D54" s="162">
        <v>0</v>
      </c>
      <c r="E54" s="162">
        <v>4.4464074997354096E-3</v>
      </c>
      <c r="F54" s="162">
        <v>3.8700839952605967E-2</v>
      </c>
      <c r="G54" s="162">
        <v>8.6506379762205696E-2</v>
      </c>
      <c r="H54" s="162">
        <v>0</v>
      </c>
      <c r="I54" s="162">
        <v>9.0980337702869923E-2</v>
      </c>
      <c r="J54" s="162">
        <v>0</v>
      </c>
      <c r="K54" s="162">
        <v>0</v>
      </c>
      <c r="L54" s="162">
        <v>0</v>
      </c>
      <c r="M54" s="162">
        <v>0</v>
      </c>
      <c r="N54" s="162">
        <v>2.8074501218636607E-2</v>
      </c>
      <c r="O54" s="162">
        <v>0</v>
      </c>
      <c r="P54" s="162">
        <v>3.4296302787819768E-2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6.9574774469142512E-5</v>
      </c>
      <c r="F55" s="160">
        <f t="shared" ref="F55" si="205">SUM(F56:F57)</f>
        <v>1.2761134004561917E-2</v>
      </c>
      <c r="G55" s="160">
        <f t="shared" ref="G55" si="206">SUM(G56:G57)</f>
        <v>9.8855445829466922E-3</v>
      </c>
      <c r="H55" s="160">
        <f t="shared" ref="H55" si="207">SUM(H56:H57)</f>
        <v>0</v>
      </c>
      <c r="I55" s="160">
        <f t="shared" ref="I55" si="208">SUM(I56:I57)</f>
        <v>1.3137435726147215E-2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2.2433794467448573E-2</v>
      </c>
      <c r="O55" s="160">
        <f t="shared" ref="O55" si="214">SUM(O56:O57)</f>
        <v>0</v>
      </c>
      <c r="P55" s="160">
        <f t="shared" ref="P55" si="215">SUM(P56:P57)</f>
        <v>8.5423295994071658E-3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4.6456070641469539E-5</v>
      </c>
      <c r="F56" s="156">
        <v>8.3712343210712078E-3</v>
      </c>
      <c r="G56" s="156">
        <v>5.9836751640732913E-3</v>
      </c>
      <c r="H56" s="156">
        <v>0</v>
      </c>
      <c r="I56" s="156">
        <v>9.0451749586579304E-3</v>
      </c>
      <c r="J56" s="156">
        <v>0</v>
      </c>
      <c r="K56" s="156">
        <v>0</v>
      </c>
      <c r="L56" s="156">
        <v>0</v>
      </c>
      <c r="M56" s="156">
        <v>0</v>
      </c>
      <c r="N56" s="156">
        <v>1.4773713835490462E-2</v>
      </c>
      <c r="O56" s="156">
        <v>0</v>
      </c>
      <c r="P56" s="156">
        <v>6.4206322278449772E-3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2.3118703827672973E-5</v>
      </c>
      <c r="F57" s="156">
        <v>4.3898996834907103E-3</v>
      </c>
      <c r="G57" s="156">
        <v>3.9018694188734013E-3</v>
      </c>
      <c r="H57" s="156">
        <v>0</v>
      </c>
      <c r="I57" s="156">
        <v>4.0922607674892843E-3</v>
      </c>
      <c r="J57" s="156">
        <v>0</v>
      </c>
      <c r="K57" s="156">
        <v>0</v>
      </c>
      <c r="L57" s="156">
        <v>0</v>
      </c>
      <c r="M57" s="156">
        <v>0</v>
      </c>
      <c r="N57" s="156">
        <v>7.6600806319581114E-3</v>
      </c>
      <c r="O57" s="156">
        <v>0</v>
      </c>
      <c r="P57" s="156">
        <v>2.1216973715621886E-3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6.0524239332869531E-2</v>
      </c>
      <c r="D58" s="157">
        <f t="shared" ref="D58" si="218">SUM(D59:D60)</f>
        <v>6.3120079847436686E-2</v>
      </c>
      <c r="E58" s="157">
        <f t="shared" ref="E58" si="219">SUM(E59:E60)</f>
        <v>9.6991626514568469E-2</v>
      </c>
      <c r="F58" s="157">
        <f t="shared" ref="F58" si="220">SUM(F59:F60)</f>
        <v>0.11139662428261489</v>
      </c>
      <c r="G58" s="157">
        <f t="shared" ref="G58" si="221">SUM(G59:G60)</f>
        <v>0.10109032800964739</v>
      </c>
      <c r="H58" s="157">
        <f t="shared" ref="H58" si="222">SUM(H59:H60)</f>
        <v>0.28226594251619552</v>
      </c>
      <c r="I58" s="157">
        <f t="shared" ref="I58" si="223">SUM(I59:I60)</f>
        <v>0.14372060877676532</v>
      </c>
      <c r="J58" s="157">
        <f t="shared" ref="J58" si="224">SUM(J59:J60)</f>
        <v>0.14494855048982061</v>
      </c>
      <c r="K58" s="157">
        <f t="shared" ref="K58" si="225">SUM(K59:K60)</f>
        <v>0.14700442460880025</v>
      </c>
      <c r="L58" s="157">
        <f t="shared" ref="L58" si="226">SUM(L59:L60)</f>
        <v>0</v>
      </c>
      <c r="M58" s="157">
        <f t="shared" ref="M58" si="227">SUM(M59:M60)</f>
        <v>6.2916151906293127E-2</v>
      </c>
      <c r="N58" s="157">
        <f t="shared" ref="N58" si="228">SUM(N59:N60)</f>
        <v>0.4999982196067696</v>
      </c>
      <c r="O58" s="157">
        <f t="shared" ref="O58" si="229">SUM(O59:O60)</f>
        <v>9.7876290836740543E-2</v>
      </c>
      <c r="P58" s="157">
        <f t="shared" ref="P58" si="230">SUM(P59:P60)</f>
        <v>8.120977408443053E-2</v>
      </c>
      <c r="Q58" s="157">
        <f t="shared" ref="Q58" si="231">SUM(Q59:Q60)</f>
        <v>0.22091470512743733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6.0524239332869531E-2</v>
      </c>
      <c r="D60" s="57">
        <v>6.3120079847436686E-2</v>
      </c>
      <c r="E60" s="57">
        <v>9.6991626514568469E-2</v>
      </c>
      <c r="F60" s="57">
        <v>0.11139662428261489</v>
      </c>
      <c r="G60" s="57">
        <v>0.10109032800964739</v>
      </c>
      <c r="H60" s="57">
        <v>0.28226594251619552</v>
      </c>
      <c r="I60" s="57">
        <v>0.14372060877676532</v>
      </c>
      <c r="J60" s="57">
        <v>0.14494855048982061</v>
      </c>
      <c r="K60" s="57">
        <v>0.14700442460880025</v>
      </c>
      <c r="L60" s="57">
        <v>0</v>
      </c>
      <c r="M60" s="57">
        <v>6.2916151906293127E-2</v>
      </c>
      <c r="N60" s="57">
        <v>0.4999982196067696</v>
      </c>
      <c r="O60" s="57">
        <v>9.7876290836740543E-2</v>
      </c>
      <c r="P60" s="57">
        <v>8.120977408443053E-2</v>
      </c>
      <c r="Q60" s="57">
        <v>0.22091470512743733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7.3554977091491054</v>
      </c>
      <c r="D62" s="168">
        <f t="shared" ref="D62" si="233">SUM(D63,D66,D68,D77)</f>
        <v>9.9757439200658418</v>
      </c>
      <c r="E62" s="168">
        <f t="shared" ref="E62" si="234">SUM(E63,E66,E68,E77)</f>
        <v>8.1950459520855023</v>
      </c>
      <c r="F62" s="168">
        <f t="shared" ref="F62" si="235">SUM(F63,F66,F68,F77)</f>
        <v>8.1229496634249543</v>
      </c>
      <c r="G62" s="168">
        <f t="shared" ref="G62" si="236">SUM(G63,G66,G68,G77)</f>
        <v>7.3473219338669757</v>
      </c>
      <c r="H62" s="168">
        <f t="shared" ref="H62" si="237">SUM(H63,H66,H68,H77)</f>
        <v>5.9817808866323521</v>
      </c>
      <c r="I62" s="168">
        <f t="shared" ref="I62" si="238">SUM(I63,I66,I68,I77)</f>
        <v>6.5928065062794587</v>
      </c>
      <c r="J62" s="168">
        <f t="shared" ref="J62" si="239">SUM(J63,J66,J68,J77)</f>
        <v>10.532783714202649</v>
      </c>
      <c r="K62" s="168">
        <f t="shared" ref="K62" si="240">SUM(K63,K66,K68,K77)</f>
        <v>6.2435635748345319</v>
      </c>
      <c r="L62" s="168">
        <f t="shared" ref="L62" si="241">SUM(L63,L66,L68,L77)</f>
        <v>10.982156394374641</v>
      </c>
      <c r="M62" s="168">
        <f t="shared" ref="M62" si="242">SUM(M63,M66,M68,M77)</f>
        <v>11.163723782589937</v>
      </c>
      <c r="N62" s="168">
        <f t="shared" ref="N62" si="243">SUM(N63,N66,N68,N77)</f>
        <v>5.6123968686196708</v>
      </c>
      <c r="O62" s="168">
        <f t="shared" ref="O62" si="244">SUM(O63,O66,O68,O77)</f>
        <v>5.3115794320875711</v>
      </c>
      <c r="P62" s="168">
        <f t="shared" ref="P62" si="245">SUM(P63,P66,P68,P77)</f>
        <v>13.664175400001717</v>
      </c>
      <c r="Q62" s="168">
        <f t="shared" ref="Q62" si="246">SUM(Q63,Q66,Q68,Q77)</f>
        <v>12.248832236783445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6.5715780316732788</v>
      </c>
      <c r="D63" s="157">
        <f t="shared" si="247"/>
        <v>8.8619848340548018</v>
      </c>
      <c r="E63" s="157">
        <f t="shared" si="247"/>
        <v>7.2208266626978572</v>
      </c>
      <c r="F63" s="157">
        <f t="shared" si="247"/>
        <v>7.2264169731927845</v>
      </c>
      <c r="G63" s="157">
        <f t="shared" si="247"/>
        <v>6.5345273597716957</v>
      </c>
      <c r="H63" s="157">
        <f t="shared" si="247"/>
        <v>5.1955527173791536</v>
      </c>
      <c r="I63" s="157">
        <f t="shared" si="247"/>
        <v>5.781745741050794</v>
      </c>
      <c r="J63" s="157">
        <f t="shared" si="247"/>
        <v>9.1373506223796674</v>
      </c>
      <c r="K63" s="157">
        <f t="shared" si="247"/>
        <v>5.3982807182549575</v>
      </c>
      <c r="L63" s="157">
        <f t="shared" si="247"/>
        <v>9.3737180901668502</v>
      </c>
      <c r="M63" s="157">
        <f t="shared" si="247"/>
        <v>9.6671777101330942</v>
      </c>
      <c r="N63" s="157">
        <f t="shared" si="247"/>
        <v>4.7234733507379758</v>
      </c>
      <c r="O63" s="157">
        <f t="shared" si="247"/>
        <v>4.5162387359628831</v>
      </c>
      <c r="P63" s="157">
        <f t="shared" si="247"/>
        <v>11.649297882046723</v>
      </c>
      <c r="Q63" s="157">
        <f t="shared" si="247"/>
        <v>10.648833104104765</v>
      </c>
    </row>
    <row r="64" spans="1:17" ht="12" customHeight="1" x14ac:dyDescent="0.25">
      <c r="A64" s="23" t="s">
        <v>161</v>
      </c>
      <c r="B64" s="156"/>
      <c r="C64" s="156">
        <v>6.1456293470943644</v>
      </c>
      <c r="D64" s="156">
        <v>8.3635874787031597</v>
      </c>
      <c r="E64" s="156">
        <v>6.8811438170157508</v>
      </c>
      <c r="F64" s="156">
        <v>6.8958689403329094</v>
      </c>
      <c r="G64" s="156">
        <v>6.1992417078178157</v>
      </c>
      <c r="H64" s="156">
        <v>4.989838111181891</v>
      </c>
      <c r="I64" s="156">
        <v>5.578188203181651</v>
      </c>
      <c r="J64" s="156">
        <v>9.120923113312184</v>
      </c>
      <c r="K64" s="156">
        <v>5.1462082797171886</v>
      </c>
      <c r="L64" s="156">
        <v>9.2479916728268829</v>
      </c>
      <c r="M64" s="156">
        <v>9.3542496106855246</v>
      </c>
      <c r="N64" s="156">
        <v>4.5531186563068813</v>
      </c>
      <c r="O64" s="156">
        <v>4.282555644837192</v>
      </c>
      <c r="P64" s="156">
        <v>10.849139313886633</v>
      </c>
      <c r="Q64" s="156">
        <v>10.449846093392509</v>
      </c>
    </row>
    <row r="65" spans="1:17" ht="12" customHeight="1" x14ac:dyDescent="0.25">
      <c r="A65" s="23" t="s">
        <v>60</v>
      </c>
      <c r="B65" s="156"/>
      <c r="C65" s="156">
        <v>0.42594868457891455</v>
      </c>
      <c r="D65" s="156">
        <v>0.4983973553516417</v>
      </c>
      <c r="E65" s="156">
        <v>0.33968284568210655</v>
      </c>
      <c r="F65" s="156">
        <v>0.3305480328598755</v>
      </c>
      <c r="G65" s="156">
        <v>0.33528565195388016</v>
      </c>
      <c r="H65" s="156">
        <v>0.20571460619726292</v>
      </c>
      <c r="I65" s="156">
        <v>0.20355753786914327</v>
      </c>
      <c r="J65" s="156">
        <v>1.6427509067483366E-2</v>
      </c>
      <c r="K65" s="156">
        <v>0.25207243853776873</v>
      </c>
      <c r="L65" s="156">
        <v>0.12572641733996689</v>
      </c>
      <c r="M65" s="156">
        <v>0.31292809944757022</v>
      </c>
      <c r="N65" s="156">
        <v>0.17035469443109441</v>
      </c>
      <c r="O65" s="156">
        <v>0.23368309112569088</v>
      </c>
      <c r="P65" s="156">
        <v>0.80015856816008879</v>
      </c>
      <c r="Q65" s="156">
        <v>0.19898701071225747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1.6502641518354531E-2</v>
      </c>
      <c r="D66" s="157">
        <f t="shared" si="248"/>
        <v>2.7532576134789044E-2</v>
      </c>
      <c r="E66" s="157">
        <f t="shared" si="248"/>
        <v>2.5559176257643066E-2</v>
      </c>
      <c r="F66" s="157">
        <f t="shared" si="248"/>
        <v>1.3207627170114875E-2</v>
      </c>
      <c r="G66" s="157">
        <f t="shared" si="248"/>
        <v>1.1836533558016026E-2</v>
      </c>
      <c r="H66" s="157">
        <f t="shared" si="248"/>
        <v>1.7124975349791887E-2</v>
      </c>
      <c r="I66" s="157">
        <f t="shared" si="248"/>
        <v>2.1099515384540291E-2</v>
      </c>
      <c r="J66" s="157">
        <f t="shared" si="248"/>
        <v>3.3323859433762974E-2</v>
      </c>
      <c r="K66" s="157">
        <f t="shared" si="248"/>
        <v>3.4809647081739982E-2</v>
      </c>
      <c r="L66" s="157">
        <f t="shared" si="248"/>
        <v>3.9870852969552749E-2</v>
      </c>
      <c r="M66" s="157">
        <f t="shared" si="248"/>
        <v>6.4821202159974625E-2</v>
      </c>
      <c r="N66" s="157">
        <f t="shared" si="248"/>
        <v>5.8712517932817426E-2</v>
      </c>
      <c r="O66" s="157">
        <f t="shared" si="248"/>
        <v>2.6615146345292127E-2</v>
      </c>
      <c r="P66" s="157">
        <f t="shared" si="248"/>
        <v>3.6985971853364654E-3</v>
      </c>
      <c r="Q66" s="157">
        <f t="shared" si="248"/>
        <v>3.314499061208126E-2</v>
      </c>
    </row>
    <row r="67" spans="1:17" ht="12" customHeight="1" x14ac:dyDescent="0.25">
      <c r="A67" s="23" t="s">
        <v>60</v>
      </c>
      <c r="B67" s="156"/>
      <c r="C67" s="156">
        <v>1.6502641518354531E-2</v>
      </c>
      <c r="D67" s="156">
        <v>2.7532576134789044E-2</v>
      </c>
      <c r="E67" s="156">
        <v>2.5559176257643066E-2</v>
      </c>
      <c r="F67" s="156">
        <v>1.3207627170114875E-2</v>
      </c>
      <c r="G67" s="156">
        <v>1.1836533558016026E-2</v>
      </c>
      <c r="H67" s="156">
        <v>1.7124975349791887E-2</v>
      </c>
      <c r="I67" s="156">
        <v>2.1099515384540291E-2</v>
      </c>
      <c r="J67" s="156">
        <v>3.3323859433762974E-2</v>
      </c>
      <c r="K67" s="156">
        <v>3.4809647081739982E-2</v>
      </c>
      <c r="L67" s="156">
        <v>3.9870852969552749E-2</v>
      </c>
      <c r="M67" s="156">
        <v>6.4821202159974625E-2</v>
      </c>
      <c r="N67" s="156">
        <v>5.8712517932817426E-2</v>
      </c>
      <c r="O67" s="156">
        <v>2.6615146345292127E-2</v>
      </c>
      <c r="P67" s="156">
        <v>3.6985971853364654E-3</v>
      </c>
      <c r="Q67" s="156">
        <v>3.314499061208126E-2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0.55117724725544437</v>
      </c>
      <c r="D68" s="157">
        <f t="shared" ref="D68" si="250">SUM(D69:D70,D73:D74)</f>
        <v>0.87854789297962466</v>
      </c>
      <c r="E68" s="157">
        <f t="shared" ref="E68" si="251">SUM(E69:E70,E73:E74)</f>
        <v>0.66660491210403883</v>
      </c>
      <c r="F68" s="157">
        <f t="shared" ref="F68" si="252">SUM(F69:F70,F73:F74)</f>
        <v>0.59089312426312968</v>
      </c>
      <c r="G68" s="157">
        <f t="shared" ref="G68" si="253">SUM(G69:G70,G73:G74)</f>
        <v>0.54131542578446468</v>
      </c>
      <c r="H68" s="157">
        <f t="shared" ref="H68" si="254">SUM(H69:H70,H73:H74)</f>
        <v>0.50547001557347715</v>
      </c>
      <c r="I68" s="157">
        <f t="shared" ref="I68" si="255">SUM(I69:I70,I73:I74)</f>
        <v>0.54906870923073103</v>
      </c>
      <c r="J68" s="157">
        <f t="shared" ref="J68" si="256">SUM(J69:J70,J73:J74)</f>
        <v>0.90690993019620625</v>
      </c>
      <c r="K68" s="157">
        <f t="shared" ref="K68" si="257">SUM(K69:K70,K73:K74)</f>
        <v>0.52046554873172501</v>
      </c>
      <c r="L68" s="157">
        <f t="shared" ref="L68" si="258">SUM(L69:L70,L73:L74)</f>
        <v>1.0148914102948305</v>
      </c>
      <c r="M68" s="157">
        <f t="shared" ref="M68" si="259">SUM(M69:M70,M73:M74)</f>
        <v>1.0605984057485627</v>
      </c>
      <c r="N68" s="157">
        <f t="shared" ref="N68" si="260">SUM(N69:N70,N73:N74)</f>
        <v>0.51712700442453974</v>
      </c>
      <c r="O68" s="157">
        <f t="shared" ref="O68" si="261">SUM(O69:O70,O73:O74)</f>
        <v>0.48289819818312751</v>
      </c>
      <c r="P68" s="157">
        <f t="shared" ref="P68" si="262">SUM(P69:P70,P73:P74)</f>
        <v>1.2648707941903385</v>
      </c>
      <c r="Q68" s="157">
        <f t="shared" ref="Q68" si="263">SUM(Q69:Q70,Q73:Q74)</f>
        <v>1.0833271233540218</v>
      </c>
    </row>
    <row r="69" spans="1:17" ht="12" customHeight="1" x14ac:dyDescent="0.25">
      <c r="A69" s="167" t="s">
        <v>160</v>
      </c>
      <c r="B69" s="132"/>
      <c r="C69" s="132">
        <v>0.52550491985459535</v>
      </c>
      <c r="D69" s="132">
        <v>0.68177848209269587</v>
      </c>
      <c r="E69" s="132">
        <v>0.60732939533528152</v>
      </c>
      <c r="F69" s="132">
        <v>0.3219361770178939</v>
      </c>
      <c r="G69" s="132">
        <v>0.40309960260645361</v>
      </c>
      <c r="H69" s="132">
        <v>0.3802185255227849</v>
      </c>
      <c r="I69" s="132">
        <v>0.27815290988861457</v>
      </c>
      <c r="J69" s="132">
        <v>0.55889974481268756</v>
      </c>
      <c r="K69" s="132">
        <v>0.12105279401546813</v>
      </c>
      <c r="L69" s="132">
        <v>0.31318309191163196</v>
      </c>
      <c r="M69" s="132">
        <v>0.2578752013493244</v>
      </c>
      <c r="N69" s="132">
        <v>0</v>
      </c>
      <c r="O69" s="132">
        <v>0</v>
      </c>
      <c r="P69" s="132">
        <v>0.4618347022924576</v>
      </c>
      <c r="Q69" s="132">
        <v>0.50797948877934895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0.19631005103242671</v>
      </c>
      <c r="E70" s="132">
        <f t="shared" ref="E70" si="266">SUM(E71:E72)</f>
        <v>1.5768884534489179E-2</v>
      </c>
      <c r="F70" s="132">
        <f t="shared" ref="F70" si="267">SUM(F71:F72)</f>
        <v>0.21260490603811344</v>
      </c>
      <c r="G70" s="132">
        <f t="shared" ref="G70" si="268">SUM(G71:G72)</f>
        <v>9.4639584429769233E-2</v>
      </c>
      <c r="H70" s="132">
        <f t="shared" ref="H70" si="269">SUM(H71:H72)</f>
        <v>0.12525149005069222</v>
      </c>
      <c r="I70" s="132">
        <f t="shared" ref="I70" si="270">SUM(I71:I72)</f>
        <v>0.22359726891871584</v>
      </c>
      <c r="J70" s="132">
        <f t="shared" ref="J70" si="271">SUM(J71:J72)</f>
        <v>0.28072467799913819</v>
      </c>
      <c r="K70" s="132">
        <f t="shared" ref="K70" si="272">SUM(K71:K72)</f>
        <v>0.39941275471625692</v>
      </c>
      <c r="L70" s="132">
        <f t="shared" ref="L70" si="273">SUM(L71:L72)</f>
        <v>0.70170831838319869</v>
      </c>
      <c r="M70" s="132">
        <f t="shared" ref="M70" si="274">SUM(M71:M72)</f>
        <v>0.64360064391829186</v>
      </c>
      <c r="N70" s="132">
        <f t="shared" ref="N70" si="275">SUM(N71:N72)</f>
        <v>0.51712700442453974</v>
      </c>
      <c r="O70" s="132">
        <f t="shared" ref="O70" si="276">SUM(O71:O72)</f>
        <v>0.48289819818312751</v>
      </c>
      <c r="P70" s="132">
        <f t="shared" ref="P70" si="277">SUM(P71:P72)</f>
        <v>0.80303609189788083</v>
      </c>
      <c r="Q70" s="132">
        <f t="shared" ref="Q70" si="278">SUM(Q71:Q72)</f>
        <v>0.54252548127426481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0.15727005103242672</v>
      </c>
      <c r="E71" s="165">
        <v>1.2637111840843675E-2</v>
      </c>
      <c r="F71" s="165">
        <v>0.16973133922456821</v>
      </c>
      <c r="G71" s="165">
        <v>7.5615461353422439E-2</v>
      </c>
      <c r="H71" s="165">
        <v>9.9322350784122021E-2</v>
      </c>
      <c r="I71" s="165">
        <v>0.17747972717515645</v>
      </c>
      <c r="J71" s="165">
        <v>0.2223943665607854</v>
      </c>
      <c r="K71" s="165">
        <v>0.31580424042273381</v>
      </c>
      <c r="L71" s="165">
        <v>0.55398883481546868</v>
      </c>
      <c r="M71" s="165">
        <v>0.51440213561837533</v>
      </c>
      <c r="N71" s="165">
        <v>0.40299444796213391</v>
      </c>
      <c r="O71" s="165">
        <v>0.38096688231082348</v>
      </c>
      <c r="P71" s="165">
        <v>0.6331553056485949</v>
      </c>
      <c r="Q71" s="165">
        <v>0.42748252686181987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3.9039999999999998E-2</v>
      </c>
      <c r="E72" s="164">
        <v>3.1317726936455053E-3</v>
      </c>
      <c r="F72" s="164">
        <v>4.2873566813545219E-2</v>
      </c>
      <c r="G72" s="164">
        <v>1.9024123076346797E-2</v>
      </c>
      <c r="H72" s="164">
        <v>2.5929139266570197E-2</v>
      </c>
      <c r="I72" s="164">
        <v>4.61175417435594E-2</v>
      </c>
      <c r="J72" s="164">
        <v>5.8330311438352794E-2</v>
      </c>
      <c r="K72" s="164">
        <v>8.3608514293523117E-2</v>
      </c>
      <c r="L72" s="164">
        <v>0.14771948356773001</v>
      </c>
      <c r="M72" s="164">
        <v>0.1291985082999165</v>
      </c>
      <c r="N72" s="164">
        <v>0.11413255646240583</v>
      </c>
      <c r="O72" s="164">
        <v>0.10193131587230406</v>
      </c>
      <c r="P72" s="164">
        <v>0.16988078624928596</v>
      </c>
      <c r="Q72" s="164">
        <v>0.11504295441244493</v>
      </c>
    </row>
    <row r="73" spans="1:17" ht="12" customHeight="1" x14ac:dyDescent="0.25">
      <c r="A73" s="163" t="s">
        <v>142</v>
      </c>
      <c r="B73" s="162"/>
      <c r="C73" s="162">
        <v>2.5672327400849036E-2</v>
      </c>
      <c r="D73" s="162">
        <v>0</v>
      </c>
      <c r="E73" s="162">
        <v>4.2842731207434551E-2</v>
      </c>
      <c r="F73" s="162">
        <v>4.8846782859793048E-2</v>
      </c>
      <c r="G73" s="162">
        <v>4.0297439255343771E-2</v>
      </c>
      <c r="H73" s="162">
        <v>0</v>
      </c>
      <c r="I73" s="162">
        <v>4.4815464420061374E-2</v>
      </c>
      <c r="J73" s="162">
        <v>6.150226035671566E-2</v>
      </c>
      <c r="K73" s="162">
        <v>0</v>
      </c>
      <c r="L73" s="162">
        <v>0</v>
      </c>
      <c r="M73" s="162">
        <v>8.3626451021456605E-2</v>
      </c>
      <c r="N73" s="162">
        <v>0</v>
      </c>
      <c r="O73" s="162">
        <v>0</v>
      </c>
      <c r="P73" s="162">
        <v>0</v>
      </c>
      <c r="Q73" s="162">
        <v>3.0376183206219948E-3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4.5935985450201971E-4</v>
      </c>
      <c r="E74" s="160">
        <f t="shared" ref="E74" si="281">SUM(E75:E76)</f>
        <v>6.6390102683356125E-4</v>
      </c>
      <c r="F74" s="160">
        <f t="shared" ref="F74" si="282">SUM(F75:F76)</f>
        <v>7.5052583473293223E-3</v>
      </c>
      <c r="G74" s="160">
        <f t="shared" ref="G74" si="283">SUM(G75:G76)</f>
        <v>3.2787994928980728E-3</v>
      </c>
      <c r="H74" s="160">
        <f t="shared" ref="H74" si="284">SUM(H75:H76)</f>
        <v>0</v>
      </c>
      <c r="I74" s="160">
        <f t="shared" ref="I74" si="285">SUM(I75:I76)</f>
        <v>2.503066003339311E-3</v>
      </c>
      <c r="J74" s="160">
        <f t="shared" ref="J74" si="286">SUM(J75:J76)</f>
        <v>5.7832470276649051E-3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7.549610945948973E-2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2.9784534979786052E-2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2.8787375919793766E-4</v>
      </c>
      <c r="E75" s="156">
        <v>4.4329619803802725E-4</v>
      </c>
      <c r="F75" s="156">
        <v>4.9234085499932226E-3</v>
      </c>
      <c r="G75" s="156">
        <v>1.9846424169160108E-3</v>
      </c>
      <c r="H75" s="156">
        <v>0</v>
      </c>
      <c r="I75" s="156">
        <v>1.7233705576356415E-3</v>
      </c>
      <c r="J75" s="156">
        <v>4.3687060785795742E-3</v>
      </c>
      <c r="K75" s="156">
        <v>0</v>
      </c>
      <c r="L75" s="156">
        <v>0</v>
      </c>
      <c r="M75" s="156">
        <v>4.8987908891499614E-2</v>
      </c>
      <c r="N75" s="156">
        <v>0</v>
      </c>
      <c r="O75" s="156">
        <v>0</v>
      </c>
      <c r="P75" s="156">
        <v>0</v>
      </c>
      <c r="Q75" s="156">
        <v>2.2355765865542797E-2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1.7148609530408203E-4</v>
      </c>
      <c r="E76" s="156">
        <v>2.2060482879553397E-4</v>
      </c>
      <c r="F76" s="156">
        <v>2.5818497973360993E-3</v>
      </c>
      <c r="G76" s="156">
        <v>1.2941570759820622E-3</v>
      </c>
      <c r="H76" s="156">
        <v>0</v>
      </c>
      <c r="I76" s="156">
        <v>7.7969544570366956E-4</v>
      </c>
      <c r="J76" s="156">
        <v>1.4145409490853311E-3</v>
      </c>
      <c r="K76" s="156">
        <v>0</v>
      </c>
      <c r="L76" s="156">
        <v>0</v>
      </c>
      <c r="M76" s="156">
        <v>2.6508200567990112E-2</v>
      </c>
      <c r="N76" s="156">
        <v>0</v>
      </c>
      <c r="O76" s="156">
        <v>0</v>
      </c>
      <c r="P76" s="156">
        <v>0</v>
      </c>
      <c r="Q76" s="156">
        <v>7.4287691142432555E-3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0.21623978870202692</v>
      </c>
      <c r="D77" s="157">
        <f t="shared" ref="D77" si="295">SUM(D78:D79)</f>
        <v>0.20767861689662581</v>
      </c>
      <c r="E77" s="157">
        <f t="shared" ref="E77" si="296">SUM(E78:E79)</f>
        <v>0.28205520102596293</v>
      </c>
      <c r="F77" s="157">
        <f t="shared" ref="F77" si="297">SUM(F78:F79)</f>
        <v>0.29243193879892504</v>
      </c>
      <c r="G77" s="157">
        <f t="shared" ref="G77" si="298">SUM(G78:G79)</f>
        <v>0.25964261475279915</v>
      </c>
      <c r="H77" s="157">
        <f t="shared" ref="H77" si="299">SUM(H78:H79)</f>
        <v>0.26363317832992933</v>
      </c>
      <c r="I77" s="157">
        <f t="shared" ref="I77" si="300">SUM(I78:I79)</f>
        <v>0.24089254061339363</v>
      </c>
      <c r="J77" s="157">
        <f t="shared" ref="J77" si="301">SUM(J78:J79)</f>
        <v>0.4551993021930128</v>
      </c>
      <c r="K77" s="157">
        <f t="shared" ref="K77" si="302">SUM(K78:K79)</f>
        <v>0.29000766076610984</v>
      </c>
      <c r="L77" s="157">
        <f t="shared" ref="L77" si="303">SUM(L78:L79)</f>
        <v>0.55367604094340828</v>
      </c>
      <c r="M77" s="157">
        <f t="shared" ref="M77" si="304">SUM(M78:M79)</f>
        <v>0.37112646454830617</v>
      </c>
      <c r="N77" s="157">
        <f t="shared" ref="N77" si="305">SUM(N78:N79)</f>
        <v>0.3130839955243378</v>
      </c>
      <c r="O77" s="157">
        <f t="shared" ref="O77" si="306">SUM(O78:O79)</f>
        <v>0.28582735159626882</v>
      </c>
      <c r="P77" s="157">
        <f t="shared" ref="P77" si="307">SUM(P78:P79)</f>
        <v>0.74630812657932022</v>
      </c>
      <c r="Q77" s="157">
        <f t="shared" ref="Q77" si="308">SUM(Q78:Q79)</f>
        <v>0.48352701871257686</v>
      </c>
    </row>
    <row r="78" spans="1:17" ht="12" customHeight="1" x14ac:dyDescent="0.25">
      <c r="A78" s="23" t="s">
        <v>109</v>
      </c>
      <c r="B78" s="156"/>
      <c r="C78" s="156">
        <v>0.19460629531024143</v>
      </c>
      <c r="D78" s="156">
        <v>9.1145311358569736E-2</v>
      </c>
      <c r="E78" s="156">
        <v>0.23063537474056411</v>
      </c>
      <c r="F78" s="156">
        <v>0.26132214036149354</v>
      </c>
      <c r="G78" s="156">
        <v>0.23959419756236039</v>
      </c>
      <c r="H78" s="156">
        <v>0.26354245750206423</v>
      </c>
      <c r="I78" s="156">
        <v>0.18201923541613285</v>
      </c>
      <c r="J78" s="156">
        <v>0.38419552322070849</v>
      </c>
      <c r="K78" s="156">
        <v>0.29000766076610984</v>
      </c>
      <c r="L78" s="156">
        <v>0.55367604094340828</v>
      </c>
      <c r="M78" s="156">
        <v>0.19191375493985349</v>
      </c>
      <c r="N78" s="156">
        <v>0.3130839955243378</v>
      </c>
      <c r="O78" s="156">
        <v>0.28582735159626882</v>
      </c>
      <c r="P78" s="156">
        <v>0.74630812657932022</v>
      </c>
      <c r="Q78" s="156">
        <v>0.29727629798425564</v>
      </c>
    </row>
    <row r="79" spans="1:17" ht="12" customHeight="1" x14ac:dyDescent="0.25">
      <c r="A79" s="29" t="s">
        <v>140</v>
      </c>
      <c r="B79" s="57"/>
      <c r="C79" s="57">
        <v>2.1633493391785504E-2</v>
      </c>
      <c r="D79" s="57">
        <v>0.11653330553805606</v>
      </c>
      <c r="E79" s="57">
        <v>5.141982628539879E-2</v>
      </c>
      <c r="F79" s="57">
        <v>3.1109798437431505E-2</v>
      </c>
      <c r="G79" s="57">
        <v>2.0048417190438747E-2</v>
      </c>
      <c r="H79" s="57">
        <v>9.0720827865085104E-5</v>
      </c>
      <c r="I79" s="57">
        <v>5.8873305197260778E-2</v>
      </c>
      <c r="J79" s="57">
        <v>7.100377897230431E-2</v>
      </c>
      <c r="K79" s="57">
        <v>0</v>
      </c>
      <c r="L79" s="57">
        <v>0</v>
      </c>
      <c r="M79" s="57">
        <v>0.17921270960845267</v>
      </c>
      <c r="N79" s="57">
        <v>0</v>
      </c>
      <c r="O79" s="57">
        <v>0</v>
      </c>
      <c r="P79" s="57">
        <v>0</v>
      </c>
      <c r="Q79" s="57">
        <v>0.18625072072832122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0.43696278508344039</v>
      </c>
      <c r="D81" s="168">
        <f t="shared" ref="D81" si="310">SUM(D82,D85,D87,D100)</f>
        <v>0.37174882374309792</v>
      </c>
      <c r="E81" s="168">
        <f t="shared" ref="E81" si="311">SUM(E82,E85,E87,E100)</f>
        <v>0.40299666683725838</v>
      </c>
      <c r="F81" s="168">
        <f t="shared" ref="F81" si="312">SUM(F82,F85,F87,F100)</f>
        <v>0.47059759640658039</v>
      </c>
      <c r="G81" s="168">
        <f t="shared" ref="G81" si="313">SUM(G82,G85,G87,G100)</f>
        <v>0.46122304972076833</v>
      </c>
      <c r="H81" s="168">
        <f t="shared" ref="H81" si="314">SUM(H82,H85,H87,H100)</f>
        <v>0.56323533247715918</v>
      </c>
      <c r="I81" s="168">
        <f t="shared" ref="I81" si="315">SUM(I82,I85,I87,I100)</f>
        <v>0.37363476256922551</v>
      </c>
      <c r="J81" s="168">
        <f t="shared" ref="J81" si="316">SUM(J82,J85,J87,J100)</f>
        <v>1.0824795106457872</v>
      </c>
      <c r="K81" s="168">
        <f t="shared" ref="K81" si="317">SUM(K82,K85,K87,K100)</f>
        <v>1.7571891416577046</v>
      </c>
      <c r="L81" s="168">
        <f t="shared" ref="L81" si="318">SUM(L82,L85,L87,L100)</f>
        <v>0.29075355058436331</v>
      </c>
      <c r="M81" s="168">
        <f t="shared" ref="M81" si="319">SUM(M82,M85,M87,M100)</f>
        <v>0.45880038954140867</v>
      </c>
      <c r="N81" s="168">
        <f t="shared" ref="N81" si="320">SUM(N82,N85,N87,N100)</f>
        <v>1.9720127184355396</v>
      </c>
      <c r="O81" s="168">
        <f t="shared" ref="O81" si="321">SUM(O82,O85,O87,O100)</f>
        <v>1.5764670472839628</v>
      </c>
      <c r="P81" s="168">
        <f t="shared" ref="P81" si="322">SUM(P82,P85,P87,P100)</f>
        <v>3.8208414390554903</v>
      </c>
      <c r="Q81" s="168">
        <f t="shared" ref="Q81" si="323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0.39694529583334182</v>
      </c>
      <c r="D82" s="157">
        <f t="shared" si="324"/>
        <v>0.33369962378727969</v>
      </c>
      <c r="E82" s="157">
        <f t="shared" si="324"/>
        <v>0.36287858451280408</v>
      </c>
      <c r="F82" s="157">
        <f t="shared" si="324"/>
        <v>0.43161576635368371</v>
      </c>
      <c r="G82" s="157">
        <f t="shared" si="324"/>
        <v>0.42493946468872817</v>
      </c>
      <c r="H82" s="157">
        <f t="shared" si="324"/>
        <v>0.50722621285101654</v>
      </c>
      <c r="I82" s="157">
        <f t="shared" si="324"/>
        <v>0.33906187320642406</v>
      </c>
      <c r="J82" s="157">
        <f t="shared" si="324"/>
        <v>0.96750584205899026</v>
      </c>
      <c r="K82" s="157">
        <f t="shared" si="324"/>
        <v>1.5746278119300525</v>
      </c>
      <c r="L82" s="157">
        <f t="shared" si="324"/>
        <v>0.25824486557257831</v>
      </c>
      <c r="M82" s="157">
        <f t="shared" si="324"/>
        <v>0.39645979202763582</v>
      </c>
      <c r="N82" s="157">
        <f t="shared" si="324"/>
        <v>1.7388898668161583</v>
      </c>
      <c r="O82" s="157">
        <f t="shared" si="324"/>
        <v>1.4026479513171202</v>
      </c>
      <c r="P82" s="157">
        <f t="shared" si="324"/>
        <v>3.3866585840074976</v>
      </c>
      <c r="Q82" s="157">
        <f t="shared" si="324"/>
        <v>0</v>
      </c>
    </row>
    <row r="83" spans="1:17" ht="12" customHeight="1" x14ac:dyDescent="0.25">
      <c r="A83" s="23" t="s">
        <v>157</v>
      </c>
      <c r="B83" s="156"/>
      <c r="C83" s="156">
        <v>0.38858205662328771</v>
      </c>
      <c r="D83" s="156">
        <v>0.32764531600067981</v>
      </c>
      <c r="E83" s="156">
        <v>0.35739987697670461</v>
      </c>
      <c r="F83" s="156">
        <v>0.42526846491513243</v>
      </c>
      <c r="G83" s="156">
        <v>0.41787751242132842</v>
      </c>
      <c r="H83" s="156">
        <v>0.50074496497547127</v>
      </c>
      <c r="I83" s="156">
        <v>0.33521064932374228</v>
      </c>
      <c r="J83" s="156">
        <v>0.96695230053289838</v>
      </c>
      <c r="K83" s="156">
        <v>1.5501119880460703</v>
      </c>
      <c r="L83" s="156">
        <v>0.2571210374470434</v>
      </c>
      <c r="M83" s="156">
        <v>0.39223329781439509</v>
      </c>
      <c r="N83" s="156">
        <v>1.7179642690247194</v>
      </c>
      <c r="O83" s="156">
        <v>1.3779911288106736</v>
      </c>
      <c r="P83" s="156">
        <v>3.3061427789632307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8.3632392100541041E-3</v>
      </c>
      <c r="D84" s="156">
        <v>6.0543077865998773E-3</v>
      </c>
      <c r="E84" s="156">
        <v>5.4787075360994801E-3</v>
      </c>
      <c r="F84" s="156">
        <v>6.3473014385513052E-3</v>
      </c>
      <c r="G84" s="156">
        <v>7.061952267399735E-3</v>
      </c>
      <c r="H84" s="156">
        <v>6.4812478755452941E-3</v>
      </c>
      <c r="I84" s="156">
        <v>3.8512238826817935E-3</v>
      </c>
      <c r="J84" s="156">
        <v>5.5354152609183541E-4</v>
      </c>
      <c r="K84" s="156">
        <v>2.4515823883982199E-2</v>
      </c>
      <c r="L84" s="156">
        <v>1.1238281255349291E-3</v>
      </c>
      <c r="M84" s="156">
        <v>4.226494213240754E-3</v>
      </c>
      <c r="N84" s="156">
        <v>2.0925597791438957E-2</v>
      </c>
      <c r="O84" s="156">
        <v>2.4656822506446602E-2</v>
      </c>
      <c r="P84" s="156">
        <v>8.0515805044266905E-2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1.114458582499316E-3</v>
      </c>
      <c r="D85" s="157">
        <f t="shared" si="325"/>
        <v>1.5392328961104343E-3</v>
      </c>
      <c r="E85" s="157">
        <f t="shared" si="325"/>
        <v>1.4629640588141061E-3</v>
      </c>
      <c r="F85" s="157">
        <f t="shared" si="325"/>
        <v>6.568993615190576E-4</v>
      </c>
      <c r="G85" s="157">
        <f t="shared" si="325"/>
        <v>6.1918063714110517E-4</v>
      </c>
      <c r="H85" s="157">
        <f t="shared" si="325"/>
        <v>1.112617718866925E-3</v>
      </c>
      <c r="I85" s="157">
        <f t="shared" si="325"/>
        <v>1.1337390465307998E-3</v>
      </c>
      <c r="J85" s="157">
        <f t="shared" si="325"/>
        <v>3.1555882637216413E-3</v>
      </c>
      <c r="K85" s="157">
        <f t="shared" si="325"/>
        <v>4.1865114707361553E-3</v>
      </c>
      <c r="L85" s="157">
        <f t="shared" si="325"/>
        <v>1.4745792429342855E-3</v>
      </c>
      <c r="M85" s="157">
        <f t="shared" si="325"/>
        <v>3.0352437680720213E-3</v>
      </c>
      <c r="N85" s="157">
        <f t="shared" si="325"/>
        <v>6.1243397398397965E-3</v>
      </c>
      <c r="O85" s="157">
        <f t="shared" si="325"/>
        <v>3.8121288040792881E-3</v>
      </c>
      <c r="P85" s="157">
        <f t="shared" si="325"/>
        <v>4.6583977526605405E-3</v>
      </c>
      <c r="Q85" s="157">
        <f t="shared" si="325"/>
        <v>0</v>
      </c>
    </row>
    <row r="86" spans="1:17" ht="12" customHeight="1" x14ac:dyDescent="0.25">
      <c r="A86" s="23" t="s">
        <v>60</v>
      </c>
      <c r="B86" s="156"/>
      <c r="C86" s="156">
        <v>1.114458582499316E-3</v>
      </c>
      <c r="D86" s="156">
        <v>1.5392328961104343E-3</v>
      </c>
      <c r="E86" s="156">
        <v>1.4629640588141061E-3</v>
      </c>
      <c r="F86" s="156">
        <v>6.568993615190576E-4</v>
      </c>
      <c r="G86" s="156">
        <v>6.1918063714110517E-4</v>
      </c>
      <c r="H86" s="156">
        <v>1.112617718866925E-3</v>
      </c>
      <c r="I86" s="156">
        <v>1.1337390465307998E-3</v>
      </c>
      <c r="J86" s="156">
        <v>3.1555882637216413E-3</v>
      </c>
      <c r="K86" s="156">
        <v>4.1865114707361553E-3</v>
      </c>
      <c r="L86" s="156">
        <v>1.4745792429342855E-3</v>
      </c>
      <c r="M86" s="156">
        <v>3.0352437680720213E-3</v>
      </c>
      <c r="N86" s="156">
        <v>6.1243397398397965E-3</v>
      </c>
      <c r="O86" s="156">
        <v>3.8121288040792881E-3</v>
      </c>
      <c r="P86" s="156">
        <v>4.6583977526605405E-3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3.5960326974314234E-2</v>
      </c>
      <c r="D87" s="157">
        <f t="shared" ref="D87" si="327">SUM(D88:D89,D92:D93,D96:D97)</f>
        <v>3.1960900761352572E-2</v>
      </c>
      <c r="E87" s="157">
        <f t="shared" ref="E87" si="328">SUM(E88:E89,E92:E93,E96:E97)</f>
        <v>3.2808650994523757E-2</v>
      </c>
      <c r="F87" s="157">
        <f t="shared" ref="F87" si="329">SUM(F88:F89,F92:F93,F96:F97)</f>
        <v>3.2197520928825669E-2</v>
      </c>
      <c r="G87" s="157">
        <f t="shared" ref="G87" si="330">SUM(G88:G89,G92:G93,G96:G97)</f>
        <v>3.0668375385095793E-2</v>
      </c>
      <c r="H87" s="157">
        <f t="shared" ref="H87" si="331">SUM(H88:H89,H92:H93,H96:H97)</f>
        <v>4.7239287583543135E-2</v>
      </c>
      <c r="I87" s="157">
        <f t="shared" ref="I87" si="332">SUM(I88:I89,I92:I93,I96:I97)</f>
        <v>2.6944932205123472E-2</v>
      </c>
      <c r="J87" s="157">
        <f t="shared" ref="J87" si="333">SUM(J88:J89,J92:J93,J96:J97)</f>
        <v>8.6189128416215871E-2</v>
      </c>
      <c r="K87" s="157">
        <f t="shared" ref="K87" si="334">SUM(K88:K89,K92:K93,K96:K97)</f>
        <v>0.15555885271675807</v>
      </c>
      <c r="L87" s="157">
        <f t="shared" ref="L87" si="335">SUM(L88:L89,L92:L93,L96:L97)</f>
        <v>2.5049355259841248E-2</v>
      </c>
      <c r="M87" s="157">
        <f t="shared" ref="M87" si="336">SUM(M88:M89,M92:M93,M96:M97)</f>
        <v>5.0000531989079035E-2</v>
      </c>
      <c r="N87" s="157">
        <f t="shared" ref="N87" si="337">SUM(N88:N89,N92:N93,N96:N97)</f>
        <v>0.18627283843059297</v>
      </c>
      <c r="O87" s="157">
        <f t="shared" ref="O87" si="338">SUM(O88:O89,O92:O93,O96:O97)</f>
        <v>0.1485416034991151</v>
      </c>
      <c r="P87" s="157">
        <f t="shared" ref="P87" si="339">SUM(P88:P89,P92:P93,P96:P97)</f>
        <v>0.38480822613857107</v>
      </c>
      <c r="Q87" s="157">
        <f t="shared" ref="Q87" si="340">SUM(Q88:Q89,Q92:Q93,Q96:Q97)</f>
        <v>0</v>
      </c>
    </row>
    <row r="88" spans="1:17" ht="12" customHeight="1" x14ac:dyDescent="0.25">
      <c r="A88" s="167" t="s">
        <v>156</v>
      </c>
      <c r="B88" s="132"/>
      <c r="C88" s="132">
        <v>3.5127022431346015E-2</v>
      </c>
      <c r="D88" s="132">
        <v>1.9001637826800238E-2</v>
      </c>
      <c r="E88" s="132">
        <v>2.9744419785851881E-2</v>
      </c>
      <c r="F88" s="132">
        <v>1.525058896017535E-2</v>
      </c>
      <c r="G88" s="132">
        <v>2.1093309085224842E-2</v>
      </c>
      <c r="H88" s="132">
        <v>3.7341852912206361E-2</v>
      </c>
      <c r="I88" s="132">
        <v>9.4081702013207105E-3</v>
      </c>
      <c r="J88" s="132">
        <v>4.7991419524569263E-2</v>
      </c>
      <c r="K88" s="132">
        <v>0.10965652488174994</v>
      </c>
      <c r="L88" s="132">
        <v>0</v>
      </c>
      <c r="M88" s="132">
        <v>1.1531523919179795E-2</v>
      </c>
      <c r="N88" s="132">
        <v>8.8572065756971297E-2</v>
      </c>
      <c r="O88" s="132">
        <v>5.3684520399293521E-2</v>
      </c>
      <c r="P88" s="132">
        <v>0.21030280282173019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1.2554842375373328E-2</v>
      </c>
      <c r="E89" s="132">
        <f t="shared" ref="E89" si="343">SUM(E90:E91)</f>
        <v>3.7968098835265088E-4</v>
      </c>
      <c r="F89" s="132">
        <f t="shared" ref="F89" si="344">SUM(F90:F91)</f>
        <v>1.2617539729599126E-2</v>
      </c>
      <c r="G89" s="132">
        <f t="shared" ref="G89" si="345">SUM(G90:G91)</f>
        <v>5.0990134104187393E-3</v>
      </c>
      <c r="H89" s="132">
        <f t="shared" ref="H89" si="346">SUM(H90:H91)</f>
        <v>9.8974346713367727E-3</v>
      </c>
      <c r="I89" s="132">
        <f t="shared" ref="I89" si="347">SUM(I90:I91)</f>
        <v>1.1747967611547056E-2</v>
      </c>
      <c r="J89" s="132">
        <f t="shared" ref="J89" si="348">SUM(J90:J91)</f>
        <v>1.9270848260544891E-2</v>
      </c>
      <c r="K89" s="132">
        <f t="shared" ref="K89" si="349">SUM(K90:K91)</f>
        <v>4.5902327835008139E-2</v>
      </c>
      <c r="L89" s="132">
        <f t="shared" ref="L89" si="350">SUM(L90:L91)</f>
        <v>2.5049355259841248E-2</v>
      </c>
      <c r="M89" s="132">
        <f t="shared" ref="M89" si="351">SUM(M90:M91)</f>
        <v>3.8469008069899238E-2</v>
      </c>
      <c r="N89" s="132">
        <f t="shared" ref="N89" si="352">SUM(N90:N91)</f>
        <v>9.7700772673621677E-2</v>
      </c>
      <c r="O89" s="132">
        <f t="shared" ref="O89" si="353">SUM(O90:O91)</f>
        <v>9.4857083099821576E-2</v>
      </c>
      <c r="P89" s="132">
        <f t="shared" ref="P89" si="354">SUM(P90:P91)</f>
        <v>0.17450542331684088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1.0474842375373328E-2</v>
      </c>
      <c r="E90" s="165">
        <v>3.1686297052507941E-4</v>
      </c>
      <c r="F90" s="165">
        <v>1.0496268390535208E-2</v>
      </c>
      <c r="G90" s="165">
        <v>4.2260012519315026E-3</v>
      </c>
      <c r="H90" s="165">
        <v>8.223029057917634E-3</v>
      </c>
      <c r="I90" s="165">
        <v>9.6625015648378245E-3</v>
      </c>
      <c r="J90" s="165">
        <v>1.5928300486950389E-2</v>
      </c>
      <c r="K90" s="165">
        <v>3.7879033642544496E-2</v>
      </c>
      <c r="L90" s="165">
        <v>2.0645482050231749E-2</v>
      </c>
      <c r="M90" s="165">
        <v>3.1695912912811638E-2</v>
      </c>
      <c r="N90" s="165">
        <v>8.0422718417414371E-2</v>
      </c>
      <c r="O90" s="165">
        <v>7.8023168380636526E-2</v>
      </c>
      <c r="P90" s="165">
        <v>0.14337430254313582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2.0799999999999998E-3</v>
      </c>
      <c r="E91" s="164">
        <v>6.2818017827571444E-5</v>
      </c>
      <c r="F91" s="164">
        <v>2.1212713390639185E-3</v>
      </c>
      <c r="G91" s="164">
        <v>8.7301215848723651E-4</v>
      </c>
      <c r="H91" s="164">
        <v>1.6744056134191394E-3</v>
      </c>
      <c r="I91" s="164">
        <v>2.0854660467092318E-3</v>
      </c>
      <c r="J91" s="164">
        <v>3.3425477735945014E-3</v>
      </c>
      <c r="K91" s="164">
        <v>8.023294192463646E-3</v>
      </c>
      <c r="L91" s="164">
        <v>4.4038732096094982E-3</v>
      </c>
      <c r="M91" s="164">
        <v>6.7730951570876023E-3</v>
      </c>
      <c r="N91" s="164">
        <v>1.7278054256207303E-2</v>
      </c>
      <c r="O91" s="164">
        <v>1.6833914719185057E-2</v>
      </c>
      <c r="P91" s="164">
        <v>3.1131120773705064E-2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8.333045429682204E-4</v>
      </c>
      <c r="D96" s="162">
        <v>0</v>
      </c>
      <c r="E96" s="162">
        <v>2.6452411241857004E-3</v>
      </c>
      <c r="F96" s="162">
        <v>3.6242469060523779E-3</v>
      </c>
      <c r="G96" s="162">
        <v>4.0115251472615746E-3</v>
      </c>
      <c r="H96" s="162">
        <v>0</v>
      </c>
      <c r="I96" s="162">
        <v>2.6299250579320628E-3</v>
      </c>
      <c r="J96" s="162">
        <v>1.4344050473038016E-2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4.0442055917900449E-4</v>
      </c>
      <c r="E97" s="160">
        <f t="shared" ref="E97" si="373">SUM(E98:E99)</f>
        <v>3.9309096133524439E-5</v>
      </c>
      <c r="F97" s="160">
        <f t="shared" ref="F97" si="374">SUM(F98:F99)</f>
        <v>7.0514533299881029E-4</v>
      </c>
      <c r="G97" s="160">
        <f t="shared" ref="G97" si="375">SUM(G98:G99)</f>
        <v>4.6452774219063518E-4</v>
      </c>
      <c r="H97" s="160">
        <f t="shared" ref="H97" si="376">SUM(H98:H99)</f>
        <v>0</v>
      </c>
      <c r="I97" s="160">
        <f t="shared" ref="I97" si="377">SUM(I98:I99)</f>
        <v>3.1588693343236451E-3</v>
      </c>
      <c r="J97" s="160">
        <f t="shared" ref="J97" si="378">SUM(J98:J99)</f>
        <v>4.5828101580637007E-3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2.5344414738637152E-4</v>
      </c>
      <c r="E98" s="156">
        <v>2.6247244935608848E-5</v>
      </c>
      <c r="F98" s="156">
        <v>4.6257149331968561E-4</v>
      </c>
      <c r="G98" s="156">
        <v>2.8117652908714146E-4</v>
      </c>
      <c r="H98" s="156">
        <v>0</v>
      </c>
      <c r="I98" s="156">
        <v>2.1748936699746719E-3</v>
      </c>
      <c r="J98" s="156">
        <v>3.4618875000041187E-3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1.5097641179263299E-4</v>
      </c>
      <c r="E99" s="156">
        <v>1.3061851197915594E-5</v>
      </c>
      <c r="F99" s="156">
        <v>2.4257383967912465E-4</v>
      </c>
      <c r="G99" s="156">
        <v>1.833512131034937E-4</v>
      </c>
      <c r="H99" s="156">
        <v>0</v>
      </c>
      <c r="I99" s="156">
        <v>9.8397566434897318E-4</v>
      </c>
      <c r="J99" s="156">
        <v>1.1209226580595818E-3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2.9427036932850059E-3</v>
      </c>
      <c r="D100" s="157">
        <f t="shared" ref="D100" si="387">SUM(D101:D103)</f>
        <v>4.5490662983552815E-3</v>
      </c>
      <c r="E100" s="157">
        <f t="shared" ref="E100" si="388">SUM(E101:E103)</f>
        <v>5.8464672711164237E-3</v>
      </c>
      <c r="F100" s="157">
        <f t="shared" ref="F100" si="389">SUM(F101:F103)</f>
        <v>6.1274097625519611E-3</v>
      </c>
      <c r="G100" s="157">
        <f t="shared" ref="G100" si="390">SUM(G101:G103)</f>
        <v>4.9960290098032129E-3</v>
      </c>
      <c r="H100" s="157">
        <f t="shared" ref="H100" si="391">SUM(H101:H103)</f>
        <v>7.6572143237325103E-3</v>
      </c>
      <c r="I100" s="157">
        <f t="shared" ref="I100" si="392">SUM(I101:I103)</f>
        <v>6.4942181111471734E-3</v>
      </c>
      <c r="J100" s="157">
        <f t="shared" ref="J100" si="393">SUM(J101:J103)</f>
        <v>2.5628951906859342E-2</v>
      </c>
      <c r="K100" s="157">
        <f t="shared" ref="K100" si="394">SUM(K101:K103)</f>
        <v>2.2815965540157742E-2</v>
      </c>
      <c r="L100" s="157">
        <f t="shared" ref="L100" si="395">SUM(L101:L103)</f>
        <v>5.9847505090094696E-3</v>
      </c>
      <c r="M100" s="157">
        <f t="shared" ref="M100" si="396">SUM(M101:M103)</f>
        <v>9.3048217566218047E-3</v>
      </c>
      <c r="N100" s="157">
        <f t="shared" ref="N100" si="397">SUM(N101:N103)</f>
        <v>4.0725673448948611E-2</v>
      </c>
      <c r="O100" s="157">
        <f t="shared" ref="O100" si="398">SUM(O101:O103)</f>
        <v>2.1465363663648148E-2</v>
      </c>
      <c r="P100" s="157">
        <f t="shared" ref="P100" si="399">SUM(P101:P103)</f>
        <v>4.4716231156760843E-2</v>
      </c>
      <c r="Q100" s="157">
        <f t="shared" ref="Q100" si="400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2.9427036932850059E-3</v>
      </c>
      <c r="D103" s="57">
        <v>4.5490662983552815E-3</v>
      </c>
      <c r="E103" s="57">
        <v>5.8464672711164237E-3</v>
      </c>
      <c r="F103" s="57">
        <v>6.1274097625519611E-3</v>
      </c>
      <c r="G103" s="57">
        <v>4.9960290098032129E-3</v>
      </c>
      <c r="H103" s="57">
        <v>7.6572143237325103E-3</v>
      </c>
      <c r="I103" s="57">
        <v>6.4942181111471734E-3</v>
      </c>
      <c r="J103" s="57">
        <v>2.5628951906859342E-2</v>
      </c>
      <c r="K103" s="57">
        <v>2.2815965540157742E-2</v>
      </c>
      <c r="L103" s="57">
        <v>5.9847505090094696E-3</v>
      </c>
      <c r="M103" s="57">
        <v>9.3048217566218047E-3</v>
      </c>
      <c r="N103" s="57">
        <v>4.0725673448948611E-2</v>
      </c>
      <c r="O103" s="57">
        <v>2.1465363663648148E-2</v>
      </c>
      <c r="P103" s="57">
        <v>4.4716231156760843E-2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0</v>
      </c>
      <c r="G124" s="168">
        <f t="shared" ref="G124" si="482">SUM(G125,G128,G130,G139)</f>
        <v>0</v>
      </c>
      <c r="H124" s="168">
        <f t="shared" ref="H124" si="483">SUM(H125,H128,H130,H139)</f>
        <v>0</v>
      </c>
      <c r="I124" s="168">
        <f t="shared" ref="I124" si="484">SUM(I125,I128,I130,I139)</f>
        <v>0</v>
      </c>
      <c r="J124" s="168">
        <f t="shared" ref="J124" si="485">SUM(J125,J128,J130,J139)</f>
        <v>0</v>
      </c>
      <c r="K124" s="168">
        <f t="shared" ref="K124" si="486">SUM(K125,K128,K130,K139)</f>
        <v>0</v>
      </c>
      <c r="L124" s="168">
        <f t="shared" ref="L124" si="487">SUM(L125,L128,L130,L139)</f>
        <v>0</v>
      </c>
      <c r="M124" s="168">
        <f t="shared" ref="M124" si="488">SUM(M125,M128,M130,M139)</f>
        <v>0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</v>
      </c>
      <c r="D125" s="157">
        <f t="shared" si="493"/>
        <v>0</v>
      </c>
      <c r="E125" s="157">
        <f t="shared" si="493"/>
        <v>0</v>
      </c>
      <c r="F125" s="157">
        <f t="shared" si="493"/>
        <v>0</v>
      </c>
      <c r="G125" s="157">
        <f t="shared" si="493"/>
        <v>0</v>
      </c>
      <c r="H125" s="157">
        <f t="shared" si="493"/>
        <v>0</v>
      </c>
      <c r="I125" s="157">
        <f t="shared" si="493"/>
        <v>0</v>
      </c>
      <c r="J125" s="157">
        <f t="shared" si="493"/>
        <v>0</v>
      </c>
      <c r="K125" s="157">
        <f t="shared" si="493"/>
        <v>0</v>
      </c>
      <c r="L125" s="157">
        <f t="shared" si="493"/>
        <v>0</v>
      </c>
      <c r="M125" s="157">
        <f t="shared" si="493"/>
        <v>0</v>
      </c>
      <c r="N125" s="157">
        <f t="shared" si="493"/>
        <v>0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0</v>
      </c>
      <c r="E128" s="157">
        <f t="shared" si="494"/>
        <v>0</v>
      </c>
      <c r="F128" s="157">
        <f t="shared" si="494"/>
        <v>0</v>
      </c>
      <c r="G128" s="157">
        <f t="shared" si="494"/>
        <v>0</v>
      </c>
      <c r="H128" s="157">
        <f t="shared" si="494"/>
        <v>0</v>
      </c>
      <c r="I128" s="157">
        <f t="shared" si="494"/>
        <v>0</v>
      </c>
      <c r="J128" s="157">
        <f t="shared" si="494"/>
        <v>0</v>
      </c>
      <c r="K128" s="157">
        <f t="shared" si="494"/>
        <v>0</v>
      </c>
      <c r="L128" s="157">
        <f t="shared" si="494"/>
        <v>0</v>
      </c>
      <c r="M128" s="157">
        <f t="shared" si="494"/>
        <v>0</v>
      </c>
      <c r="N128" s="157">
        <f t="shared" si="494"/>
        <v>0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0</v>
      </c>
      <c r="G130" s="157">
        <f t="shared" ref="G130" si="499">SUM(G131:G132,G135:G136)</f>
        <v>0</v>
      </c>
      <c r="H130" s="157">
        <f t="shared" ref="H130" si="500">SUM(H131:H132,H135:H136)</f>
        <v>0</v>
      </c>
      <c r="I130" s="157">
        <f t="shared" ref="I130" si="501">SUM(I131:I132,I135:I136)</f>
        <v>0</v>
      </c>
      <c r="J130" s="157">
        <f t="shared" ref="J130" si="502">SUM(J131:J132,J135:J136)</f>
        <v>0</v>
      </c>
      <c r="K130" s="157">
        <f t="shared" ref="K130" si="503">SUM(K131:K132,K135:K136)</f>
        <v>0</v>
      </c>
      <c r="L130" s="157">
        <f t="shared" ref="L130" si="504">SUM(L131:L132,L135:L136)</f>
        <v>0</v>
      </c>
      <c r="M130" s="157">
        <f t="shared" ref="M130" si="505">SUM(M131:M132,M135:M136)</f>
        <v>0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0</v>
      </c>
      <c r="G139" s="157">
        <f t="shared" ref="G139" si="544">SUM(G140:G141)</f>
        <v>0</v>
      </c>
      <c r="H139" s="157">
        <f t="shared" ref="H139" si="545">SUM(H140:H141)</f>
        <v>0</v>
      </c>
      <c r="I139" s="157">
        <f t="shared" ref="I139" si="546">SUM(I140:I141)</f>
        <v>0</v>
      </c>
      <c r="J139" s="157">
        <f t="shared" ref="J139" si="547">SUM(J140:J141)</f>
        <v>0</v>
      </c>
      <c r="K139" s="157">
        <f t="shared" ref="K139" si="548">SUM(K140:K141)</f>
        <v>0</v>
      </c>
      <c r="L139" s="157">
        <f t="shared" ref="L139" si="549">SUM(L140:L141)</f>
        <v>0</v>
      </c>
      <c r="M139" s="157">
        <f t="shared" ref="M139" si="550">SUM(M140:M141)</f>
        <v>0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8.5984793300187407E-2</v>
      </c>
      <c r="D143" s="168">
        <f t="shared" ref="D143" si="556">SUM(D144,D146,D148,D157)</f>
        <v>6.7290149793450493E-2</v>
      </c>
      <c r="E143" s="168">
        <f t="shared" ref="E143" si="557">SUM(E144,E146,E148,E157)</f>
        <v>5.8804927450887751E-2</v>
      </c>
      <c r="F143" s="168">
        <f t="shared" ref="F143" si="558">SUM(F144,F146,F148,F157)</f>
        <v>8.093232548522053E-2</v>
      </c>
      <c r="G143" s="168">
        <f t="shared" ref="G143" si="559">SUM(G144,G146,G148,G157)</f>
        <v>8.9524537661818948E-2</v>
      </c>
      <c r="H143" s="168">
        <f t="shared" ref="H143" si="560">SUM(H144,H146,H148,H157)</f>
        <v>8.3069716493049062E-2</v>
      </c>
      <c r="I143" s="168">
        <f t="shared" ref="I143" si="561">SUM(I144,I146,I148,I157)</f>
        <v>4.5156354773625354E-2</v>
      </c>
      <c r="J143" s="168">
        <f t="shared" ref="J143" si="562">SUM(J144,J146,J148,J157)</f>
        <v>6.2325194710071127E-2</v>
      </c>
      <c r="K143" s="168">
        <f t="shared" ref="K143" si="563">SUM(K144,K146,K148,K157)</f>
        <v>0.20762033543670894</v>
      </c>
      <c r="L143" s="168">
        <f t="shared" ref="L143" si="564">SUM(L144,L146,L148,L157)</f>
        <v>4.4699788026842185E-2</v>
      </c>
      <c r="M143" s="168">
        <f t="shared" ref="M143" si="565">SUM(M144,M146,M148,M157)</f>
        <v>0.45285043549484949</v>
      </c>
      <c r="N143" s="168">
        <f t="shared" ref="N143" si="566">SUM(N144,N146,N148,N157)</f>
        <v>0.53074105494742252</v>
      </c>
      <c r="O143" s="168">
        <f t="shared" ref="O143" si="567">SUM(O144,O146,O148,O157)</f>
        <v>1.412171775372947</v>
      </c>
      <c r="P143" s="168">
        <f t="shared" ref="P143" si="568">SUM(P144,P146,P148,P157)</f>
        <v>1.48733056446409</v>
      </c>
      <c r="Q143" s="168">
        <f t="shared" ref="Q143" si="569">SUM(Q144,Q146,Q148,Q157)</f>
        <v>0.59795331627202075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7.65008044120392E-2</v>
      </c>
      <c r="D144" s="157">
        <f t="shared" si="570"/>
        <v>5.6479113610968829E-2</v>
      </c>
      <c r="E144" s="157">
        <f t="shared" si="570"/>
        <v>4.8168479372337585E-2</v>
      </c>
      <c r="F144" s="157">
        <f t="shared" si="570"/>
        <v>6.6870401867027945E-2</v>
      </c>
      <c r="G144" s="157">
        <f t="shared" si="570"/>
        <v>7.4796267486683402E-2</v>
      </c>
      <c r="H144" s="157">
        <f t="shared" si="570"/>
        <v>6.516784809395966E-2</v>
      </c>
      <c r="I144" s="157">
        <f t="shared" si="570"/>
        <v>3.435648782289745E-2</v>
      </c>
      <c r="J144" s="157">
        <f t="shared" si="570"/>
        <v>4.5701966937765265E-2</v>
      </c>
      <c r="K144" s="157">
        <f t="shared" si="570"/>
        <v>0.15829715047828019</v>
      </c>
      <c r="L144" s="157">
        <f t="shared" si="570"/>
        <v>3.2349404715775659E-2</v>
      </c>
      <c r="M144" s="157">
        <f t="shared" si="570"/>
        <v>0.32076495190627347</v>
      </c>
      <c r="N144" s="157">
        <f t="shared" si="570"/>
        <v>0.37522691569766875</v>
      </c>
      <c r="O144" s="157">
        <f t="shared" si="570"/>
        <v>0.96111055415692315</v>
      </c>
      <c r="P144" s="157">
        <f t="shared" si="570"/>
        <v>0.93197458901831898</v>
      </c>
      <c r="Q144" s="157">
        <f t="shared" si="570"/>
        <v>0.37956380709454735</v>
      </c>
    </row>
    <row r="145" spans="1:17" ht="12" customHeight="1" x14ac:dyDescent="0.25">
      <c r="A145" s="23" t="s">
        <v>60</v>
      </c>
      <c r="B145" s="156"/>
      <c r="C145" s="156">
        <v>7.65008044120392E-2</v>
      </c>
      <c r="D145" s="156">
        <v>5.6479113610968829E-2</v>
      </c>
      <c r="E145" s="156">
        <v>4.8168479372337585E-2</v>
      </c>
      <c r="F145" s="156">
        <v>6.6870401867027945E-2</v>
      </c>
      <c r="G145" s="156">
        <v>7.4796267486683402E-2</v>
      </c>
      <c r="H145" s="156">
        <v>6.516784809395966E-2</v>
      </c>
      <c r="I145" s="156">
        <v>3.435648782289745E-2</v>
      </c>
      <c r="J145" s="156">
        <v>4.5701966937765265E-2</v>
      </c>
      <c r="K145" s="156">
        <v>0.15829715047828019</v>
      </c>
      <c r="L145" s="156">
        <v>3.2349404715775659E-2</v>
      </c>
      <c r="M145" s="156">
        <v>0.32076495190627347</v>
      </c>
      <c r="N145" s="156">
        <v>0.37522691569766875</v>
      </c>
      <c r="O145" s="156">
        <v>0.96111055415692315</v>
      </c>
      <c r="P145" s="156">
        <v>0.93197458901831898</v>
      </c>
      <c r="Q145" s="156">
        <v>0.37956380709454735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4.1189356709071534E-3</v>
      </c>
      <c r="D146" s="157">
        <f t="shared" si="571"/>
        <v>3.2795362874906398E-3</v>
      </c>
      <c r="E146" s="157">
        <f t="shared" si="571"/>
        <v>2.8766033617218184E-3</v>
      </c>
      <c r="F146" s="157">
        <f t="shared" si="571"/>
        <v>3.7668052667492913E-3</v>
      </c>
      <c r="G146" s="157">
        <f t="shared" si="571"/>
        <v>4.5440760011566609E-3</v>
      </c>
      <c r="H146" s="157">
        <f t="shared" si="571"/>
        <v>4.4776222593121808E-3</v>
      </c>
      <c r="I146" s="157">
        <f t="shared" si="571"/>
        <v>2.4610800371602042E-3</v>
      </c>
      <c r="J146" s="157">
        <f t="shared" si="571"/>
        <v>2.9672722790787705E-3</v>
      </c>
      <c r="K146" s="157">
        <f t="shared" si="571"/>
        <v>1.2980873777756509E-2</v>
      </c>
      <c r="L146" s="157">
        <f t="shared" si="571"/>
        <v>2.1667099878930236E-3</v>
      </c>
      <c r="M146" s="157">
        <f t="shared" si="571"/>
        <v>2.9630193510221666E-2</v>
      </c>
      <c r="N146" s="157">
        <f t="shared" si="571"/>
        <v>3.3415757524691989E-2</v>
      </c>
      <c r="O146" s="157">
        <f t="shared" si="571"/>
        <v>8.5129194878294526E-2</v>
      </c>
      <c r="P146" s="157">
        <f t="shared" si="571"/>
        <v>9.1422088791754785E-2</v>
      </c>
      <c r="Q146" s="157">
        <f t="shared" si="571"/>
        <v>3.1264471499717207E-2</v>
      </c>
    </row>
    <row r="147" spans="1:17" ht="12" customHeight="1" x14ac:dyDescent="0.25">
      <c r="A147" s="23" t="s">
        <v>60</v>
      </c>
      <c r="B147" s="156"/>
      <c r="C147" s="156">
        <v>4.1189356709071534E-3</v>
      </c>
      <c r="D147" s="156">
        <v>3.2795362874906398E-3</v>
      </c>
      <c r="E147" s="156">
        <v>2.8766033617218184E-3</v>
      </c>
      <c r="F147" s="156">
        <v>3.7668052667492913E-3</v>
      </c>
      <c r="G147" s="156">
        <v>4.5440760011566609E-3</v>
      </c>
      <c r="H147" s="156">
        <v>4.4776222593121808E-3</v>
      </c>
      <c r="I147" s="156">
        <v>2.4610800371602042E-3</v>
      </c>
      <c r="J147" s="156">
        <v>2.9672722790787705E-3</v>
      </c>
      <c r="K147" s="156">
        <v>1.2980873777756509E-2</v>
      </c>
      <c r="L147" s="156">
        <v>2.1667099878930236E-3</v>
      </c>
      <c r="M147" s="156">
        <v>2.9630193510221666E-2</v>
      </c>
      <c r="N147" s="156">
        <v>3.3415757524691989E-2</v>
      </c>
      <c r="O147" s="156">
        <v>8.5129194878294526E-2</v>
      </c>
      <c r="P147" s="156">
        <v>9.1422088791754785E-2</v>
      </c>
      <c r="Q147" s="156">
        <v>3.1264471499717207E-2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3.9464205503547088E-3</v>
      </c>
      <c r="D148" s="157">
        <f t="shared" ref="D148" si="573">SUM(D149:D150,D153:D154)</f>
        <v>5.4841218062290538E-3</v>
      </c>
      <c r="E148" s="157">
        <f t="shared" ref="E148" si="574">SUM(E149:E150,E153:E154)</f>
        <v>5.6378286708550183E-3</v>
      </c>
      <c r="F148" s="157">
        <f t="shared" ref="F148" si="575">SUM(F149:F150,F153:F154)</f>
        <v>7.5090308600267615E-3</v>
      </c>
      <c r="G148" s="157">
        <f t="shared" ref="G148" si="576">SUM(G149:G150,G153:G154)</f>
        <v>7.4666992997908868E-3</v>
      </c>
      <c r="H148" s="157">
        <f t="shared" ref="H148" si="577">SUM(H149:H150,H153:H154)</f>
        <v>9.977304580566615E-3</v>
      </c>
      <c r="I148" s="157">
        <f t="shared" ref="I148" si="578">SUM(I149:I150,I153:I154)</f>
        <v>6.0616693688957382E-3</v>
      </c>
      <c r="J148" s="157">
        <f t="shared" ref="J148" si="579">SUM(J149:J150,J153:J154)</f>
        <v>9.8019347293271056E-3</v>
      </c>
      <c r="K148" s="157">
        <f t="shared" ref="K148" si="580">SUM(K149:K150,K153:K154)</f>
        <v>2.6642622112514364E-2</v>
      </c>
      <c r="L148" s="157">
        <f t="shared" ref="L148" si="581">SUM(L149:L150,L153:L154)</f>
        <v>7.5029751558332424E-3</v>
      </c>
      <c r="M148" s="157">
        <f t="shared" ref="M148" si="582">SUM(M149:M150,M153:M154)</f>
        <v>7.3266692843447723E-2</v>
      </c>
      <c r="N148" s="157">
        <f t="shared" ref="N148" si="583">SUM(N149:N150,N153:N154)</f>
        <v>8.3523432842929332E-2</v>
      </c>
      <c r="O148" s="157">
        <f t="shared" ref="O148" si="584">SUM(O149:O150,O153:O154)</f>
        <v>0.29863140872635136</v>
      </c>
      <c r="P148" s="157">
        <f t="shared" ref="P148" si="585">SUM(P149:P150,P153:P154)</f>
        <v>0.39737699504829049</v>
      </c>
      <c r="Q148" s="157">
        <f t="shared" ref="Q148" si="586">SUM(Q149:Q150,Q153:Q154)</f>
        <v>0.13266555658009033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3.9464205503547088E-3</v>
      </c>
      <c r="D153" s="162">
        <v>4.7340857229390765E-3</v>
      </c>
      <c r="E153" s="162">
        <v>5.4288193487255412E-3</v>
      </c>
      <c r="F153" s="162">
        <v>6.1419654691402762E-3</v>
      </c>
      <c r="G153" s="162">
        <v>6.4077344546166959E-3</v>
      </c>
      <c r="H153" s="162">
        <v>8.1116665320033528E-3</v>
      </c>
      <c r="I153" s="162">
        <v>3.0080405151611195E-3</v>
      </c>
      <c r="J153" s="162">
        <v>5.7448308978593375E-3</v>
      </c>
      <c r="K153" s="162">
        <v>1.742842650146292E-2</v>
      </c>
      <c r="L153" s="162">
        <v>0</v>
      </c>
      <c r="M153" s="162">
        <v>4.2086785787433661E-2</v>
      </c>
      <c r="N153" s="162">
        <v>4.3694175357128086E-2</v>
      </c>
      <c r="O153" s="162">
        <v>0.15119892362222373</v>
      </c>
      <c r="P153" s="162">
        <v>0.21001036640635765</v>
      </c>
      <c r="Q153" s="162">
        <v>5.6007028171005446E-2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7.5003608328997771E-4</v>
      </c>
      <c r="E154" s="160">
        <f t="shared" ref="E154" si="604">SUM(E155:E156)</f>
        <v>2.0900932212947714E-4</v>
      </c>
      <c r="F154" s="160">
        <f t="shared" ref="F154" si="605">SUM(F155:F156)</f>
        <v>1.3670653908864848E-3</v>
      </c>
      <c r="G154" s="160">
        <f t="shared" ref="G154" si="606">SUM(G155:G156)</f>
        <v>1.0589648451741912E-3</v>
      </c>
      <c r="H154" s="160">
        <f t="shared" ref="H154" si="607">SUM(H155:H156)</f>
        <v>1.8656380485632621E-3</v>
      </c>
      <c r="I154" s="160">
        <f t="shared" ref="I154" si="608">SUM(I155:I156)</f>
        <v>3.0536288537346187E-3</v>
      </c>
      <c r="J154" s="160">
        <f t="shared" ref="J154" si="609">SUM(J155:J156)</f>
        <v>4.0571038314677682E-3</v>
      </c>
      <c r="K154" s="160">
        <f t="shared" ref="K154" si="610">SUM(K155:K156)</f>
        <v>9.2141956110514452E-3</v>
      </c>
      <c r="L154" s="160">
        <f t="shared" ref="L154" si="611">SUM(L155:L156)</f>
        <v>7.5029751558332424E-3</v>
      </c>
      <c r="M154" s="160">
        <f t="shared" ref="M154" si="612">SUM(M155:M156)</f>
        <v>3.1179907056014061E-2</v>
      </c>
      <c r="N154" s="160">
        <f t="shared" ref="N154" si="613">SUM(N155:N156)</f>
        <v>3.9829257485801246E-2</v>
      </c>
      <c r="O154" s="160">
        <f t="shared" ref="O154" si="614">SUM(O155:O156)</f>
        <v>0.14743248510412763</v>
      </c>
      <c r="P154" s="160">
        <f t="shared" ref="P154" si="615">SUM(P155:P156)</f>
        <v>0.18736662864193282</v>
      </c>
      <c r="Q154" s="160">
        <f t="shared" ref="Q154" si="616">SUM(Q155:Q156)</f>
        <v>7.6658528409084881E-2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4.7003608328997763E-4</v>
      </c>
      <c r="E155" s="156">
        <v>1.3955850964172476E-4</v>
      </c>
      <c r="F155" s="156">
        <v>8.9678744187205448E-4</v>
      </c>
      <c r="G155" s="156">
        <v>6.4098660326983585E-4</v>
      </c>
      <c r="H155" s="156">
        <v>1.2648655078393576E-3</v>
      </c>
      <c r="I155" s="156">
        <v>2.1024351948579181E-3</v>
      </c>
      <c r="J155" s="156">
        <v>3.0647651890322656E-3</v>
      </c>
      <c r="K155" s="156">
        <v>5.7940290007955329E-3</v>
      </c>
      <c r="L155" s="156">
        <v>5.4909226738535065E-3</v>
      </c>
      <c r="M155" s="156">
        <v>2.023201535868609E-2</v>
      </c>
      <c r="N155" s="156">
        <v>2.6229448309740909E-2</v>
      </c>
      <c r="O155" s="156">
        <v>0.10746129990940509</v>
      </c>
      <c r="P155" s="156">
        <v>0.14082952434480453</v>
      </c>
      <c r="Q155" s="156">
        <v>5.7538588864108321E-2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2.8000000000000003E-4</v>
      </c>
      <c r="E156" s="156">
        <v>6.9450812487752392E-5</v>
      </c>
      <c r="F156" s="156">
        <v>4.7027794901443047E-4</v>
      </c>
      <c r="G156" s="156">
        <v>4.1797824190435538E-4</v>
      </c>
      <c r="H156" s="156">
        <v>6.0077254072390441E-4</v>
      </c>
      <c r="I156" s="156">
        <v>9.5119365887670062E-4</v>
      </c>
      <c r="J156" s="156">
        <v>9.9233864243550253E-4</v>
      </c>
      <c r="K156" s="156">
        <v>3.4201666102559123E-3</v>
      </c>
      <c r="L156" s="156">
        <v>2.0120524819797355E-3</v>
      </c>
      <c r="M156" s="156">
        <v>1.0947891697327969E-2</v>
      </c>
      <c r="N156" s="156">
        <v>1.3599809176060337E-2</v>
      </c>
      <c r="O156" s="156">
        <v>3.9971185194722529E-2</v>
      </c>
      <c r="P156" s="156">
        <v>4.6537104297128304E-2</v>
      </c>
      <c r="Q156" s="156">
        <v>1.9119939544976556E-2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1.4186326668863413E-3</v>
      </c>
      <c r="D157" s="157">
        <f t="shared" ref="D157" si="618">SUM(D158:D159)</f>
        <v>2.0473780887619707E-3</v>
      </c>
      <c r="E157" s="157">
        <f t="shared" ref="E157" si="619">SUM(E158:E159)</f>
        <v>2.1220160459733302E-3</v>
      </c>
      <c r="F157" s="157">
        <f t="shared" ref="F157" si="620">SUM(F158:F159)</f>
        <v>2.7860874914165377E-3</v>
      </c>
      <c r="G157" s="157">
        <f t="shared" ref="G157" si="621">SUM(G158:G159)</f>
        <v>2.7174948741879937E-3</v>
      </c>
      <c r="H157" s="157">
        <f t="shared" ref="H157" si="622">SUM(H158:H159)</f>
        <v>3.4469415592106056E-3</v>
      </c>
      <c r="I157" s="157">
        <f t="shared" ref="I157" si="623">SUM(I158:I159)</f>
        <v>2.2771175446719607E-3</v>
      </c>
      <c r="J157" s="157">
        <f t="shared" ref="J157" si="624">SUM(J158:J159)</f>
        <v>3.8540207638999911E-3</v>
      </c>
      <c r="K157" s="157">
        <f t="shared" ref="K157" si="625">SUM(K158:K159)</f>
        <v>9.6996890681578674E-3</v>
      </c>
      <c r="L157" s="157">
        <f t="shared" ref="L157" si="626">SUM(L158:L159)</f>
        <v>2.6806981673402641E-3</v>
      </c>
      <c r="M157" s="157">
        <f t="shared" ref="M157" si="627">SUM(M158:M159)</f>
        <v>2.9188597234906632E-2</v>
      </c>
      <c r="N157" s="157">
        <f t="shared" ref="N157" si="628">SUM(N158:N159)</f>
        <v>3.8574948882132393E-2</v>
      </c>
      <c r="O157" s="157">
        <f t="shared" ref="O157" si="629">SUM(O158:O159)</f>
        <v>6.7300617611377858E-2</v>
      </c>
      <c r="P157" s="157">
        <f t="shared" ref="P157" si="630">SUM(P158:P159)</f>
        <v>6.6556891605725796E-2</v>
      </c>
      <c r="Q157" s="157">
        <f t="shared" ref="Q157" si="631">SUM(Q158:Q159)</f>
        <v>5.4459481097665872E-2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1.4186326668863413E-3</v>
      </c>
      <c r="D159" s="57">
        <v>2.0473780887619707E-3</v>
      </c>
      <c r="E159" s="57">
        <v>2.1220160459733302E-3</v>
      </c>
      <c r="F159" s="57">
        <v>2.7860874914165377E-3</v>
      </c>
      <c r="G159" s="57">
        <v>2.7174948741879937E-3</v>
      </c>
      <c r="H159" s="57">
        <v>3.4469415592106056E-3</v>
      </c>
      <c r="I159" s="57">
        <v>2.2771175446719607E-3</v>
      </c>
      <c r="J159" s="57">
        <v>3.8540207638999911E-3</v>
      </c>
      <c r="K159" s="57">
        <v>9.6996890681578674E-3</v>
      </c>
      <c r="L159" s="57">
        <v>2.6806981673402641E-3</v>
      </c>
      <c r="M159" s="57">
        <v>2.9188597234906632E-2</v>
      </c>
      <c r="N159" s="57">
        <v>3.8574948882132393E-2</v>
      </c>
      <c r="O159" s="57">
        <v>6.7300617611377858E-2</v>
      </c>
      <c r="P159" s="57">
        <v>6.6556891605725796E-2</v>
      </c>
      <c r="Q159" s="57">
        <v>5.4459481097665872E-2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0.12113845766186929</v>
      </c>
      <c r="D161" s="168">
        <f t="shared" ref="D161" si="633">SUM(D162,D164,D166,D175)</f>
        <v>0.1033592931730009</v>
      </c>
      <c r="E161" s="168">
        <f t="shared" ref="E161" si="634">SUM(E162,E164,E166,E175)</f>
        <v>0.19191685053368471</v>
      </c>
      <c r="F161" s="168">
        <f t="shared" ref="F161" si="635">SUM(F162,F164,F166,F175)</f>
        <v>4.6811664618936447E-2</v>
      </c>
      <c r="G161" s="168">
        <f t="shared" ref="G161" si="636">SUM(G162,G164,G166,G175)</f>
        <v>8.5150199682371891E-2</v>
      </c>
      <c r="H161" s="168">
        <f t="shared" ref="H161" si="637">SUM(H162,H164,H166,H175)</f>
        <v>0.17189765901138182</v>
      </c>
      <c r="I161" s="168">
        <f t="shared" ref="I161" si="638">SUM(I162,I164,I166,I175)</f>
        <v>0.20238834243298201</v>
      </c>
      <c r="J161" s="168">
        <f t="shared" ref="J161" si="639">SUM(J162,J164,J166,J175)</f>
        <v>0.29927585876336638</v>
      </c>
      <c r="K161" s="168">
        <f t="shared" ref="K161" si="640">SUM(K162,K164,K166,K175)</f>
        <v>0.18214337492451255</v>
      </c>
      <c r="L161" s="168">
        <f t="shared" ref="L161" si="641">SUM(L162,L164,L166,L175)</f>
        <v>8.1383391078093142E-2</v>
      </c>
      <c r="M161" s="168">
        <f t="shared" ref="M161" si="642">SUM(M162,M164,M166,M175)</f>
        <v>7.2745244943788326E-2</v>
      </c>
      <c r="N161" s="168">
        <f t="shared" ref="N161" si="643">SUM(N162,N164,N166,N175)</f>
        <v>0.21152034300698183</v>
      </c>
      <c r="O161" s="168">
        <f t="shared" ref="O161" si="644">SUM(O162,O164,O166,O175)</f>
        <v>0.17000103406768161</v>
      </c>
      <c r="P161" s="168">
        <f t="shared" ref="P161" si="645">SUM(P162,P164,P166,P175)</f>
        <v>0.15106077359998629</v>
      </c>
      <c r="Q161" s="168">
        <f t="shared" ref="Q161" si="646">SUM(Q162,Q164,Q166,Q175)</f>
        <v>7.3458405149279413E-2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0.10885013539967851</v>
      </c>
      <c r="D162" s="157">
        <f t="shared" si="647"/>
        <v>8.9619938111844599E-2</v>
      </c>
      <c r="E162" s="157">
        <f t="shared" si="647"/>
        <v>0.16858314751426648</v>
      </c>
      <c r="F162" s="157">
        <f t="shared" si="647"/>
        <v>4.0908001866859618E-2</v>
      </c>
      <c r="G162" s="157">
        <f t="shared" si="647"/>
        <v>7.5724881583767251E-2</v>
      </c>
      <c r="H162" s="157">
        <f t="shared" si="647"/>
        <v>0.15020321408848783</v>
      </c>
      <c r="I162" s="157">
        <f t="shared" si="647"/>
        <v>0.17544163677778243</v>
      </c>
      <c r="J162" s="157">
        <f t="shared" si="647"/>
        <v>0.26029245195908807</v>
      </c>
      <c r="K162" s="157">
        <f t="shared" si="647"/>
        <v>0.15762751425592508</v>
      </c>
      <c r="L162" s="157">
        <f t="shared" si="647"/>
        <v>6.9409494541547545E-2</v>
      </c>
      <c r="M162" s="157">
        <f t="shared" si="647"/>
        <v>6.0928548356118925E-2</v>
      </c>
      <c r="N162" s="157">
        <f t="shared" si="647"/>
        <v>0.18118880763625222</v>
      </c>
      <c r="O162" s="157">
        <f t="shared" si="647"/>
        <v>0.14231196802878682</v>
      </c>
      <c r="P162" s="157">
        <f t="shared" si="647"/>
        <v>0.12285751841835575</v>
      </c>
      <c r="Q162" s="157">
        <f t="shared" si="647"/>
        <v>6.2946072708410142E-2</v>
      </c>
    </row>
    <row r="163" spans="1:17" ht="12" customHeight="1" x14ac:dyDescent="0.25">
      <c r="A163" s="23" t="s">
        <v>60</v>
      </c>
      <c r="B163" s="57"/>
      <c r="C163" s="57">
        <v>0.10885013539967851</v>
      </c>
      <c r="D163" s="57">
        <v>8.9619938111844599E-2</v>
      </c>
      <c r="E163" s="57">
        <v>0.16858314751426648</v>
      </c>
      <c r="F163" s="57">
        <v>4.0908001866859618E-2</v>
      </c>
      <c r="G163" s="57">
        <v>7.5724881583767251E-2</v>
      </c>
      <c r="H163" s="57">
        <v>0.15020321408848783</v>
      </c>
      <c r="I163" s="57">
        <v>0.17544163677778243</v>
      </c>
      <c r="J163" s="57">
        <v>0.26029245195908807</v>
      </c>
      <c r="K163" s="57">
        <v>0.15762751425592508</v>
      </c>
      <c r="L163" s="57">
        <v>6.9409494541547545E-2</v>
      </c>
      <c r="M163" s="57">
        <v>6.0928548356118925E-2</v>
      </c>
      <c r="N163" s="57">
        <v>0.18118880763625222</v>
      </c>
      <c r="O163" s="57">
        <v>0.14231196802878682</v>
      </c>
      <c r="P163" s="57">
        <v>0.12285751841835575</v>
      </c>
      <c r="Q163" s="57">
        <v>6.2946072708410142E-2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1.202661738999646E-3</v>
      </c>
      <c r="D164" s="157">
        <f t="shared" si="648"/>
        <v>1.6228985615931448E-3</v>
      </c>
      <c r="E164" s="157">
        <f t="shared" si="648"/>
        <v>1.5466997298012387E-3</v>
      </c>
      <c r="F164" s="157">
        <f t="shared" si="648"/>
        <v>6.8872400691689538E-4</v>
      </c>
      <c r="G164" s="157">
        <f t="shared" si="648"/>
        <v>6.237520142868344E-4</v>
      </c>
      <c r="H164" s="157">
        <f t="shared" si="648"/>
        <v>7.7410516352245163E-4</v>
      </c>
      <c r="I164" s="157">
        <f t="shared" si="648"/>
        <v>9.8444843956172249E-4</v>
      </c>
      <c r="J164" s="157">
        <f t="shared" si="648"/>
        <v>1.7880290348613738E-3</v>
      </c>
      <c r="K164" s="157">
        <f t="shared" si="648"/>
        <v>1.9555197809382734E-3</v>
      </c>
      <c r="L164" s="157">
        <f t="shared" si="648"/>
        <v>1.0384911029979451E-3</v>
      </c>
      <c r="M164" s="157">
        <f t="shared" si="648"/>
        <v>1.9559718926504955E-3</v>
      </c>
      <c r="N164" s="157">
        <f t="shared" si="648"/>
        <v>2.2205742121454409E-3</v>
      </c>
      <c r="O164" s="157">
        <f t="shared" si="648"/>
        <v>9.2919274945121367E-4</v>
      </c>
      <c r="P164" s="157">
        <f t="shared" si="648"/>
        <v>0</v>
      </c>
      <c r="Q164" s="157">
        <f t="shared" si="648"/>
        <v>3.2981561006255398E-4</v>
      </c>
    </row>
    <row r="165" spans="1:17" ht="12" customHeight="1" x14ac:dyDescent="0.25">
      <c r="A165" s="23" t="s">
        <v>60</v>
      </c>
      <c r="B165" s="156"/>
      <c r="C165" s="156">
        <v>1.202661738999646E-3</v>
      </c>
      <c r="D165" s="156">
        <v>1.6228985615931448E-3</v>
      </c>
      <c r="E165" s="156">
        <v>1.5466997298012387E-3</v>
      </c>
      <c r="F165" s="156">
        <v>6.8872400691689538E-4</v>
      </c>
      <c r="G165" s="156">
        <v>6.237520142868344E-4</v>
      </c>
      <c r="H165" s="156">
        <v>7.7410516352245163E-4</v>
      </c>
      <c r="I165" s="156">
        <v>9.8444843956172249E-4</v>
      </c>
      <c r="J165" s="156">
        <v>1.7880290348613738E-3</v>
      </c>
      <c r="K165" s="156">
        <v>1.9555197809382734E-3</v>
      </c>
      <c r="L165" s="156">
        <v>1.0384911029979451E-3</v>
      </c>
      <c r="M165" s="156">
        <v>1.9559718926504955E-3</v>
      </c>
      <c r="N165" s="156">
        <v>2.2205742121454409E-3</v>
      </c>
      <c r="O165" s="156">
        <v>9.2919274945121367E-4</v>
      </c>
      <c r="P165" s="156">
        <v>0</v>
      </c>
      <c r="Q165" s="156">
        <v>3.2981561006255398E-4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8.1353735599848393E-3</v>
      </c>
      <c r="D166" s="157">
        <f t="shared" ref="D166" si="650">SUM(D167:D168,D171:D172)</f>
        <v>8.8882793622853118E-3</v>
      </c>
      <c r="E166" s="157">
        <f t="shared" ref="E166" si="651">SUM(E167:E168,E171:E172)</f>
        <v>1.5757887090316454E-2</v>
      </c>
      <c r="F166" s="157">
        <f t="shared" ref="F166" si="652">SUM(F167:F168,F171:F172)</f>
        <v>3.8479918150249922E-3</v>
      </c>
      <c r="G166" s="157">
        <f t="shared" ref="G166" si="653">SUM(G167:G168,G171:G172)</f>
        <v>6.4369688223417003E-3</v>
      </c>
      <c r="H166" s="157">
        <f t="shared" ref="H166" si="654">SUM(H167:H168,H171:H172)</f>
        <v>1.5519753615788241E-2</v>
      </c>
      <c r="I166" s="157">
        <f t="shared" ref="I166" si="655">SUM(I167:I168,I171:I172)</f>
        <v>1.8908498130929815E-2</v>
      </c>
      <c r="J166" s="157">
        <f t="shared" ref="J166" si="656">SUM(J167:J168,J171:J172)</f>
        <v>2.6673992871201105E-2</v>
      </c>
      <c r="K166" s="157">
        <f t="shared" ref="K166" si="657">SUM(K167:K168,K171:K172)</f>
        <v>1.6644502567361198E-2</v>
      </c>
      <c r="L166" s="157">
        <f t="shared" ref="L166" si="658">SUM(L167:L168,L171:L172)</f>
        <v>8.0442305130835404E-3</v>
      </c>
      <c r="M166" s="157">
        <f t="shared" ref="M166" si="659">SUM(M167:M168,M171:M172)</f>
        <v>7.1287741608517573E-3</v>
      </c>
      <c r="N166" s="157">
        <f t="shared" ref="N166" si="660">SUM(N167:N168,N171:N172)</f>
        <v>1.9346828490069148E-2</v>
      </c>
      <c r="O166" s="157">
        <f t="shared" ref="O166" si="661">SUM(O167:O168,O171:O172)</f>
        <v>2.1793362850630472E-2</v>
      </c>
      <c r="P166" s="157">
        <f t="shared" ref="P166" si="662">SUM(P167:P168,P171:P172)</f>
        <v>2.4140425513101384E-2</v>
      </c>
      <c r="Q166" s="157">
        <f t="shared" ref="Q166" si="663">SUM(Q167:Q168,Q171:Q172)</f>
        <v>7.2633640938740349E-3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8.1353735599848393E-3</v>
      </c>
      <c r="D171" s="162">
        <v>5.1380989458354245E-3</v>
      </c>
      <c r="E171" s="162">
        <v>1.5513464536585248E-2</v>
      </c>
      <c r="F171" s="162">
        <v>9.8570048790575003E-4</v>
      </c>
      <c r="G171" s="162">
        <v>5.2186309999861938E-3</v>
      </c>
      <c r="H171" s="162">
        <v>1.1731952798083293E-2</v>
      </c>
      <c r="I171" s="162">
        <v>5.7597729400428619E-3</v>
      </c>
      <c r="J171" s="162">
        <v>1.3590835637248036E-2</v>
      </c>
      <c r="K171" s="162">
        <v>6.2832350983274485E-3</v>
      </c>
      <c r="L171" s="162">
        <v>0</v>
      </c>
      <c r="M171" s="162">
        <v>0</v>
      </c>
      <c r="N171" s="162">
        <v>2.2670545083783712E-3</v>
      </c>
      <c r="O171" s="162">
        <v>6.1884637394171238E-3</v>
      </c>
      <c r="P171" s="162">
        <v>1.3368593857331596E-2</v>
      </c>
      <c r="Q171" s="162">
        <v>5.7261919899564036E-3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3.7501804164498873E-3</v>
      </c>
      <c r="E172" s="160">
        <f t="shared" ref="E172" si="681">SUM(E173:E174)</f>
        <v>2.4442255373120715E-4</v>
      </c>
      <c r="F172" s="160">
        <f t="shared" ref="F172" si="682">SUM(F173:F174)</f>
        <v>2.8622913271192422E-3</v>
      </c>
      <c r="G172" s="160">
        <f t="shared" ref="G172" si="683">SUM(G173:G174)</f>
        <v>1.2183378223555065E-3</v>
      </c>
      <c r="H172" s="160">
        <f t="shared" ref="H172" si="684">SUM(H173:H174)</f>
        <v>3.7878008177049489E-3</v>
      </c>
      <c r="I172" s="160">
        <f t="shared" ref="I172" si="685">SUM(I173:I174)</f>
        <v>1.3148725190886954E-2</v>
      </c>
      <c r="J172" s="160">
        <f t="shared" ref="J172" si="686">SUM(J173:J174)</f>
        <v>1.308315723395307E-2</v>
      </c>
      <c r="K172" s="160">
        <f t="shared" ref="K172" si="687">SUM(K173:K174)</f>
        <v>1.036126746903375E-2</v>
      </c>
      <c r="L172" s="160">
        <f t="shared" ref="L172" si="688">SUM(L173:L174)</f>
        <v>8.0442305130835404E-3</v>
      </c>
      <c r="M172" s="160">
        <f t="shared" ref="M172" si="689">SUM(M173:M174)</f>
        <v>7.1287741608517573E-3</v>
      </c>
      <c r="N172" s="160">
        <f t="shared" ref="N172" si="690">SUM(N173:N174)</f>
        <v>1.7079773981690777E-2</v>
      </c>
      <c r="O172" s="160">
        <f t="shared" ref="O172" si="691">SUM(O173:O174)</f>
        <v>1.5604899111213349E-2</v>
      </c>
      <c r="P172" s="160">
        <f t="shared" ref="P172" si="692">SUM(P173:P174)</f>
        <v>1.0771831655769788E-2</v>
      </c>
      <c r="Q172" s="160">
        <f t="shared" ref="Q172" si="693">SUM(Q173:Q174)</f>
        <v>1.5371721039176309E-3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2.3501804164498879E-3</v>
      </c>
      <c r="E173" s="156">
        <v>1.6320443018527384E-4</v>
      </c>
      <c r="F173" s="156">
        <v>1.8776475026372563E-3</v>
      </c>
      <c r="G173" s="156">
        <v>7.374543413274185E-4</v>
      </c>
      <c r="H173" s="156">
        <v>2.5680536525133179E-3</v>
      </c>
      <c r="I173" s="156">
        <v>9.0529477984943457E-3</v>
      </c>
      <c r="J173" s="156">
        <v>9.8831103464140126E-3</v>
      </c>
      <c r="K173" s="156">
        <v>6.5153255622853413E-3</v>
      </c>
      <c r="L173" s="156">
        <v>5.8870310510963321E-3</v>
      </c>
      <c r="M173" s="156">
        <v>4.6257183529075973E-3</v>
      </c>
      <c r="N173" s="156">
        <v>1.1247838324742087E-2</v>
      </c>
      <c r="O173" s="156">
        <v>1.1374174031331976E-2</v>
      </c>
      <c r="P173" s="156">
        <v>8.0963826877806302E-3</v>
      </c>
      <c r="Q173" s="156">
        <v>1.1537752620126092E-3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1.3999999999999993E-3</v>
      </c>
      <c r="E174" s="57">
        <v>8.1218123545933298E-5</v>
      </c>
      <c r="F174" s="57">
        <v>9.8464382448198583E-4</v>
      </c>
      <c r="G174" s="57">
        <v>4.8088348102808811E-4</v>
      </c>
      <c r="H174" s="57">
        <v>1.219747165191631E-3</v>
      </c>
      <c r="I174" s="57">
        <v>4.0957773923926081E-3</v>
      </c>
      <c r="J174" s="57">
        <v>3.2000468875390577E-3</v>
      </c>
      <c r="K174" s="57">
        <v>3.8459419067484093E-3</v>
      </c>
      <c r="L174" s="57">
        <v>2.1571994619872083E-3</v>
      </c>
      <c r="M174" s="57">
        <v>2.50305580794416E-3</v>
      </c>
      <c r="N174" s="57">
        <v>5.8319356569486915E-3</v>
      </c>
      <c r="O174" s="57">
        <v>4.2307250798813726E-3</v>
      </c>
      <c r="P174" s="57">
        <v>2.675448967989158E-3</v>
      </c>
      <c r="Q174" s="57">
        <v>3.833968419050216E-4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2.9502869632062828E-3</v>
      </c>
      <c r="D175" s="157">
        <f t="shared" ref="D175" si="695">SUM(D176:D177)</f>
        <v>3.2281771372778471E-3</v>
      </c>
      <c r="E175" s="157">
        <f t="shared" ref="E175" si="696">SUM(E176:E177)</f>
        <v>6.0291161993005458E-3</v>
      </c>
      <c r="F175" s="157">
        <f t="shared" ref="F175" si="697">SUM(F176:F177)</f>
        <v>1.3669469301349421E-3</v>
      </c>
      <c r="G175" s="157">
        <f t="shared" ref="G175" si="698">SUM(G176:G177)</f>
        <v>2.3645972619761087E-3</v>
      </c>
      <c r="H175" s="157">
        <f t="shared" ref="H175" si="699">SUM(H176:H177)</f>
        <v>5.4005861435832908E-3</v>
      </c>
      <c r="I175" s="157">
        <f t="shared" ref="I175" si="700">SUM(I176:I177)</f>
        <v>7.0537590847080459E-3</v>
      </c>
      <c r="J175" s="157">
        <f t="shared" ref="J175" si="701">SUM(J176:J177)</f>
        <v>1.0521384898215882E-2</v>
      </c>
      <c r="K175" s="157">
        <f t="shared" ref="K175" si="702">SUM(K176:K177)</f>
        <v>5.9158383202880015E-3</v>
      </c>
      <c r="L175" s="157">
        <f t="shared" ref="L175" si="703">SUM(L176:L177)</f>
        <v>2.8911749204641227E-3</v>
      </c>
      <c r="M175" s="157">
        <f t="shared" ref="M175" si="704">SUM(M176:M177)</f>
        <v>2.7319505341671579E-3</v>
      </c>
      <c r="N175" s="157">
        <f t="shared" ref="N175" si="705">SUM(N176:N177)</f>
        <v>8.7641326685150307E-3</v>
      </c>
      <c r="O175" s="157">
        <f t="shared" ref="O175" si="706">SUM(O176:O177)</f>
        <v>4.9665104388131164E-3</v>
      </c>
      <c r="P175" s="157">
        <f t="shared" ref="P175" si="707">SUM(P176:P177)</f>
        <v>4.0628296685291535E-3</v>
      </c>
      <c r="Q175" s="157">
        <f t="shared" ref="Q175" si="708">SUM(Q176:Q177)</f>
        <v>2.9191527369326806E-3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2.9502869632062828E-3</v>
      </c>
      <c r="D177" s="57">
        <v>3.2281771372778471E-3</v>
      </c>
      <c r="E177" s="57">
        <v>6.0291161993005458E-3</v>
      </c>
      <c r="F177" s="57">
        <v>1.3669469301349421E-3</v>
      </c>
      <c r="G177" s="57">
        <v>2.3645972619761087E-3</v>
      </c>
      <c r="H177" s="57">
        <v>5.4005861435832908E-3</v>
      </c>
      <c r="I177" s="57">
        <v>7.0537590847080459E-3</v>
      </c>
      <c r="J177" s="57">
        <v>1.0521384898215882E-2</v>
      </c>
      <c r="K177" s="57">
        <v>5.9158383202880015E-3</v>
      </c>
      <c r="L177" s="57">
        <v>2.8911749204641227E-3</v>
      </c>
      <c r="M177" s="57">
        <v>2.7319505341671579E-3</v>
      </c>
      <c r="N177" s="57">
        <v>8.7641326685150307E-3</v>
      </c>
      <c r="O177" s="57">
        <v>4.9665104388131164E-3</v>
      </c>
      <c r="P177" s="57">
        <v>4.0628296685291535E-3</v>
      </c>
      <c r="Q177" s="57">
        <v>2.9191527369326806E-3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2.223610892621419E-2</v>
      </c>
      <c r="E3" s="168">
        <f t="shared" ref="E3" si="2">SUM(E4,E7,E9,E19)</f>
        <v>0</v>
      </c>
      <c r="F3" s="168">
        <f t="shared" ref="F3" si="3">SUM(F4,F7,F9,F19)</f>
        <v>1.9230885763338663E-2</v>
      </c>
      <c r="G3" s="168">
        <f t="shared" ref="G3" si="4">SUM(G4,G7,G9,G19)</f>
        <v>2.5563901548926255E-2</v>
      </c>
      <c r="H3" s="168">
        <f t="shared" ref="H3" si="5">SUM(H4,H7,H9,H19)</f>
        <v>4.315490609032005E-2</v>
      </c>
      <c r="I3" s="168">
        <f t="shared" ref="I3" si="6">SUM(I4,I7,I9,I19)</f>
        <v>3.093578129517725E-2</v>
      </c>
      <c r="J3" s="168">
        <f t="shared" ref="J3" si="7">SUM(J4,J7,J9,J19)</f>
        <v>1.6761963787780422E-2</v>
      </c>
      <c r="K3" s="168">
        <f t="shared" ref="K3" si="8">SUM(K4,K7,K9,K19)</f>
        <v>7.4441428422007674E-3</v>
      </c>
      <c r="L3" s="168">
        <f t="shared" ref="L3" si="9">SUM(L4,L7,L9,L19)</f>
        <v>0</v>
      </c>
      <c r="M3" s="168">
        <f t="shared" ref="M3" si="10">SUM(M4,M7,M9,M19)</f>
        <v>2.2349435010616349E-2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0.59891304291876446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2.0624070493286222E-2</v>
      </c>
      <c r="E4" s="157">
        <f t="shared" si="15"/>
        <v>0</v>
      </c>
      <c r="F4" s="157">
        <f t="shared" si="15"/>
        <v>1.7903173917811495E-2</v>
      </c>
      <c r="G4" s="157">
        <f t="shared" si="15"/>
        <v>2.4091019886028547E-2</v>
      </c>
      <c r="H4" s="157">
        <f t="shared" si="15"/>
        <v>3.9451606249676842E-2</v>
      </c>
      <c r="I4" s="157">
        <f t="shared" si="15"/>
        <v>2.7937774629336047E-2</v>
      </c>
      <c r="J4" s="157">
        <f t="shared" si="15"/>
        <v>1.4483073504688262E-2</v>
      </c>
      <c r="K4" s="157">
        <f t="shared" si="15"/>
        <v>6.5005290519616291E-3</v>
      </c>
      <c r="L4" s="157">
        <f t="shared" si="15"/>
        <v>0</v>
      </c>
      <c r="M4" s="157">
        <f t="shared" si="15"/>
        <v>1.9699307363505326E-2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0.51894719238388654</v>
      </c>
    </row>
    <row r="5" spans="1:17" ht="12" customHeight="1" x14ac:dyDescent="0.25">
      <c r="A5" s="23" t="s">
        <v>58</v>
      </c>
      <c r="B5" s="156"/>
      <c r="C5" s="156">
        <v>0</v>
      </c>
      <c r="D5" s="156">
        <v>1.9890801031425539E-2</v>
      </c>
      <c r="E5" s="156">
        <v>0</v>
      </c>
      <c r="F5" s="156">
        <v>1.739457947622754E-2</v>
      </c>
      <c r="G5" s="156">
        <v>2.3326361398070556E-2</v>
      </c>
      <c r="H5" s="156">
        <v>3.8494857603062704E-2</v>
      </c>
      <c r="I5" s="156">
        <v>2.7340489156199566E-2</v>
      </c>
      <c r="J5" s="156">
        <v>1.446761412981362E-2</v>
      </c>
      <c r="K5" s="156">
        <v>6.3180762864023087E-3</v>
      </c>
      <c r="L5" s="156">
        <v>0</v>
      </c>
      <c r="M5" s="156">
        <v>1.9326569813200006E-2</v>
      </c>
      <c r="N5" s="156">
        <v>0</v>
      </c>
      <c r="O5" s="156">
        <v>0</v>
      </c>
      <c r="P5" s="156">
        <v>0</v>
      </c>
      <c r="Q5" s="156">
        <v>0.51345031330479718</v>
      </c>
    </row>
    <row r="6" spans="1:17" ht="12" customHeight="1" x14ac:dyDescent="0.25">
      <c r="A6" s="23" t="s">
        <v>60</v>
      </c>
      <c r="B6" s="156"/>
      <c r="C6" s="156">
        <v>0</v>
      </c>
      <c r="D6" s="156">
        <v>7.3326946186068483E-4</v>
      </c>
      <c r="E6" s="156">
        <v>0</v>
      </c>
      <c r="F6" s="156">
        <v>5.0859444158395518E-4</v>
      </c>
      <c r="G6" s="156">
        <v>7.6465848795799073E-4</v>
      </c>
      <c r="H6" s="156">
        <v>9.5674864661413961E-4</v>
      </c>
      <c r="I6" s="156">
        <v>5.9728547313647913E-4</v>
      </c>
      <c r="J6" s="156">
        <v>1.5459374874642056E-5</v>
      </c>
      <c r="K6" s="156">
        <v>1.8245276555932063E-4</v>
      </c>
      <c r="L6" s="156">
        <v>0</v>
      </c>
      <c r="M6" s="156">
        <v>3.7273755030531986E-4</v>
      </c>
      <c r="N6" s="156">
        <v>0</v>
      </c>
      <c r="O6" s="156">
        <v>0</v>
      </c>
      <c r="P6" s="156">
        <v>0</v>
      </c>
      <c r="Q6" s="156">
        <v>5.496879079089351E-3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1.8358638747688601E-4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2.0311145603478045E-4</v>
      </c>
      <c r="I7" s="157">
        <f t="shared" si="16"/>
        <v>2.0825915703870658E-4</v>
      </c>
      <c r="J7" s="157">
        <f t="shared" si="16"/>
        <v>2.2292629978619167E-4</v>
      </c>
      <c r="K7" s="157">
        <f t="shared" si="16"/>
        <v>3.8173263246005608E-4</v>
      </c>
      <c r="L7" s="157">
        <f t="shared" si="16"/>
        <v>0</v>
      </c>
      <c r="M7" s="157">
        <f t="shared" si="16"/>
        <v>4.1302639749030395E-4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5.4325722798078142E-3</v>
      </c>
    </row>
    <row r="8" spans="1:17" ht="12" customHeight="1" x14ac:dyDescent="0.25">
      <c r="A8" s="23" t="s">
        <v>60</v>
      </c>
      <c r="B8" s="156"/>
      <c r="C8" s="156">
        <v>0</v>
      </c>
      <c r="D8" s="156">
        <v>1.8358638747688601E-4</v>
      </c>
      <c r="E8" s="156">
        <v>0</v>
      </c>
      <c r="F8" s="156">
        <v>0</v>
      </c>
      <c r="G8" s="156">
        <v>0</v>
      </c>
      <c r="H8" s="156">
        <v>2.0311145603478045E-4</v>
      </c>
      <c r="I8" s="156">
        <v>2.0825915703870658E-4</v>
      </c>
      <c r="J8" s="156">
        <v>2.2292629978619167E-4</v>
      </c>
      <c r="K8" s="156">
        <v>3.8173263246005608E-4</v>
      </c>
      <c r="L8" s="156">
        <v>0</v>
      </c>
      <c r="M8" s="156">
        <v>4.1302639749030395E-4</v>
      </c>
      <c r="N8" s="156">
        <v>0</v>
      </c>
      <c r="O8" s="156">
        <v>0</v>
      </c>
      <c r="P8" s="156">
        <v>0</v>
      </c>
      <c r="Q8" s="156">
        <v>5.4325722798078142E-3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1.0034965649880479E-3</v>
      </c>
      <c r="E9" s="157">
        <f t="shared" ref="E9" si="19">SUM(E10:E12,E15:E16)</f>
        <v>0</v>
      </c>
      <c r="F9" s="157">
        <f t="shared" ref="F9" si="20">SUM(F10:F12,F15:F16)</f>
        <v>9.3231206366468249E-4</v>
      </c>
      <c r="G9" s="157">
        <f t="shared" ref="G9" si="21">SUM(G10:G12,G15:G16)</f>
        <v>1.0361846937637594E-3</v>
      </c>
      <c r="H9" s="157">
        <f t="shared" ref="H9" si="22">SUM(H10:H12,H15:H16)</f>
        <v>2.5221666554553811E-3</v>
      </c>
      <c r="I9" s="157">
        <f t="shared" ref="I9" si="23">SUM(I10:I12,I15:I16)</f>
        <v>1.9610932840746446E-3</v>
      </c>
      <c r="J9" s="157">
        <f t="shared" ref="J9" si="24">SUM(J10:J12,J15:J16)</f>
        <v>1.4384350200446787E-3</v>
      </c>
      <c r="K9" s="157">
        <f t="shared" ref="K9" si="25">SUM(K10:K12,K15:K16)</f>
        <v>4.1304761631621453E-4</v>
      </c>
      <c r="L9" s="157">
        <f t="shared" ref="L9" si="26">SUM(L10:L12,L15:L16)</f>
        <v>0</v>
      </c>
      <c r="M9" s="157">
        <f t="shared" ref="M9" si="27">SUM(M10:M12,M15:M16)</f>
        <v>1.5637158005613197E-3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5.1919724080814508E-2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8.2601141333141248E-4</v>
      </c>
      <c r="E15" s="162">
        <v>0</v>
      </c>
      <c r="F15" s="162">
        <v>8.0743511861396512E-4</v>
      </c>
      <c r="G15" s="162">
        <v>9.9876531544696801E-4</v>
      </c>
      <c r="H15" s="162">
        <v>2.3136698737875592E-3</v>
      </c>
      <c r="I15" s="162">
        <v>1.7537369214943187E-3</v>
      </c>
      <c r="J15" s="162">
        <v>1.2279064180003244E-3</v>
      </c>
      <c r="K15" s="162">
        <v>1.1901356597305422E-4</v>
      </c>
      <c r="L15" s="162">
        <v>0</v>
      </c>
      <c r="M15" s="162">
        <v>8.8746878664503045E-4</v>
      </c>
      <c r="N15" s="162">
        <v>0</v>
      </c>
      <c r="O15" s="162">
        <v>0</v>
      </c>
      <c r="P15" s="162">
        <v>0</v>
      </c>
      <c r="Q15" s="162">
        <v>3.653678209904198E-2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1.7748515165663537E-4</v>
      </c>
      <c r="E16" s="160">
        <f t="shared" ref="E16" si="49">SUM(E17:E18)</f>
        <v>0</v>
      </c>
      <c r="F16" s="160">
        <f t="shared" ref="F16" si="50">SUM(F17:F18)</f>
        <v>1.2487694505071737E-4</v>
      </c>
      <c r="G16" s="160">
        <f t="shared" ref="G16" si="51">SUM(G17:G18)</f>
        <v>3.7419378316791538E-5</v>
      </c>
      <c r="H16" s="160">
        <f t="shared" ref="H16" si="52">SUM(H17:H18)</f>
        <v>2.0849678166782196E-4</v>
      </c>
      <c r="I16" s="160">
        <f t="shared" ref="I16" si="53">SUM(I17:I18)</f>
        <v>2.0735636258032586E-4</v>
      </c>
      <c r="J16" s="160">
        <f t="shared" ref="J16" si="54">SUM(J17:J18)</f>
        <v>2.1052860204435429E-4</v>
      </c>
      <c r="K16" s="160">
        <f t="shared" ref="K16" si="55">SUM(K17:K18)</f>
        <v>2.9403405034316029E-4</v>
      </c>
      <c r="L16" s="160">
        <f t="shared" ref="L16" si="56">SUM(L17:L18)</f>
        <v>0</v>
      </c>
      <c r="M16" s="160">
        <f t="shared" ref="M16" si="57">SUM(M17:M18)</f>
        <v>6.7624701391628917E-4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1.5382941981772529E-2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9.7485151656635376E-5</v>
      </c>
      <c r="E17" s="156">
        <v>0</v>
      </c>
      <c r="F17" s="156">
        <v>7.2742118338700712E-5</v>
      </c>
      <c r="G17" s="156">
        <v>1.9822783249015167E-5</v>
      </c>
      <c r="H17" s="156">
        <v>1.2715408463323695E-4</v>
      </c>
      <c r="I17" s="156">
        <v>1.2915585655090978E-4</v>
      </c>
      <c r="J17" s="156">
        <v>1.4703312331133185E-4</v>
      </c>
      <c r="K17" s="156">
        <v>1.6488643479855883E-4</v>
      </c>
      <c r="L17" s="156">
        <v>0</v>
      </c>
      <c r="M17" s="156">
        <v>3.9529452393877938E-4</v>
      </c>
      <c r="N17" s="156">
        <v>0</v>
      </c>
      <c r="O17" s="156">
        <v>0</v>
      </c>
      <c r="P17" s="156">
        <v>0</v>
      </c>
      <c r="Q17" s="156">
        <v>1.0776224756821662E-2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7.9999999999999993E-5</v>
      </c>
      <c r="E18" s="156">
        <v>0</v>
      </c>
      <c r="F18" s="156">
        <v>5.2134826712016667E-5</v>
      </c>
      <c r="G18" s="156">
        <v>1.7596595067776368E-5</v>
      </c>
      <c r="H18" s="156">
        <v>8.1342697034584994E-5</v>
      </c>
      <c r="I18" s="156">
        <v>7.8200506029416086E-5</v>
      </c>
      <c r="J18" s="156">
        <v>6.3495478733022437E-5</v>
      </c>
      <c r="K18" s="156">
        <v>1.2914761554460143E-4</v>
      </c>
      <c r="L18" s="156">
        <v>0</v>
      </c>
      <c r="M18" s="156">
        <v>2.8095248997750985E-4</v>
      </c>
      <c r="N18" s="156">
        <v>0</v>
      </c>
      <c r="O18" s="156">
        <v>0</v>
      </c>
      <c r="P18" s="156">
        <v>0</v>
      </c>
      <c r="Q18" s="156">
        <v>4.6067172249508676E-3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4.2495548046303034E-4</v>
      </c>
      <c r="E19" s="157">
        <f t="shared" ref="E19" si="64">SUM(E20:E22)</f>
        <v>0</v>
      </c>
      <c r="F19" s="157">
        <f t="shared" ref="F19" si="65">SUM(F20:F22)</f>
        <v>3.9539978186248432E-4</v>
      </c>
      <c r="G19" s="157">
        <f t="shared" ref="G19" si="66">SUM(G20:G22)</f>
        <v>4.3669696913394652E-4</v>
      </c>
      <c r="H19" s="157">
        <f t="shared" ref="H19" si="67">SUM(H20:H22)</f>
        <v>9.7802172915304364E-4</v>
      </c>
      <c r="I19" s="157">
        <f t="shared" ref="I19" si="68">SUM(I20:I22)</f>
        <v>8.286542247278487E-4</v>
      </c>
      <c r="J19" s="157">
        <f t="shared" ref="J19" si="69">SUM(J20:J22)</f>
        <v>6.1752896326129083E-4</v>
      </c>
      <c r="K19" s="157">
        <f t="shared" ref="K19" si="70">SUM(K20:K22)</f>
        <v>1.4883354146286745E-4</v>
      </c>
      <c r="L19" s="157">
        <f t="shared" ref="L19" si="71">SUM(L20:L22)</f>
        <v>0</v>
      </c>
      <c r="M19" s="157">
        <f t="shared" ref="M19" si="72">SUM(M20:M22)</f>
        <v>6.7338544905939837E-4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2.2613554174255569E-2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4.2495548046303034E-4</v>
      </c>
      <c r="E22" s="57">
        <v>0</v>
      </c>
      <c r="F22" s="57">
        <v>3.9539978186248432E-4</v>
      </c>
      <c r="G22" s="57">
        <v>4.3669696913394652E-4</v>
      </c>
      <c r="H22" s="57">
        <v>9.7802172915304364E-4</v>
      </c>
      <c r="I22" s="57">
        <v>8.286542247278487E-4</v>
      </c>
      <c r="J22" s="57">
        <v>6.1752896326129083E-4</v>
      </c>
      <c r="K22" s="57">
        <v>1.4883354146286745E-4</v>
      </c>
      <c r="L22" s="57">
        <v>0</v>
      </c>
      <c r="M22" s="57">
        <v>6.7338544905939837E-4</v>
      </c>
      <c r="N22" s="57">
        <v>0</v>
      </c>
      <c r="O22" s="57">
        <v>0</v>
      </c>
      <c r="P22" s="57">
        <v>0</v>
      </c>
      <c r="Q22" s="57">
        <v>2.2613554174255569E-2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5.2918930364363428</v>
      </c>
      <c r="D43" s="168">
        <f t="shared" ref="D43" si="155">SUM(D44,D47,D49,D58)</f>
        <v>2.9377715877773971</v>
      </c>
      <c r="E43" s="168">
        <f t="shared" ref="E43" si="156">SUM(E44,E47,E49,E58)</f>
        <v>3.9786812134997236</v>
      </c>
      <c r="F43" s="168">
        <f t="shared" ref="F43" si="157">SUM(F44,F47,F49,F58)</f>
        <v>4.9085320633037748</v>
      </c>
      <c r="G43" s="168">
        <f t="shared" ref="G43" si="158">SUM(G44,G47,G49,G58)</f>
        <v>5.4235092249664074</v>
      </c>
      <c r="H43" s="168">
        <f t="shared" ref="H43" si="159">SUM(H44,H47,H49,H58)</f>
        <v>11.677549273634444</v>
      </c>
      <c r="I43" s="168">
        <f t="shared" ref="I43" si="160">SUM(I44,I47,I49,I58)</f>
        <v>4.8490251526532164</v>
      </c>
      <c r="J43" s="168">
        <f t="shared" ref="J43" si="161">SUM(J44,J47,J49,J58)</f>
        <v>3.5413578359757047</v>
      </c>
      <c r="K43" s="168">
        <f t="shared" ref="K43" si="162">SUM(K44,K47,K49,K58)</f>
        <v>6.6987181369223947</v>
      </c>
      <c r="L43" s="168">
        <f t="shared" ref="L43" si="163">SUM(L44,L47,L49,L58)</f>
        <v>0</v>
      </c>
      <c r="M43" s="168">
        <f t="shared" ref="M43" si="164">SUM(M44,M47,M49,M58)</f>
        <v>1.9633536254947022</v>
      </c>
      <c r="N43" s="168">
        <f t="shared" ref="N43" si="165">SUM(N44,N47,N49,N58)</f>
        <v>16.148972123282636</v>
      </c>
      <c r="O43" s="168">
        <f t="shared" ref="O43" si="166">SUM(O44,O47,O49,O58)</f>
        <v>4.5584010808719855</v>
      </c>
      <c r="P43" s="168">
        <f t="shared" ref="P43" si="167">SUM(P44,P47,P49,P58)</f>
        <v>4.3677777607110677</v>
      </c>
      <c r="Q43" s="168">
        <f t="shared" ref="Q43" si="168">SUM(Q44,Q47,Q49,Q58)</f>
        <v>5.3429973017032317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4.8172948181527264</v>
      </c>
      <c r="D44" s="157">
        <f t="shared" si="169"/>
        <v>2.5964942628221404</v>
      </c>
      <c r="E44" s="157">
        <f t="shared" si="169"/>
        <v>3.5451335186098305</v>
      </c>
      <c r="F44" s="157">
        <f t="shared" si="169"/>
        <v>4.4471456000549221</v>
      </c>
      <c r="G44" s="157">
        <f t="shared" si="169"/>
        <v>4.9723726676737954</v>
      </c>
      <c r="H44" s="157">
        <f t="shared" si="169"/>
        <v>10.47507621950724</v>
      </c>
      <c r="I44" s="157">
        <f t="shared" si="169"/>
        <v>4.3014295481705522</v>
      </c>
      <c r="J44" s="157">
        <f t="shared" si="169"/>
        <v>3.0404176657293678</v>
      </c>
      <c r="K44" s="157">
        <f t="shared" si="169"/>
        <v>5.9250084819656559</v>
      </c>
      <c r="L44" s="157">
        <f t="shared" si="169"/>
        <v>0</v>
      </c>
      <c r="M44" s="157">
        <f t="shared" si="169"/>
        <v>1.6137452106616623</v>
      </c>
      <c r="N44" s="157">
        <f t="shared" si="169"/>
        <v>14.152395876757252</v>
      </c>
      <c r="O44" s="157">
        <f t="shared" si="169"/>
        <v>4.0144071949576938</v>
      </c>
      <c r="P44" s="157">
        <f t="shared" si="169"/>
        <v>3.9082873454331377</v>
      </c>
      <c r="Q44" s="157">
        <f t="shared" si="169"/>
        <v>4.612321424731129</v>
      </c>
    </row>
    <row r="45" spans="1:17" ht="12" customHeight="1" x14ac:dyDescent="0.25">
      <c r="A45" s="23" t="s">
        <v>166</v>
      </c>
      <c r="B45" s="156"/>
      <c r="C45" s="156">
        <v>4.3471403880389143</v>
      </c>
      <c r="D45" s="156">
        <v>2.3773895664743581</v>
      </c>
      <c r="E45" s="156">
        <v>3.2953703314169731</v>
      </c>
      <c r="F45" s="156">
        <v>4.1442170686798914</v>
      </c>
      <c r="G45" s="156">
        <v>4.5957416135131917</v>
      </c>
      <c r="H45" s="156">
        <v>9.862284784029093</v>
      </c>
      <c r="I45" s="156">
        <v>4.078671011295814</v>
      </c>
      <c r="J45" s="156">
        <v>3.0323172063152182</v>
      </c>
      <c r="K45" s="156">
        <v>5.5260562533313582</v>
      </c>
      <c r="L45" s="156">
        <v>0</v>
      </c>
      <c r="M45" s="156">
        <v>1.5395163685279534</v>
      </c>
      <c r="N45" s="156">
        <v>13.4317597571183</v>
      </c>
      <c r="O45" s="156">
        <v>3.7245518330869549</v>
      </c>
      <c r="P45" s="156">
        <v>3.5389323125152887</v>
      </c>
      <c r="Q45" s="156">
        <v>4.492093175009658</v>
      </c>
    </row>
    <row r="46" spans="1:17" ht="12" customHeight="1" x14ac:dyDescent="0.25">
      <c r="A46" s="23" t="s">
        <v>60</v>
      </c>
      <c r="B46" s="156"/>
      <c r="C46" s="156">
        <v>0.47015443011381214</v>
      </c>
      <c r="D46" s="156">
        <v>0.21910469634778229</v>
      </c>
      <c r="E46" s="156">
        <v>0.24976318719285745</v>
      </c>
      <c r="F46" s="156">
        <v>0.30292853137503079</v>
      </c>
      <c r="G46" s="156">
        <v>0.376631054160604</v>
      </c>
      <c r="H46" s="156">
        <v>0.61279143547814685</v>
      </c>
      <c r="I46" s="156">
        <v>0.22275853687473804</v>
      </c>
      <c r="J46" s="156">
        <v>8.1004594141498212E-3</v>
      </c>
      <c r="K46" s="156">
        <v>0.39895222863429802</v>
      </c>
      <c r="L46" s="156">
        <v>0</v>
      </c>
      <c r="M46" s="156">
        <v>7.4228842133708964E-2</v>
      </c>
      <c r="N46" s="156">
        <v>0.72063611963895258</v>
      </c>
      <c r="O46" s="156">
        <v>0.28985536187073907</v>
      </c>
      <c r="P46" s="156">
        <v>0.36935503291784888</v>
      </c>
      <c r="Q46" s="156">
        <v>0.12022824972147086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3.9702825101118805E-2</v>
      </c>
      <c r="D47" s="157">
        <f t="shared" si="170"/>
        <v>5.1381635034346645E-2</v>
      </c>
      <c r="E47" s="157">
        <f t="shared" si="170"/>
        <v>5.2187013656356217E-2</v>
      </c>
      <c r="F47" s="157">
        <f t="shared" si="170"/>
        <v>2.5351344424996859E-2</v>
      </c>
      <c r="G47" s="157">
        <f t="shared" si="170"/>
        <v>2.7067162179070754E-2</v>
      </c>
      <c r="H47" s="157">
        <f t="shared" si="170"/>
        <v>6.9940499790774185E-2</v>
      </c>
      <c r="I47" s="157">
        <f t="shared" si="170"/>
        <v>5.877153294740442E-2</v>
      </c>
      <c r="J47" s="157">
        <f t="shared" si="170"/>
        <v>9.2717629756096417E-2</v>
      </c>
      <c r="K47" s="157">
        <f t="shared" si="170"/>
        <v>0.11193002828919375</v>
      </c>
      <c r="L47" s="157">
        <f t="shared" si="170"/>
        <v>0</v>
      </c>
      <c r="M47" s="157">
        <f t="shared" si="170"/>
        <v>0.10805422790397672</v>
      </c>
      <c r="N47" s="157">
        <f t="shared" si="170"/>
        <v>0.23389209350274898</v>
      </c>
      <c r="O47" s="157">
        <f t="shared" si="170"/>
        <v>6.9883927399607568E-2</v>
      </c>
      <c r="P47" s="157">
        <f t="shared" si="170"/>
        <v>7.3771571811345393E-3</v>
      </c>
      <c r="Q47" s="157">
        <f t="shared" si="170"/>
        <v>0.11052965003129561</v>
      </c>
    </row>
    <row r="48" spans="1:17" ht="12" customHeight="1" x14ac:dyDescent="0.25">
      <c r="A48" s="23" t="s">
        <v>60</v>
      </c>
      <c r="B48" s="156"/>
      <c r="C48" s="156">
        <v>3.9702825101118805E-2</v>
      </c>
      <c r="D48" s="156">
        <v>5.1381635034346645E-2</v>
      </c>
      <c r="E48" s="156">
        <v>5.2187013656356217E-2</v>
      </c>
      <c r="F48" s="156">
        <v>2.5351344424996859E-2</v>
      </c>
      <c r="G48" s="156">
        <v>2.7067162179070754E-2</v>
      </c>
      <c r="H48" s="156">
        <v>6.9940499790774185E-2</v>
      </c>
      <c r="I48" s="156">
        <v>5.877153294740442E-2</v>
      </c>
      <c r="J48" s="156">
        <v>9.2717629756096417E-2</v>
      </c>
      <c r="K48" s="156">
        <v>0.11193002828919375</v>
      </c>
      <c r="L48" s="156">
        <v>0</v>
      </c>
      <c r="M48" s="156">
        <v>0.10805422790397672</v>
      </c>
      <c r="N48" s="156">
        <v>0.23389209350274898</v>
      </c>
      <c r="O48" s="156">
        <v>6.9883927399607568E-2</v>
      </c>
      <c r="P48" s="156">
        <v>7.3771571811345393E-3</v>
      </c>
      <c r="Q48" s="156">
        <v>0.11052965003129561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0.38461719478745887</v>
      </c>
      <c r="D49" s="157">
        <f t="shared" ref="D49" si="172">SUM(D50:D51,D54:D55)</f>
        <v>0.23732148489872124</v>
      </c>
      <c r="E49" s="157">
        <f t="shared" ref="E49" si="173">SUM(E50:E51,E54:E55)</f>
        <v>0.3003224077357981</v>
      </c>
      <c r="F49" s="157">
        <f t="shared" ref="F49" si="174">SUM(F50:F51,F54:F55)</f>
        <v>0.34264159807529737</v>
      </c>
      <c r="G49" s="157">
        <f t="shared" ref="G49" si="175">SUM(G50:G51,G54:G55)</f>
        <v>0.3390736881306704</v>
      </c>
      <c r="H49" s="157">
        <f t="shared" ref="H49" si="176">SUM(H50:H51,H54:H55)</f>
        <v>0.8943873051040736</v>
      </c>
      <c r="I49" s="157">
        <f t="shared" ref="I49" si="177">SUM(I50:I51,I54:I55)</f>
        <v>0.36723903798100727</v>
      </c>
      <c r="J49" s="157">
        <f t="shared" ref="J49" si="178">SUM(J50:J51,J54:J55)</f>
        <v>0.28523296660654479</v>
      </c>
      <c r="K49" s="157">
        <f t="shared" ref="K49" si="179">SUM(K50:K51,K54:K55)</f>
        <v>0.53670675140235757</v>
      </c>
      <c r="L49" s="157">
        <f t="shared" ref="L49" si="180">SUM(L50:L51,L54:L55)</f>
        <v>0</v>
      </c>
      <c r="M49" s="157">
        <f t="shared" ref="M49" si="181">SUM(M50:M51,M54:M55)</f>
        <v>0.1875456979667679</v>
      </c>
      <c r="N49" s="157">
        <f t="shared" ref="N49" si="182">SUM(N50:N51,N54:N55)</f>
        <v>1.3332454721647486</v>
      </c>
      <c r="O49" s="157">
        <f t="shared" ref="O49" si="183">SUM(O50:O51,O54:O55)</f>
        <v>0.38997165331309958</v>
      </c>
      <c r="P49" s="157">
        <f t="shared" ref="P49" si="184">SUM(P50:P51,P54:P55)</f>
        <v>0.38228271586982226</v>
      </c>
      <c r="Q49" s="157">
        <f t="shared" ref="Q49" si="185">SUM(Q50:Q51,Q54:Q55)</f>
        <v>0.42973594881422505</v>
      </c>
    </row>
    <row r="50" spans="1:17" ht="12" customHeight="1" x14ac:dyDescent="0.25">
      <c r="A50" s="167" t="s">
        <v>165</v>
      </c>
      <c r="B50" s="132"/>
      <c r="C50" s="132">
        <v>0.37893396116081757</v>
      </c>
      <c r="D50" s="132">
        <v>8.2347251085275922E-2</v>
      </c>
      <c r="E50" s="132">
        <v>0.29234914770405546</v>
      </c>
      <c r="F50" s="132">
        <v>0.1496135354481461</v>
      </c>
      <c r="G50" s="132">
        <v>0.20634863201074083</v>
      </c>
      <c r="H50" s="132">
        <v>0.73881809371979645</v>
      </c>
      <c r="I50" s="132">
        <v>0.12528225718721986</v>
      </c>
      <c r="J50" s="132">
        <v>0.12095431318492973</v>
      </c>
      <c r="K50" s="132">
        <v>0.19902514438106467</v>
      </c>
      <c r="L50" s="132">
        <v>0</v>
      </c>
      <c r="M50" s="132">
        <v>0</v>
      </c>
      <c r="N50" s="132">
        <v>0.65452364267901619</v>
      </c>
      <c r="O50" s="132">
        <v>4.5090572892379222E-2</v>
      </c>
      <c r="P50" s="132">
        <v>0.1295555988869021</v>
      </c>
      <c r="Q50" s="132">
        <v>0.16087782738416523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0.15497423381344533</v>
      </c>
      <c r="E51" s="132">
        <f t="shared" ref="E51" si="188">SUM(E52:E53)</f>
        <v>4.6779368905118584E-3</v>
      </c>
      <c r="F51" s="132">
        <f t="shared" ref="F51" si="189">SUM(F52:F53)</f>
        <v>0.15411430898709316</v>
      </c>
      <c r="G51" s="132">
        <f t="shared" ref="G51" si="190">SUM(G52:G53)</f>
        <v>6.0321250978147244E-2</v>
      </c>
      <c r="H51" s="132">
        <f t="shared" ref="H51" si="191">SUM(H52:H53)</f>
        <v>0.15556921138427718</v>
      </c>
      <c r="I51" s="132">
        <f t="shared" ref="I51" si="192">SUM(I52:I53)</f>
        <v>0.16291003792473943</v>
      </c>
      <c r="J51" s="132">
        <f t="shared" ref="J51" si="193">SUM(J52:J53)</f>
        <v>0.16427865342161505</v>
      </c>
      <c r="K51" s="132">
        <f t="shared" ref="K51" si="194">SUM(K52:K53)</f>
        <v>0.33768160702129291</v>
      </c>
      <c r="L51" s="132">
        <f t="shared" ref="L51" si="195">SUM(L52:L53)</f>
        <v>0</v>
      </c>
      <c r="M51" s="132">
        <f t="shared" ref="M51" si="196">SUM(M52:M53)</f>
        <v>0.1875456979667679</v>
      </c>
      <c r="N51" s="132">
        <f t="shared" ref="N51" si="197">SUM(N52:N53)</f>
        <v>0.63763792422226628</v>
      </c>
      <c r="O51" s="132">
        <f t="shared" ref="O51" si="198">SUM(O52:O53)</f>
        <v>0.34488108042072035</v>
      </c>
      <c r="P51" s="132">
        <f t="shared" ref="P51" si="199">SUM(P52:P53)</f>
        <v>0.219010150340887</v>
      </c>
      <c r="Q51" s="132">
        <f t="shared" ref="Q51" si="200">SUM(Q52:Q53)</f>
        <v>0.26885812143005983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0.10933423381344534</v>
      </c>
      <c r="E52" s="165">
        <v>3.3023160771140361E-3</v>
      </c>
      <c r="F52" s="165">
        <v>0.10839196051347265</v>
      </c>
      <c r="G52" s="165">
        <v>4.2301190354906072E-2</v>
      </c>
      <c r="H52" s="165">
        <v>0.10910982025534141</v>
      </c>
      <c r="I52" s="165">
        <v>0.11415144501908117</v>
      </c>
      <c r="J52" s="165">
        <v>0.11494685940036665</v>
      </c>
      <c r="K52" s="165">
        <v>0.23610658382144414</v>
      </c>
      <c r="L52" s="165">
        <v>0</v>
      </c>
      <c r="M52" s="165">
        <v>0.12894963643398075</v>
      </c>
      <c r="N52" s="165">
        <v>0.45787743575093254</v>
      </c>
      <c r="O52" s="165">
        <v>0.24310687576480172</v>
      </c>
      <c r="P52" s="165">
        <v>0.15329315538273416</v>
      </c>
      <c r="Q52" s="165">
        <v>0.18814282909247243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4.564E-2</v>
      </c>
      <c r="E53" s="164">
        <v>1.3756208133978221E-3</v>
      </c>
      <c r="F53" s="164">
        <v>4.5722348473620521E-2</v>
      </c>
      <c r="G53" s="164">
        <v>1.8020060623241171E-2</v>
      </c>
      <c r="H53" s="164">
        <v>4.6459391128935774E-2</v>
      </c>
      <c r="I53" s="164">
        <v>4.8758592905658253E-2</v>
      </c>
      <c r="J53" s="164">
        <v>4.9331794021248397E-2</v>
      </c>
      <c r="K53" s="164">
        <v>0.10157502319984874</v>
      </c>
      <c r="L53" s="164">
        <v>0</v>
      </c>
      <c r="M53" s="164">
        <v>5.859606153278716E-2</v>
      </c>
      <c r="N53" s="164">
        <v>0.17976048847133375</v>
      </c>
      <c r="O53" s="164">
        <v>0.10177420465591862</v>
      </c>
      <c r="P53" s="164">
        <v>6.5716994958152822E-2</v>
      </c>
      <c r="Q53" s="164">
        <v>8.0715292337587397E-2</v>
      </c>
    </row>
    <row r="54" spans="1:17" ht="12" customHeight="1" x14ac:dyDescent="0.25">
      <c r="A54" s="163" t="s">
        <v>142</v>
      </c>
      <c r="B54" s="162"/>
      <c r="C54" s="162">
        <v>5.6832336266412833E-3</v>
      </c>
      <c r="D54" s="162">
        <v>0</v>
      </c>
      <c r="E54" s="162">
        <v>3.2390090676794065E-3</v>
      </c>
      <c r="F54" s="162">
        <v>2.8413623175845882E-2</v>
      </c>
      <c r="G54" s="162">
        <v>6.3994309075482592E-2</v>
      </c>
      <c r="H54" s="162">
        <v>0</v>
      </c>
      <c r="I54" s="162">
        <v>6.8297386773493188E-2</v>
      </c>
      <c r="J54" s="162">
        <v>0</v>
      </c>
      <c r="K54" s="162">
        <v>0</v>
      </c>
      <c r="L54" s="162">
        <v>0</v>
      </c>
      <c r="M54" s="162">
        <v>0</v>
      </c>
      <c r="N54" s="162">
        <v>2.1924108570045151E-2</v>
      </c>
      <c r="O54" s="162">
        <v>0</v>
      </c>
      <c r="P54" s="162">
        <v>2.6741356972703915E-2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5.6314073551356374E-5</v>
      </c>
      <c r="F55" s="160">
        <f t="shared" ref="F55" si="204">SUM(F56:F57)</f>
        <v>1.0500130464212248E-2</v>
      </c>
      <c r="G55" s="160">
        <f t="shared" ref="G55" si="205">SUM(G56:G57)</f>
        <v>8.4094960662997563E-3</v>
      </c>
      <c r="H55" s="160">
        <f t="shared" ref="H55" si="206">SUM(H56:H57)</f>
        <v>0</v>
      </c>
      <c r="I55" s="160">
        <f t="shared" ref="I55" si="207">SUM(I56:I57)</f>
        <v>1.07493560955548E-2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1.9159796693420918E-2</v>
      </c>
      <c r="O55" s="160">
        <f t="shared" ref="O55" si="213">SUM(O56:O57)</f>
        <v>0</v>
      </c>
      <c r="P55" s="160">
        <f t="shared" ref="P55" si="214">SUM(P56:P57)</f>
        <v>6.9756096693292542E-3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3.3410729945883191E-5</v>
      </c>
      <c r="F56" s="156">
        <v>6.1139184779504781E-3</v>
      </c>
      <c r="G56" s="156">
        <v>4.4601667344720958E-3</v>
      </c>
      <c r="H56" s="156">
        <v>0</v>
      </c>
      <c r="I56" s="156">
        <v>6.6769885534672911E-3</v>
      </c>
      <c r="J56" s="156">
        <v>0</v>
      </c>
      <c r="K56" s="156">
        <v>0</v>
      </c>
      <c r="L56" s="156">
        <v>0</v>
      </c>
      <c r="M56" s="156">
        <v>0</v>
      </c>
      <c r="N56" s="156">
        <v>1.1436004376167954E-2</v>
      </c>
      <c r="O56" s="156">
        <v>0</v>
      </c>
      <c r="P56" s="156">
        <v>4.8835600096460109E-3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2.2903343605473187E-5</v>
      </c>
      <c r="F57" s="156">
        <v>4.3862119862617711E-3</v>
      </c>
      <c r="G57" s="156">
        <v>3.9493293318276605E-3</v>
      </c>
      <c r="H57" s="156">
        <v>0</v>
      </c>
      <c r="I57" s="156">
        <v>4.0723675420875089E-3</v>
      </c>
      <c r="J57" s="156">
        <v>0</v>
      </c>
      <c r="K57" s="156">
        <v>0</v>
      </c>
      <c r="L57" s="156">
        <v>0</v>
      </c>
      <c r="M57" s="156">
        <v>0</v>
      </c>
      <c r="N57" s="156">
        <v>7.7237923172529645E-3</v>
      </c>
      <c r="O57" s="156">
        <v>0</v>
      </c>
      <c r="P57" s="156">
        <v>2.0920496596832437E-3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5.0278198395038672E-2</v>
      </c>
      <c r="D58" s="157">
        <f t="shared" ref="D58" si="217">SUM(D59:D60)</f>
        <v>5.2574205022188764E-2</v>
      </c>
      <c r="E58" s="157">
        <f t="shared" ref="E58" si="218">SUM(E59:E60)</f>
        <v>8.1038273497739066E-2</v>
      </c>
      <c r="F58" s="157">
        <f t="shared" ref="F58" si="219">SUM(F59:F60)</f>
        <v>9.3393520748558362E-2</v>
      </c>
      <c r="G58" s="157">
        <f t="shared" ref="G58" si="220">SUM(G59:G60)</f>
        <v>8.4995706982870831E-2</v>
      </c>
      <c r="H58" s="157">
        <f t="shared" ref="H58" si="221">SUM(H59:H60)</f>
        <v>0.2381452492323545</v>
      </c>
      <c r="I58" s="157">
        <f t="shared" ref="I58" si="222">SUM(I59:I60)</f>
        <v>0.121585033554252</v>
      </c>
      <c r="J58" s="157">
        <f t="shared" ref="J58" si="223">SUM(J59:J60)</f>
        <v>0.12298957388369558</v>
      </c>
      <c r="K58" s="157">
        <f t="shared" ref="K58" si="224">SUM(K59:K60)</f>
        <v>0.12507287526518693</v>
      </c>
      <c r="L58" s="157">
        <f t="shared" ref="L58" si="225">SUM(L59:L60)</f>
        <v>0</v>
      </c>
      <c r="M58" s="157">
        <f t="shared" ref="M58" si="226">SUM(M59:M60)</f>
        <v>5.4008488962295452E-2</v>
      </c>
      <c r="N58" s="157">
        <f t="shared" ref="N58" si="227">SUM(N59:N60)</f>
        <v>0.42943868085788811</v>
      </c>
      <c r="O58" s="157">
        <f t="shared" ref="O58" si="228">SUM(O59:O60)</f>
        <v>8.4138305201584135E-2</v>
      </c>
      <c r="P58" s="157">
        <f t="shared" ref="P58" si="229">SUM(P59:P60)</f>
        <v>6.9830542226973338E-2</v>
      </c>
      <c r="Q58" s="157">
        <f t="shared" ref="Q58" si="230">SUM(Q59:Q60)</f>
        <v>0.19041027812658096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5.0278198395038672E-2</v>
      </c>
      <c r="D60" s="57">
        <v>5.2574205022188764E-2</v>
      </c>
      <c r="E60" s="57">
        <v>8.1038273497739066E-2</v>
      </c>
      <c r="F60" s="57">
        <v>9.3393520748558362E-2</v>
      </c>
      <c r="G60" s="57">
        <v>8.4995706982870831E-2</v>
      </c>
      <c r="H60" s="57">
        <v>0.2381452492323545</v>
      </c>
      <c r="I60" s="57">
        <v>0.121585033554252</v>
      </c>
      <c r="J60" s="57">
        <v>0.12298957388369558</v>
      </c>
      <c r="K60" s="57">
        <v>0.12507287526518693</v>
      </c>
      <c r="L60" s="57">
        <v>0</v>
      </c>
      <c r="M60" s="57">
        <v>5.4008488962295452E-2</v>
      </c>
      <c r="N60" s="57">
        <v>0.42943868085788811</v>
      </c>
      <c r="O60" s="57">
        <v>8.4138305201584135E-2</v>
      </c>
      <c r="P60" s="57">
        <v>6.9830542226973338E-2</v>
      </c>
      <c r="Q60" s="57">
        <v>0.19041027812658096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4.9585050111706641</v>
      </c>
      <c r="D62" s="168">
        <f t="shared" ref="D62" si="232">SUM(D63,D66,D68,D77)</f>
        <v>6.7749335540842583</v>
      </c>
      <c r="E62" s="168">
        <f t="shared" ref="E62" si="233">SUM(E63,E66,E68,E77)</f>
        <v>5.5878013592972966</v>
      </c>
      <c r="F62" s="168">
        <f t="shared" ref="F62" si="234">SUM(F63,F66,F68,F77)</f>
        <v>5.5326414265311348</v>
      </c>
      <c r="G62" s="168">
        <f t="shared" ref="G62" si="235">SUM(G63,G66,G68,G77)</f>
        <v>5.0699522319517971</v>
      </c>
      <c r="H62" s="168">
        <f t="shared" ref="H62" si="236">SUM(H63,H66,H68,H77)</f>
        <v>4.1375296300810245</v>
      </c>
      <c r="I62" s="168">
        <f t="shared" ref="I62" si="237">SUM(I63,I66,I68,I77)</f>
        <v>4.6031803903444732</v>
      </c>
      <c r="J62" s="168">
        <f t="shared" ref="J62" si="238">SUM(J63,J66,J68,J77)</f>
        <v>7.3078117209944455</v>
      </c>
      <c r="K62" s="168">
        <f t="shared" ref="K62" si="239">SUM(K63,K66,K68,K77)</f>
        <v>4.4271630502843626</v>
      </c>
      <c r="L62" s="168">
        <f t="shared" ref="L62" si="240">SUM(L63,L66,L68,L77)</f>
        <v>7.7290030962004046</v>
      </c>
      <c r="M62" s="168">
        <f t="shared" ref="M62" si="241">SUM(M63,M66,M68,M77)</f>
        <v>8.1057399210260819</v>
      </c>
      <c r="N62" s="168">
        <f t="shared" ref="N62" si="242">SUM(N63,N66,N68,N77)</f>
        <v>4.1166723811833652</v>
      </c>
      <c r="O62" s="168">
        <f t="shared" ref="O62" si="243">SUM(O63,O66,O68,O77)</f>
        <v>3.8767636909077536</v>
      </c>
      <c r="P62" s="168">
        <f t="shared" ref="P62" si="244">SUM(P63,P66,P68,P77)</f>
        <v>9.9882457483290299</v>
      </c>
      <c r="Q62" s="168">
        <f t="shared" ref="Q62" si="245">SUM(Q63,Q66,Q68,Q77)</f>
        <v>9.0532684841368329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4.4846855092026328</v>
      </c>
      <c r="D63" s="157">
        <f t="shared" si="246"/>
        <v>6.0409162970875867</v>
      </c>
      <c r="E63" s="157">
        <f t="shared" si="246"/>
        <v>4.9718786849962306</v>
      </c>
      <c r="F63" s="157">
        <f t="shared" si="246"/>
        <v>4.9660137912338138</v>
      </c>
      <c r="G63" s="157">
        <f t="shared" si="246"/>
        <v>4.5636113012005302</v>
      </c>
      <c r="H63" s="157">
        <f t="shared" si="246"/>
        <v>3.642706156523015</v>
      </c>
      <c r="I63" s="157">
        <f t="shared" si="246"/>
        <v>4.0447537833183054</v>
      </c>
      <c r="J63" s="157">
        <f t="shared" si="246"/>
        <v>6.3719041365480242</v>
      </c>
      <c r="K63" s="157">
        <f t="shared" si="246"/>
        <v>3.827120505569181</v>
      </c>
      <c r="L63" s="157">
        <f t="shared" si="246"/>
        <v>6.6341820770267228</v>
      </c>
      <c r="M63" s="157">
        <f t="shared" si="246"/>
        <v>6.9177749467483656</v>
      </c>
      <c r="N63" s="157">
        <f t="shared" si="246"/>
        <v>3.395564478409689</v>
      </c>
      <c r="O63" s="157">
        <f t="shared" si="246"/>
        <v>3.2931032912027809</v>
      </c>
      <c r="P63" s="157">
        <f t="shared" si="246"/>
        <v>8.7102425388201254</v>
      </c>
      <c r="Q63" s="157">
        <f t="shared" si="246"/>
        <v>7.8774097260871088</v>
      </c>
    </row>
    <row r="64" spans="1:17" ht="12" customHeight="1" x14ac:dyDescent="0.25">
      <c r="A64" s="23" t="s">
        <v>161</v>
      </c>
      <c r="B64" s="156"/>
      <c r="C64" s="156">
        <v>4.0469928124896315</v>
      </c>
      <c r="D64" s="156">
        <v>5.5311546735448003</v>
      </c>
      <c r="E64" s="156">
        <v>4.6215978675933815</v>
      </c>
      <c r="F64" s="156">
        <v>4.6277412452330644</v>
      </c>
      <c r="G64" s="156">
        <v>4.2179417687608991</v>
      </c>
      <c r="H64" s="156">
        <v>3.4296080283658315</v>
      </c>
      <c r="I64" s="156">
        <v>3.8352877384370743</v>
      </c>
      <c r="J64" s="156">
        <v>6.3549277351046456</v>
      </c>
      <c r="K64" s="156">
        <v>3.5694266542276707</v>
      </c>
      <c r="L64" s="156">
        <v>6.5056988311566544</v>
      </c>
      <c r="M64" s="156">
        <v>6.5995720352564282</v>
      </c>
      <c r="N64" s="156">
        <v>3.2226632657094618</v>
      </c>
      <c r="O64" s="156">
        <v>3.055328795544185</v>
      </c>
      <c r="P64" s="156">
        <v>7.8870758585585925</v>
      </c>
      <c r="Q64" s="156">
        <v>7.672071221570036</v>
      </c>
    </row>
    <row r="65" spans="1:17" ht="12" customHeight="1" x14ac:dyDescent="0.25">
      <c r="A65" s="23" t="s">
        <v>60</v>
      </c>
      <c r="B65" s="156"/>
      <c r="C65" s="156">
        <v>0.43769269671300159</v>
      </c>
      <c r="D65" s="156">
        <v>0.50976162354278665</v>
      </c>
      <c r="E65" s="156">
        <v>0.35028081740284955</v>
      </c>
      <c r="F65" s="156">
        <v>0.33827254600074919</v>
      </c>
      <c r="G65" s="156">
        <v>0.34566953243963094</v>
      </c>
      <c r="H65" s="156">
        <v>0.2130981281571836</v>
      </c>
      <c r="I65" s="156">
        <v>0.20946604488123122</v>
      </c>
      <c r="J65" s="156">
        <v>1.6976401443378201E-2</v>
      </c>
      <c r="K65" s="156">
        <v>0.2576938513415104</v>
      </c>
      <c r="L65" s="156">
        <v>0.12848324587006812</v>
      </c>
      <c r="M65" s="156">
        <v>0.31820291149193769</v>
      </c>
      <c r="N65" s="156">
        <v>0.17290121270022704</v>
      </c>
      <c r="O65" s="156">
        <v>0.23777449565859593</v>
      </c>
      <c r="P65" s="156">
        <v>0.82316668026153239</v>
      </c>
      <c r="Q65" s="156">
        <v>0.20533850451707278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3.2328044369325598E-2</v>
      </c>
      <c r="D66" s="157">
        <f t="shared" si="247"/>
        <v>5.5521299292350119E-2</v>
      </c>
      <c r="E66" s="157">
        <f t="shared" si="247"/>
        <v>5.3189812408329665E-2</v>
      </c>
      <c r="F66" s="157">
        <f t="shared" si="247"/>
        <v>2.8475672703197806E-2</v>
      </c>
      <c r="G66" s="157">
        <f t="shared" si="247"/>
        <v>2.660087830939846E-2</v>
      </c>
      <c r="H66" s="157">
        <f t="shared" si="247"/>
        <v>4.0389530841872183E-2</v>
      </c>
      <c r="I66" s="157">
        <f t="shared" si="247"/>
        <v>5.253520754558158E-2</v>
      </c>
      <c r="J66" s="157">
        <f t="shared" si="247"/>
        <v>8.2342483646539122E-2</v>
      </c>
      <c r="K66" s="157">
        <f t="shared" si="247"/>
        <v>9.1228616375516255E-2</v>
      </c>
      <c r="L66" s="157">
        <f t="shared" si="247"/>
        <v>0.11197717123864213</v>
      </c>
      <c r="M66" s="157">
        <f t="shared" si="247"/>
        <v>0.19248618963388486</v>
      </c>
      <c r="N66" s="157">
        <f t="shared" si="247"/>
        <v>0.18339407493872933</v>
      </c>
      <c r="O66" s="157">
        <f t="shared" si="247"/>
        <v>8.7035212340709669E-2</v>
      </c>
      <c r="P66" s="157">
        <f t="shared" si="247"/>
        <v>1.2591429814809377E-2</v>
      </c>
      <c r="Q66" s="157">
        <f t="shared" si="247"/>
        <v>0.11711882393417523</v>
      </c>
    </row>
    <row r="67" spans="1:17" ht="12" customHeight="1" x14ac:dyDescent="0.25">
      <c r="A67" s="23" t="s">
        <v>60</v>
      </c>
      <c r="B67" s="156"/>
      <c r="C67" s="156">
        <v>3.2328044369325598E-2</v>
      </c>
      <c r="D67" s="156">
        <v>5.5521299292350119E-2</v>
      </c>
      <c r="E67" s="156">
        <v>5.3189812408329665E-2</v>
      </c>
      <c r="F67" s="156">
        <v>2.8475672703197806E-2</v>
      </c>
      <c r="G67" s="156">
        <v>2.660087830939846E-2</v>
      </c>
      <c r="H67" s="156">
        <v>4.0389530841872183E-2</v>
      </c>
      <c r="I67" s="156">
        <v>5.253520754558158E-2</v>
      </c>
      <c r="J67" s="156">
        <v>8.2342483646539122E-2</v>
      </c>
      <c r="K67" s="156">
        <v>9.1228616375516255E-2</v>
      </c>
      <c r="L67" s="156">
        <v>0.11197717123864213</v>
      </c>
      <c r="M67" s="156">
        <v>0.19248618963388486</v>
      </c>
      <c r="N67" s="156">
        <v>0.18339407493872933</v>
      </c>
      <c r="O67" s="156">
        <v>8.7035212340709669E-2</v>
      </c>
      <c r="P67" s="156">
        <v>1.2591429814809377E-2</v>
      </c>
      <c r="Q67" s="156">
        <v>0.11711882393417523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0.32771172448946512</v>
      </c>
      <c r="D68" s="157">
        <f t="shared" ref="D68" si="249">SUM(D69:D70,D73:D74)</f>
        <v>0.53633361228453857</v>
      </c>
      <c r="E68" s="157">
        <f t="shared" ref="E68" si="250">SUM(E69:E70,E73:E74)</f>
        <v>0.40439220696939321</v>
      </c>
      <c r="F68" s="157">
        <f t="shared" ref="F68" si="251">SUM(F69:F70,F73:F74)</f>
        <v>0.37988690332569819</v>
      </c>
      <c r="G68" s="157">
        <f t="shared" ref="G68" si="252">SUM(G69:G70,G73:G74)</f>
        <v>0.34049808153485456</v>
      </c>
      <c r="H68" s="157">
        <f t="shared" ref="H68" si="253">SUM(H69:H70,H73:H74)</f>
        <v>0.31816354627033649</v>
      </c>
      <c r="I68" s="157">
        <f t="shared" ref="I68" si="254">SUM(I69:I70,I73:I74)</f>
        <v>0.36107695794019939</v>
      </c>
      <c r="J68" s="157">
        <f t="shared" ref="J68" si="255">SUM(J69:J70,J73:J74)</f>
        <v>0.59105390328394447</v>
      </c>
      <c r="K68" s="157">
        <f t="shared" ref="K68" si="256">SUM(K69:K70,K73:K74)</f>
        <v>0.35536978980106992</v>
      </c>
      <c r="L68" s="157">
        <f t="shared" ref="L68" si="257">SUM(L69:L70,L73:L74)</f>
        <v>0.69010804736957487</v>
      </c>
      <c r="M68" s="157">
        <f t="shared" ref="M68" si="258">SUM(M69:M70,M73:M74)</f>
        <v>0.74007683014721337</v>
      </c>
      <c r="N68" s="157">
        <f t="shared" ref="N68" si="259">SUM(N69:N70,N73:N74)</f>
        <v>0.37112616955540256</v>
      </c>
      <c r="O68" s="157">
        <f t="shared" ref="O68" si="260">SUM(O69:O70,O73:O74)</f>
        <v>0.34424731718919521</v>
      </c>
      <c r="P68" s="157">
        <f t="shared" ref="P68" si="261">SUM(P69:P70,P73:P74)</f>
        <v>0.86706809061162793</v>
      </c>
      <c r="Q68" s="157">
        <f t="shared" ref="Q68" si="262">SUM(Q69:Q70,Q73:Q74)</f>
        <v>0.73912420749600516</v>
      </c>
    </row>
    <row r="69" spans="1:17" ht="12" customHeight="1" x14ac:dyDescent="0.25">
      <c r="A69" s="167" t="s">
        <v>160</v>
      </c>
      <c r="B69" s="132"/>
      <c r="C69" s="132">
        <v>0.30918796988194175</v>
      </c>
      <c r="D69" s="132">
        <v>0.40384635942464264</v>
      </c>
      <c r="E69" s="132">
        <v>0.36200182253386975</v>
      </c>
      <c r="F69" s="132">
        <v>0.19317601163204887</v>
      </c>
      <c r="G69" s="132">
        <v>0.24336913225689835</v>
      </c>
      <c r="H69" s="132">
        <v>0.23146269126652591</v>
      </c>
      <c r="I69" s="132">
        <v>0.17026824511003863</v>
      </c>
      <c r="J69" s="132">
        <v>0.34406634804251296</v>
      </c>
      <c r="K69" s="132">
        <v>7.4965623768733142E-2</v>
      </c>
      <c r="L69" s="132">
        <v>0.19457518868271889</v>
      </c>
      <c r="M69" s="132">
        <v>0.16058412164372107</v>
      </c>
      <c r="N69" s="132">
        <v>0</v>
      </c>
      <c r="O69" s="132">
        <v>0</v>
      </c>
      <c r="P69" s="132">
        <v>0.29163567230276582</v>
      </c>
      <c r="Q69" s="132">
        <v>0.32198764729427687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0.13210679991449537</v>
      </c>
      <c r="E70" s="132">
        <f t="shared" ref="E70" si="265">SUM(E71:E72)</f>
        <v>1.065984854150499E-2</v>
      </c>
      <c r="F70" s="132">
        <f t="shared" ref="F70" si="266">SUM(F71:F72)</f>
        <v>0.14479174919241972</v>
      </c>
      <c r="G70" s="132">
        <f t="shared" ref="G70" si="267">SUM(G71:G72)</f>
        <v>6.471149931446285E-2</v>
      </c>
      <c r="H70" s="132">
        <f t="shared" ref="H70" si="268">SUM(H71:H72)</f>
        <v>8.6700855003810612E-2</v>
      </c>
      <c r="I70" s="132">
        <f t="shared" ref="I70" si="269">SUM(I71:I72)</f>
        <v>0.15524034678216678</v>
      </c>
      <c r="J70" s="132">
        <f t="shared" ref="J70" si="270">SUM(J71:J72)</f>
        <v>0.19602971312305806</v>
      </c>
      <c r="K70" s="132">
        <f t="shared" ref="K70" si="271">SUM(K71:K72)</f>
        <v>0.28040416603233675</v>
      </c>
      <c r="L70" s="132">
        <f t="shared" ref="L70" si="272">SUM(L71:L72)</f>
        <v>0.49553285868685604</v>
      </c>
      <c r="M70" s="132">
        <f t="shared" ref="M70" si="273">SUM(M71:M72)</f>
        <v>0.45131626793192769</v>
      </c>
      <c r="N70" s="132">
        <f t="shared" ref="N70" si="274">SUM(N71:N72)</f>
        <v>0.37112616955540256</v>
      </c>
      <c r="O70" s="132">
        <f t="shared" ref="O70" si="275">SUM(O71:O72)</f>
        <v>0.34424731718919521</v>
      </c>
      <c r="P70" s="132">
        <f t="shared" ref="P70" si="276">SUM(P71:P72)</f>
        <v>0.57543241830886205</v>
      </c>
      <c r="Q70" s="132">
        <f t="shared" ref="Q70" si="277">SUM(Q71:Q72)</f>
        <v>0.39008195837248116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9.3066799914495388E-2</v>
      </c>
      <c r="E71" s="165">
        <v>7.5151610570662252E-3</v>
      </c>
      <c r="F71" s="165">
        <v>0.10170275785519242</v>
      </c>
      <c r="G71" s="165">
        <v>4.5549154090170074E-2</v>
      </c>
      <c r="H71" s="165">
        <v>6.0434419828310326E-2</v>
      </c>
      <c r="I71" s="165">
        <v>0.10858091008492041</v>
      </c>
      <c r="J71" s="165">
        <v>0.13700426138330457</v>
      </c>
      <c r="K71" s="165">
        <v>0.19575441522841508</v>
      </c>
      <c r="L71" s="165">
        <v>0.34625387663262186</v>
      </c>
      <c r="M71" s="165">
        <v>0.32126480757902481</v>
      </c>
      <c r="N71" s="165">
        <v>0.2550375834084932</v>
      </c>
      <c r="O71" s="165">
        <v>0.24094335232676609</v>
      </c>
      <c r="P71" s="165">
        <v>0.40311981742977543</v>
      </c>
      <c r="Q71" s="165">
        <v>0.27327264217243336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3.9039999999999991E-2</v>
      </c>
      <c r="E72" s="164">
        <v>3.1446874844387645E-3</v>
      </c>
      <c r="F72" s="164">
        <v>4.3088991337227288E-2</v>
      </c>
      <c r="G72" s="164">
        <v>1.9162345224292769E-2</v>
      </c>
      <c r="H72" s="164">
        <v>2.6266435175500279E-2</v>
      </c>
      <c r="I72" s="164">
        <v>4.6659436697246363E-2</v>
      </c>
      <c r="J72" s="164">
        <v>5.902545173975348E-2</v>
      </c>
      <c r="K72" s="164">
        <v>8.4649750803921703E-2</v>
      </c>
      <c r="L72" s="164">
        <v>0.1492789820542342</v>
      </c>
      <c r="M72" s="164">
        <v>0.13005146035290288</v>
      </c>
      <c r="N72" s="164">
        <v>0.11608858614690934</v>
      </c>
      <c r="O72" s="164">
        <v>0.10330396486242915</v>
      </c>
      <c r="P72" s="164">
        <v>0.17231260087908662</v>
      </c>
      <c r="Q72" s="164">
        <v>0.11680931620004782</v>
      </c>
    </row>
    <row r="73" spans="1:17" ht="12" customHeight="1" x14ac:dyDescent="0.25">
      <c r="A73" s="163" t="s">
        <v>142</v>
      </c>
      <c r="B73" s="162"/>
      <c r="C73" s="162">
        <v>1.8523754607523368E-2</v>
      </c>
      <c r="D73" s="162">
        <v>0</v>
      </c>
      <c r="E73" s="162">
        <v>3.1192463251180223E-2</v>
      </c>
      <c r="F73" s="162">
        <v>3.5736853493733386E-2</v>
      </c>
      <c r="G73" s="162">
        <v>2.962574980061276E-2</v>
      </c>
      <c r="H73" s="162">
        <v>0</v>
      </c>
      <c r="I73" s="162">
        <v>3.3523003107389822E-2</v>
      </c>
      <c r="J73" s="162">
        <v>4.6366037027948226E-2</v>
      </c>
      <c r="K73" s="162">
        <v>0</v>
      </c>
      <c r="L73" s="162">
        <v>0</v>
      </c>
      <c r="M73" s="162">
        <v>6.4115102440829533E-2</v>
      </c>
      <c r="N73" s="162">
        <v>0</v>
      </c>
      <c r="O73" s="162">
        <v>0</v>
      </c>
      <c r="P73" s="162">
        <v>0</v>
      </c>
      <c r="Q73" s="162">
        <v>2.3567246123856306E-3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3.8045294540061531E-4</v>
      </c>
      <c r="E74" s="160">
        <f t="shared" ref="E74" si="280">SUM(E75:E76)</f>
        <v>5.380726428382245E-4</v>
      </c>
      <c r="F74" s="160">
        <f t="shared" ref="F74" si="281">SUM(F75:F76)</f>
        <v>6.1822890074962212E-3</v>
      </c>
      <c r="G74" s="160">
        <f t="shared" ref="G74" si="282">SUM(G75:G76)</f>
        <v>2.7917001628805392E-3</v>
      </c>
      <c r="H74" s="160">
        <f t="shared" ref="H74" si="283">SUM(H75:H76)</f>
        <v>0</v>
      </c>
      <c r="I74" s="160">
        <f t="shared" ref="I74" si="284">SUM(I75:I76)</f>
        <v>2.0453629406042275E-3</v>
      </c>
      <c r="J74" s="160">
        <f t="shared" ref="J74" si="285">SUM(J75:J76)</f>
        <v>4.5918050904253608E-3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6.4061338130735057E-2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2.4697877216861498E-2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2.0896685009653331E-4</v>
      </c>
      <c r="E75" s="156">
        <v>3.1929839080931506E-4</v>
      </c>
      <c r="F75" s="156">
        <v>3.6007075350590169E-3</v>
      </c>
      <c r="G75" s="156">
        <v>1.4785191850160086E-3</v>
      </c>
      <c r="H75" s="156">
        <v>0</v>
      </c>
      <c r="I75" s="156">
        <v>1.2683700205360264E-3</v>
      </c>
      <c r="J75" s="156">
        <v>3.1988059367745497E-3</v>
      </c>
      <c r="K75" s="156">
        <v>0</v>
      </c>
      <c r="L75" s="156">
        <v>0</v>
      </c>
      <c r="M75" s="156">
        <v>3.7553137562744941E-2</v>
      </c>
      <c r="N75" s="156">
        <v>0</v>
      </c>
      <c r="O75" s="156">
        <v>0</v>
      </c>
      <c r="P75" s="156">
        <v>0</v>
      </c>
      <c r="Q75" s="156">
        <v>1.7301623851968588E-2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1.7148609530408203E-4</v>
      </c>
      <c r="E76" s="156">
        <v>2.1877425202890944E-4</v>
      </c>
      <c r="F76" s="156">
        <v>2.5815814724372043E-3</v>
      </c>
      <c r="G76" s="156">
        <v>1.3131809778645308E-3</v>
      </c>
      <c r="H76" s="156">
        <v>0</v>
      </c>
      <c r="I76" s="156">
        <v>7.769929200682011E-4</v>
      </c>
      <c r="J76" s="156">
        <v>1.3929991536508113E-3</v>
      </c>
      <c r="K76" s="156">
        <v>0</v>
      </c>
      <c r="L76" s="156">
        <v>0</v>
      </c>
      <c r="M76" s="156">
        <v>2.6508200567990112E-2</v>
      </c>
      <c r="N76" s="156">
        <v>0</v>
      </c>
      <c r="O76" s="156">
        <v>0</v>
      </c>
      <c r="P76" s="156">
        <v>0</v>
      </c>
      <c r="Q76" s="156">
        <v>7.3962533648929104E-3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0.11377973310924053</v>
      </c>
      <c r="D77" s="157">
        <f t="shared" ref="D77" si="294">SUM(D78:D79)</f>
        <v>0.1421623454197834</v>
      </c>
      <c r="E77" s="157">
        <f t="shared" ref="E77" si="295">SUM(E78:E79)</f>
        <v>0.15834065492334268</v>
      </c>
      <c r="F77" s="157">
        <f t="shared" ref="F77" si="296">SUM(F78:F79)</f>
        <v>0.15826505926842577</v>
      </c>
      <c r="G77" s="157">
        <f t="shared" ref="G77" si="297">SUM(G78:G79)</f>
        <v>0.13924197090701323</v>
      </c>
      <c r="H77" s="157">
        <f t="shared" ref="H77" si="298">SUM(H78:H79)</f>
        <v>0.13627039644580122</v>
      </c>
      <c r="I77" s="157">
        <f t="shared" ref="I77" si="299">SUM(I78:I79)</f>
        <v>0.14481444154038695</v>
      </c>
      <c r="J77" s="157">
        <f t="shared" ref="J77" si="300">SUM(J78:J79)</f>
        <v>0.26251119751593788</v>
      </c>
      <c r="K77" s="157">
        <f t="shared" ref="K77" si="301">SUM(K78:K79)</f>
        <v>0.15344413853859501</v>
      </c>
      <c r="L77" s="157">
        <f t="shared" ref="L77" si="302">SUM(L78:L79)</f>
        <v>0.29273580056546539</v>
      </c>
      <c r="M77" s="157">
        <f t="shared" ref="M77" si="303">SUM(M78:M79)</f>
        <v>0.25540195449661812</v>
      </c>
      <c r="N77" s="157">
        <f t="shared" ref="N77" si="304">SUM(N78:N79)</f>
        <v>0.1665876582795443</v>
      </c>
      <c r="O77" s="157">
        <f t="shared" ref="O77" si="305">SUM(O78:O79)</f>
        <v>0.15237787017506807</v>
      </c>
      <c r="P77" s="157">
        <f t="shared" ref="P77" si="306">SUM(P78:P79)</f>
        <v>0.39834368908246626</v>
      </c>
      <c r="Q77" s="157">
        <f t="shared" ref="Q77" si="307">SUM(Q78:Q79)</f>
        <v>0.31961572661954468</v>
      </c>
    </row>
    <row r="78" spans="1:17" ht="12" customHeight="1" x14ac:dyDescent="0.25">
      <c r="A78" s="23" t="s">
        <v>109</v>
      </c>
      <c r="B78" s="156"/>
      <c r="C78" s="156">
        <v>9.5829097024505747E-2</v>
      </c>
      <c r="D78" s="156">
        <v>4.5298143225251608E-2</v>
      </c>
      <c r="E78" s="156">
        <v>0.11559172794967211</v>
      </c>
      <c r="F78" s="156">
        <v>0.132275678573858</v>
      </c>
      <c r="G78" s="156">
        <v>0.12238074154861925</v>
      </c>
      <c r="H78" s="156">
        <v>0.13619379228137254</v>
      </c>
      <c r="I78" s="156">
        <v>9.4956628397721399E-2</v>
      </c>
      <c r="J78" s="156">
        <v>0.2021871487301421</v>
      </c>
      <c r="K78" s="156">
        <v>0.15344413853859501</v>
      </c>
      <c r="L78" s="156">
        <v>0.29273580056546539</v>
      </c>
      <c r="M78" s="156">
        <v>0.1019239529716956</v>
      </c>
      <c r="N78" s="156">
        <v>0.1665876582795443</v>
      </c>
      <c r="O78" s="156">
        <v>0.15237787017506807</v>
      </c>
      <c r="P78" s="156">
        <v>0.39834368908246626</v>
      </c>
      <c r="Q78" s="156">
        <v>0.15898766117836136</v>
      </c>
    </row>
    <row r="79" spans="1:17" ht="12" customHeight="1" x14ac:dyDescent="0.25">
      <c r="A79" s="29" t="s">
        <v>140</v>
      </c>
      <c r="B79" s="57"/>
      <c r="C79" s="57">
        <v>1.7950636084734774E-2</v>
      </c>
      <c r="D79" s="57">
        <v>9.686420219453179E-2</v>
      </c>
      <c r="E79" s="57">
        <v>4.274892697367056E-2</v>
      </c>
      <c r="F79" s="57">
        <v>2.598938069456776E-2</v>
      </c>
      <c r="G79" s="57">
        <v>1.6861229358393993E-2</v>
      </c>
      <c r="H79" s="57">
        <v>7.6604164428671376E-5</v>
      </c>
      <c r="I79" s="57">
        <v>4.9857813142665547E-2</v>
      </c>
      <c r="J79" s="57">
        <v>6.032404878579576E-2</v>
      </c>
      <c r="K79" s="57">
        <v>0</v>
      </c>
      <c r="L79" s="57">
        <v>0</v>
      </c>
      <c r="M79" s="57">
        <v>0.15347800152492252</v>
      </c>
      <c r="N79" s="57">
        <v>0</v>
      </c>
      <c r="O79" s="57">
        <v>0</v>
      </c>
      <c r="P79" s="57">
        <v>0</v>
      </c>
      <c r="Q79" s="57">
        <v>0.16062806544118333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0.24470029197474349</v>
      </c>
      <c r="D81" s="168">
        <f t="shared" ref="D81" si="309">SUM(D82,D85,D87,D100)</f>
        <v>0.20379082578973137</v>
      </c>
      <c r="E81" s="168">
        <f t="shared" ref="E81" si="310">SUM(E82,E85,E87,E100)</f>
        <v>0.22970172552255064</v>
      </c>
      <c r="F81" s="168">
        <f t="shared" ref="F81" si="311">SUM(F82,F85,F87,F100)</f>
        <v>0.2616971548914715</v>
      </c>
      <c r="G81" s="168">
        <f t="shared" ref="G81" si="312">SUM(G82,G85,G87,G100)</f>
        <v>0.26232979690277658</v>
      </c>
      <c r="H81" s="168">
        <f t="shared" ref="H81" si="313">SUM(H82,H85,H87,H100)</f>
        <v>0.32306857639792996</v>
      </c>
      <c r="I81" s="168">
        <f t="shared" ref="I81" si="314">SUM(I82,I85,I87,I100)</f>
        <v>0.2140102160800641</v>
      </c>
      <c r="J81" s="168">
        <f t="shared" ref="J81" si="315">SUM(J82,J85,J87,J100)</f>
        <v>0.63471027826253867</v>
      </c>
      <c r="K81" s="168">
        <f t="shared" ref="K81" si="316">SUM(K82,K85,K87,K100)</f>
        <v>1.0372610885064606</v>
      </c>
      <c r="L81" s="168">
        <f t="shared" ref="L81" si="317">SUM(L82,L85,L87,L100)</f>
        <v>0.16942953928852544</v>
      </c>
      <c r="M81" s="168">
        <f t="shared" ref="M81" si="318">SUM(M82,M85,M87,M100)</f>
        <v>0.27548233562066193</v>
      </c>
      <c r="N81" s="168">
        <f t="shared" ref="N81" si="319">SUM(N82,N85,N87,N100)</f>
        <v>1.1881042356101612</v>
      </c>
      <c r="O81" s="168">
        <f t="shared" ref="O81" si="320">SUM(O82,O85,O87,O100)</f>
        <v>0.95124303759074835</v>
      </c>
      <c r="P81" s="168">
        <f t="shared" ref="P81" si="321">SUM(P82,P85,P87,P100)</f>
        <v>2.3197708191352495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0.2220452519595621</v>
      </c>
      <c r="D82" s="157">
        <f t="shared" si="323"/>
        <v>0.17976592263967209</v>
      </c>
      <c r="E82" s="157">
        <f t="shared" si="323"/>
        <v>0.20460926942161986</v>
      </c>
      <c r="F82" s="157">
        <f t="shared" si="323"/>
        <v>0.23674139185204826</v>
      </c>
      <c r="G82" s="157">
        <f t="shared" si="323"/>
        <v>0.23957263009430343</v>
      </c>
      <c r="H82" s="157">
        <f t="shared" si="323"/>
        <v>0.28881142925550263</v>
      </c>
      <c r="I82" s="157">
        <f t="shared" si="323"/>
        <v>0.18911186010136577</v>
      </c>
      <c r="J82" s="157">
        <f t="shared" si="323"/>
        <v>0.55389303943583579</v>
      </c>
      <c r="K82" s="157">
        <f t="shared" si="323"/>
        <v>0.92162011529053012</v>
      </c>
      <c r="L82" s="157">
        <f t="shared" si="323"/>
        <v>0.14489897845024166</v>
      </c>
      <c r="M82" s="157">
        <f t="shared" si="323"/>
        <v>0.22885831748414501</v>
      </c>
      <c r="N82" s="157">
        <f t="shared" si="323"/>
        <v>1.0273877409299834</v>
      </c>
      <c r="O82" s="157">
        <f t="shared" si="323"/>
        <v>0.83381819225645049</v>
      </c>
      <c r="P82" s="157">
        <f t="shared" si="323"/>
        <v>2.0478219397217288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0.21283767485851557</v>
      </c>
      <c r="D83" s="156">
        <v>0.17337451404757132</v>
      </c>
      <c r="E83" s="156">
        <v>0.19858868444581287</v>
      </c>
      <c r="F83" s="156">
        <v>0.23001602815164807</v>
      </c>
      <c r="G83" s="156">
        <v>0.23196850017574114</v>
      </c>
      <c r="H83" s="156">
        <v>0.28180740659751108</v>
      </c>
      <c r="I83" s="156">
        <v>0.18506881199409966</v>
      </c>
      <c r="J83" s="156">
        <v>0.55330180856661992</v>
      </c>
      <c r="K83" s="156">
        <v>0.89575266089016636</v>
      </c>
      <c r="L83" s="156">
        <v>0.14376328654859682</v>
      </c>
      <c r="M83" s="156">
        <v>0.22452800845084009</v>
      </c>
      <c r="N83" s="156">
        <v>1.0058025529286472</v>
      </c>
      <c r="O83" s="156">
        <v>0.80864573525006</v>
      </c>
      <c r="P83" s="156">
        <v>1.9657562867090177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9.2075771010465407E-3</v>
      </c>
      <c r="D84" s="156">
        <v>6.3914085921007845E-3</v>
      </c>
      <c r="E84" s="156">
        <v>6.0205849758069958E-3</v>
      </c>
      <c r="F84" s="156">
        <v>6.7253637004001847E-3</v>
      </c>
      <c r="G84" s="156">
        <v>7.6041299185623029E-3</v>
      </c>
      <c r="H84" s="156">
        <v>7.0040226579915427E-3</v>
      </c>
      <c r="I84" s="156">
        <v>4.0430481072660975E-3</v>
      </c>
      <c r="J84" s="156">
        <v>5.9123086921582214E-4</v>
      </c>
      <c r="K84" s="156">
        <v>2.586745440036374E-2</v>
      </c>
      <c r="L84" s="156">
        <v>1.1356919016448485E-3</v>
      </c>
      <c r="M84" s="156">
        <v>4.3303090333049257E-3</v>
      </c>
      <c r="N84" s="156">
        <v>2.1585188001336245E-2</v>
      </c>
      <c r="O84" s="156">
        <v>2.5172457006390529E-2</v>
      </c>
      <c r="P84" s="156">
        <v>8.2065653012711071E-2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2.1819760172144096E-3</v>
      </c>
      <c r="D85" s="157">
        <f t="shared" si="324"/>
        <v>3.100711555518801E-3</v>
      </c>
      <c r="E85" s="157">
        <f t="shared" si="324"/>
        <v>3.0421222066387E-3</v>
      </c>
      <c r="F85" s="157">
        <f t="shared" si="324"/>
        <v>1.4142340619120873E-3</v>
      </c>
      <c r="G85" s="157">
        <f t="shared" si="324"/>
        <v>1.3894846218196258E-3</v>
      </c>
      <c r="H85" s="157">
        <f t="shared" si="324"/>
        <v>2.6190971122014221E-3</v>
      </c>
      <c r="I85" s="157">
        <f t="shared" si="324"/>
        <v>2.8168003676675765E-3</v>
      </c>
      <c r="J85" s="157">
        <f t="shared" si="324"/>
        <v>7.801845279498943E-3</v>
      </c>
      <c r="K85" s="157">
        <f t="shared" si="324"/>
        <v>1.0978014185133417E-2</v>
      </c>
      <c r="L85" s="157">
        <f t="shared" si="324"/>
        <v>4.1319200019470101E-3</v>
      </c>
      <c r="M85" s="157">
        <f t="shared" si="324"/>
        <v>9.0026069585782548E-3</v>
      </c>
      <c r="N85" s="157">
        <f t="shared" si="324"/>
        <v>1.9136763316134533E-2</v>
      </c>
      <c r="O85" s="157">
        <f t="shared" si="324"/>
        <v>1.2482669702125993E-2</v>
      </c>
      <c r="P85" s="157">
        <f t="shared" si="324"/>
        <v>1.589949141635319E-2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2.1819760172144096E-3</v>
      </c>
      <c r="D86" s="156">
        <v>3.100711555518801E-3</v>
      </c>
      <c r="E86" s="156">
        <v>3.0421222066387E-3</v>
      </c>
      <c r="F86" s="156">
        <v>1.4142340619120873E-3</v>
      </c>
      <c r="G86" s="156">
        <v>1.3894846218196258E-3</v>
      </c>
      <c r="H86" s="156">
        <v>2.6190971122014221E-3</v>
      </c>
      <c r="I86" s="156">
        <v>2.8168003676675765E-3</v>
      </c>
      <c r="J86" s="156">
        <v>7.801845279498943E-3</v>
      </c>
      <c r="K86" s="156">
        <v>1.0978014185133417E-2</v>
      </c>
      <c r="L86" s="156">
        <v>4.1319200019470101E-3</v>
      </c>
      <c r="M86" s="156">
        <v>9.0026069585782548E-3</v>
      </c>
      <c r="N86" s="156">
        <v>1.9136763316134533E-2</v>
      </c>
      <c r="O86" s="156">
        <v>1.2482669702125993E-2</v>
      </c>
      <c r="P86" s="156">
        <v>1.589949141635319E-2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1.8028592961371916E-2</v>
      </c>
      <c r="D87" s="157">
        <f t="shared" ref="D87" si="326">SUM(D88:D89,D92:D93,D96:D97)</f>
        <v>1.7135989761264417E-2</v>
      </c>
      <c r="E87" s="157">
        <f t="shared" ref="E87" si="327">SUM(E88:E89,E92:E93,E96:E97)</f>
        <v>1.7166072700703725E-2</v>
      </c>
      <c r="F87" s="157">
        <f t="shared" ref="F87" si="328">SUM(F88:F89,F92:F93,F96:F97)</f>
        <v>1.8404282075252933E-2</v>
      </c>
      <c r="G87" s="157">
        <f t="shared" ref="G87" si="329">SUM(G88:G89,G92:G93,G96:G97)</f>
        <v>1.7166721581486421E-2</v>
      </c>
      <c r="H87" s="157">
        <f t="shared" ref="H87" si="330">SUM(H88:H89,H92:H93,H96:H97)</f>
        <v>2.5175091958301164E-2</v>
      </c>
      <c r="I87" s="157">
        <f t="shared" ref="I87" si="331">SUM(I88:I89,I92:I93,I96:I97)</f>
        <v>1.6585839029705507E-2</v>
      </c>
      <c r="J87" s="157">
        <f t="shared" ref="J87" si="332">SUM(J88:J89,J92:J93,J96:J97)</f>
        <v>5.1277243985447689E-2</v>
      </c>
      <c r="K87" s="157">
        <f t="shared" ref="K87" si="333">SUM(K88:K89,K92:K93,K96:K97)</f>
        <v>8.527107525646993E-2</v>
      </c>
      <c r="L87" s="157">
        <f t="shared" ref="L87" si="334">SUM(L88:L89,L92:L93,L96:L97)</f>
        <v>1.5289248902193599E-2</v>
      </c>
      <c r="M87" s="157">
        <f t="shared" ref="M87" si="335">SUM(M88:M89,M92:M93,M96:M97)</f>
        <v>2.9631830113798496E-2</v>
      </c>
      <c r="N87" s="157">
        <f t="shared" ref="N87" si="336">SUM(N88:N89,N92:N93,N96:N97)</f>
        <v>0.10658467991152329</v>
      </c>
      <c r="O87" s="157">
        <f t="shared" ref="O87" si="337">SUM(O88:O89,O92:O93,O96:O97)</f>
        <v>8.6479345627507559E-2</v>
      </c>
      <c r="P87" s="157">
        <f t="shared" ref="P87" si="338">SUM(P88:P89,P92:P93,P96:P97)</f>
        <v>0.21754938675817825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1.7428004293568264E-2</v>
      </c>
      <c r="D88" s="132">
        <v>9.5018508934902133E-3</v>
      </c>
      <c r="E88" s="132">
        <v>1.4987373723766404E-2</v>
      </c>
      <c r="F88" s="132">
        <v>7.7445593093173346E-3</v>
      </c>
      <c r="G88" s="132">
        <v>1.07857182816961E-2</v>
      </c>
      <c r="H88" s="132">
        <v>1.9274988956781328E-2</v>
      </c>
      <c r="I88" s="132">
        <v>4.8899020982687809E-3</v>
      </c>
      <c r="J88" s="132">
        <v>2.5092577355781447E-2</v>
      </c>
      <c r="K88" s="132">
        <v>5.7415464137471332E-2</v>
      </c>
      <c r="L88" s="132">
        <v>0</v>
      </c>
      <c r="M88" s="132">
        <v>6.0867991697671157E-3</v>
      </c>
      <c r="N88" s="132">
        <v>4.6662832822338372E-2</v>
      </c>
      <c r="O88" s="132">
        <v>2.8198950758198209E-2</v>
      </c>
      <c r="P88" s="132">
        <v>0.11022820854735801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7.299187975979329E-3</v>
      </c>
      <c r="E89" s="132">
        <f t="shared" ref="E89" si="342">SUM(E90:E91)</f>
        <v>2.2176769127183103E-4</v>
      </c>
      <c r="F89" s="132">
        <f t="shared" ref="F89" si="343">SUM(F90:F91)</f>
        <v>7.4296325731272664E-3</v>
      </c>
      <c r="G89" s="132">
        <f t="shared" ref="G89" si="344">SUM(G90:G91)</f>
        <v>3.0311378931707138E-3</v>
      </c>
      <c r="H89" s="132">
        <f t="shared" ref="H89" si="345">SUM(H90:H91)</f>
        <v>5.9001030015198384E-3</v>
      </c>
      <c r="I89" s="132">
        <f t="shared" ref="I89" si="346">SUM(I90:I91)</f>
        <v>7.1178200032782331E-3</v>
      </c>
      <c r="J89" s="132">
        <f t="shared" ref="J89" si="347">SUM(J90:J91)</f>
        <v>1.1644272291516945E-2</v>
      </c>
      <c r="K89" s="132">
        <f t="shared" ref="K89" si="348">SUM(K90:K91)</f>
        <v>2.7855611118998591E-2</v>
      </c>
      <c r="L89" s="132">
        <f t="shared" ref="L89" si="349">SUM(L90:L91)</f>
        <v>1.5289248902193599E-2</v>
      </c>
      <c r="M89" s="132">
        <f t="shared" ref="M89" si="350">SUM(M90:M91)</f>
        <v>2.3545030944031379E-2</v>
      </c>
      <c r="N89" s="132">
        <f t="shared" ref="N89" si="351">SUM(N90:N91)</f>
        <v>5.992184708918491E-2</v>
      </c>
      <c r="O89" s="132">
        <f t="shared" ref="O89" si="352">SUM(O90:O91)</f>
        <v>5.8280394869309346E-2</v>
      </c>
      <c r="P89" s="132">
        <f t="shared" ref="P89" si="353">SUM(P90:P91)</f>
        <v>0.10732117821082024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5.2191879759793296E-3</v>
      </c>
      <c r="E90" s="165">
        <v>1.5866598812328935E-4</v>
      </c>
      <c r="F90" s="165">
        <v>5.2964975045272002E-3</v>
      </c>
      <c r="G90" s="165">
        <v>2.1489843546617605E-3</v>
      </c>
      <c r="H90" s="165">
        <v>4.20808088604787E-3</v>
      </c>
      <c r="I90" s="165">
        <v>4.9987062107430136E-3</v>
      </c>
      <c r="J90" s="165">
        <v>8.2642520205387943E-3</v>
      </c>
      <c r="K90" s="165">
        <v>1.9774337334088392E-2</v>
      </c>
      <c r="L90" s="165">
        <v>1.0846398680976891E-2</v>
      </c>
      <c r="M90" s="165">
        <v>1.6707828254739186E-2</v>
      </c>
      <c r="N90" s="165">
        <v>4.2535471979161792E-2</v>
      </c>
      <c r="O90" s="165">
        <v>4.1357505903472674E-2</v>
      </c>
      <c r="P90" s="165">
        <v>7.6093771647716607E-2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2.0799999999999998E-3</v>
      </c>
      <c r="E91" s="164">
        <v>6.3101703148541675E-5</v>
      </c>
      <c r="F91" s="164">
        <v>2.1331350686000657E-3</v>
      </c>
      <c r="G91" s="164">
        <v>8.8215353850895335E-4</v>
      </c>
      <c r="H91" s="164">
        <v>1.6920221154719682E-3</v>
      </c>
      <c r="I91" s="164">
        <v>2.1191137925352195E-3</v>
      </c>
      <c r="J91" s="164">
        <v>3.380020270978151E-3</v>
      </c>
      <c r="K91" s="164">
        <v>8.0812737849101975E-3</v>
      </c>
      <c r="L91" s="164">
        <v>4.4428502212167089E-3</v>
      </c>
      <c r="M91" s="164">
        <v>6.8372026892921942E-3</v>
      </c>
      <c r="N91" s="164">
        <v>1.7386375110023122E-2</v>
      </c>
      <c r="O91" s="164">
        <v>1.6922888965836672E-2</v>
      </c>
      <c r="P91" s="164">
        <v>3.1227406563103625E-2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6.0058866780365167E-4</v>
      </c>
      <c r="D96" s="162">
        <v>0</v>
      </c>
      <c r="E96" s="162">
        <v>1.9251026930988573E-3</v>
      </c>
      <c r="F96" s="162">
        <v>2.6497861308057841E-3</v>
      </c>
      <c r="G96" s="162">
        <v>2.9545094036366112E-3</v>
      </c>
      <c r="H96" s="162">
        <v>0</v>
      </c>
      <c r="I96" s="162">
        <v>1.9689167460803661E-3</v>
      </c>
      <c r="J96" s="162">
        <v>1.0849285807121767E-2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3.3495089179487626E-4</v>
      </c>
      <c r="E97" s="160">
        <f t="shared" ref="E97" si="372">SUM(E98:E99)</f>
        <v>3.1828592566632408E-5</v>
      </c>
      <c r="F97" s="160">
        <f t="shared" ref="F97" si="373">SUM(F98:F99)</f>
        <v>5.8030406200254851E-4</v>
      </c>
      <c r="G97" s="160">
        <f t="shared" ref="G97" si="374">SUM(G98:G99)</f>
        <v>3.9535600298299398E-4</v>
      </c>
      <c r="H97" s="160">
        <f t="shared" ref="H97" si="375">SUM(H98:H99)</f>
        <v>0</v>
      </c>
      <c r="I97" s="160">
        <f t="shared" ref="I97" si="376">SUM(I98:I99)</f>
        <v>2.6092001820781272E-3</v>
      </c>
      <c r="J97" s="160">
        <f t="shared" ref="J97" si="377">SUM(J98:J99)</f>
        <v>3.6911085310275329E-3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1.8397448000224327E-4</v>
      </c>
      <c r="E98" s="156">
        <v>1.8885540052656593E-5</v>
      </c>
      <c r="F98" s="156">
        <v>3.3788491655903184E-4</v>
      </c>
      <c r="G98" s="156">
        <v>2.0965106995623139E-4</v>
      </c>
      <c r="H98" s="156">
        <v>0</v>
      </c>
      <c r="I98" s="156">
        <v>1.6271187223723142E-3</v>
      </c>
      <c r="J98" s="156">
        <v>2.5809629503070206E-3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1.5097641179263299E-4</v>
      </c>
      <c r="E99" s="156">
        <v>1.2943052513975815E-5</v>
      </c>
      <c r="F99" s="156">
        <v>2.424191454435167E-4</v>
      </c>
      <c r="G99" s="156">
        <v>1.8570493302676259E-4</v>
      </c>
      <c r="H99" s="156">
        <v>0</v>
      </c>
      <c r="I99" s="156">
        <v>9.8208145970581301E-4</v>
      </c>
      <c r="J99" s="156">
        <v>1.1101455807205124E-3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2.44447103659508E-3</v>
      </c>
      <c r="D100" s="157">
        <f t="shared" ref="D100" si="386">SUM(D101:D103)</f>
        <v>3.7882018332760755E-3</v>
      </c>
      <c r="E100" s="157">
        <f t="shared" ref="E100" si="387">SUM(E101:E103)</f>
        <v>4.8842611935883806E-3</v>
      </c>
      <c r="F100" s="157">
        <f t="shared" ref="F100" si="388">SUM(F101:F103)</f>
        <v>5.1372469022581881E-3</v>
      </c>
      <c r="G100" s="157">
        <f t="shared" ref="G100" si="389">SUM(G101:G103)</f>
        <v>4.2009606051671084E-3</v>
      </c>
      <c r="H100" s="157">
        <f t="shared" ref="H100" si="390">SUM(H101:H103)</f>
        <v>6.4629580719247799E-3</v>
      </c>
      <c r="I100" s="157">
        <f t="shared" ref="I100" si="391">SUM(I101:I103)</f>
        <v>5.4957165813252469E-3</v>
      </c>
      <c r="J100" s="157">
        <f t="shared" ref="J100" si="392">SUM(J101:J103)</f>
        <v>2.1738149561756372E-2</v>
      </c>
      <c r="K100" s="157">
        <f t="shared" ref="K100" si="393">SUM(K101:K103)</f>
        <v>1.9391883774326994E-2</v>
      </c>
      <c r="L100" s="157">
        <f t="shared" ref="L100" si="394">SUM(L101:L103)</f>
        <v>5.1093919341431843E-3</v>
      </c>
      <c r="M100" s="157">
        <f t="shared" ref="M100" si="395">SUM(M101:M103)</f>
        <v>7.9895810641401784E-3</v>
      </c>
      <c r="N100" s="157">
        <f t="shared" ref="N100" si="396">SUM(N101:N103)</f>
        <v>3.4995051452519868E-2</v>
      </c>
      <c r="O100" s="157">
        <f t="shared" ref="O100" si="397">SUM(O101:O103)</f>
        <v>1.8462830004664279E-2</v>
      </c>
      <c r="P100" s="157">
        <f t="shared" ref="P100" si="398">SUM(P101:P103)</f>
        <v>3.8500001238989473E-2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2.44447103659508E-3</v>
      </c>
      <c r="D103" s="57">
        <v>3.7882018332760755E-3</v>
      </c>
      <c r="E103" s="57">
        <v>4.8842611935883806E-3</v>
      </c>
      <c r="F103" s="57">
        <v>5.1372469022581881E-3</v>
      </c>
      <c r="G103" s="57">
        <v>4.2009606051671084E-3</v>
      </c>
      <c r="H103" s="57">
        <v>6.4629580719247799E-3</v>
      </c>
      <c r="I103" s="57">
        <v>5.4957165813252469E-3</v>
      </c>
      <c r="J103" s="57">
        <v>2.1738149561756372E-2</v>
      </c>
      <c r="K103" s="57">
        <v>1.9391883774326994E-2</v>
      </c>
      <c r="L103" s="57">
        <v>5.1093919341431843E-3</v>
      </c>
      <c r="M103" s="57">
        <v>7.9895810641401784E-3</v>
      </c>
      <c r="N103" s="57">
        <v>3.4995051452519868E-2</v>
      </c>
      <c r="O103" s="57">
        <v>1.8462830004664279E-2</v>
      </c>
      <c r="P103" s="57">
        <v>3.8500001238989473E-2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0.11227964407520263</v>
      </c>
      <c r="D143" s="168">
        <f t="shared" ref="D143" si="555">SUM(D144,D146,D148,D157)</f>
        <v>8.8686292202997896E-2</v>
      </c>
      <c r="E143" s="168">
        <f t="shared" ref="E143" si="556">SUM(E144,E146,E148,E157)</f>
        <v>8.0742208291823173E-2</v>
      </c>
      <c r="F143" s="168">
        <f t="shared" ref="F143" si="557">SUM(F144,F146,F148,F157)</f>
        <v>0.11581391637523067</v>
      </c>
      <c r="G143" s="168">
        <f t="shared" ref="G143" si="558">SUM(G144,G146,G148,G157)</f>
        <v>0.13806980001434985</v>
      </c>
      <c r="H143" s="168">
        <f t="shared" ref="H143" si="559">SUM(H144,H146,H148,H157)</f>
        <v>0.13257372157334582</v>
      </c>
      <c r="I143" s="168">
        <f t="shared" ref="I143" si="560">SUM(I144,I146,I148,I157)</f>
        <v>7.2936048968221479E-2</v>
      </c>
      <c r="J143" s="168">
        <f t="shared" ref="J143" si="561">SUM(J144,J146,J148,J157)</f>
        <v>0.10690336940863295</v>
      </c>
      <c r="K143" s="168">
        <f t="shared" ref="K143" si="562">SUM(K144,K146,K148,K157)</f>
        <v>0.41431048979930873</v>
      </c>
      <c r="L143" s="168">
        <f t="shared" ref="L143" si="563">SUM(L144,L146,L148,L157)</f>
        <v>8.175629062686407E-2</v>
      </c>
      <c r="M143" s="168">
        <f t="shared" ref="M143" si="564">SUM(M144,M146,M148,M157)</f>
        <v>1.0366443504489173</v>
      </c>
      <c r="N143" s="168">
        <f t="shared" ref="N143" si="565">SUM(N144,N146,N148,N157)</f>
        <v>1.2734582485716961</v>
      </c>
      <c r="O143" s="168">
        <f t="shared" ref="O143" si="566">SUM(O144,O146,O148,O157)</f>
        <v>3.4728983527085724</v>
      </c>
      <c r="P143" s="168">
        <f t="shared" ref="P143" si="567">SUM(P144,P146,P148,P157)</f>
        <v>3.6204417503734696</v>
      </c>
      <c r="Q143" s="168">
        <f t="shared" ref="Q143" si="568">SUM(Q144,Q146,Q148,Q157)</f>
        <v>1.4766425924078741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0.10019506891396</v>
      </c>
      <c r="D144" s="157">
        <f t="shared" si="569"/>
        <v>7.6373614201065629E-2</v>
      </c>
      <c r="E144" s="157">
        <f t="shared" si="569"/>
        <v>6.8961479538375989E-2</v>
      </c>
      <c r="F144" s="157">
        <f t="shared" si="569"/>
        <v>9.9944583456772068E-2</v>
      </c>
      <c r="G144" s="157">
        <f t="shared" si="569"/>
        <v>0.12033456999362255</v>
      </c>
      <c r="H144" s="157">
        <f t="shared" si="569"/>
        <v>0.11209100244463856</v>
      </c>
      <c r="I144" s="157">
        <f t="shared" si="569"/>
        <v>6.0548897016823242E-2</v>
      </c>
      <c r="J144" s="157">
        <f t="shared" si="569"/>
        <v>8.8887015037769301E-2</v>
      </c>
      <c r="K144" s="157">
        <f t="shared" si="569"/>
        <v>0.35126857866116218</v>
      </c>
      <c r="L144" s="157">
        <f t="shared" si="569"/>
        <v>6.7358678814165129E-2</v>
      </c>
      <c r="M144" s="157">
        <f t="shared" si="569"/>
        <v>0.86394385318440414</v>
      </c>
      <c r="N144" s="157">
        <f t="shared" si="569"/>
        <v>1.0680831410300817</v>
      </c>
      <c r="O144" s="157">
        <f t="shared" si="569"/>
        <v>2.898075708528987</v>
      </c>
      <c r="P144" s="157">
        <f t="shared" si="569"/>
        <v>2.9352644274411697</v>
      </c>
      <c r="Q144" s="157">
        <f t="shared" si="569"/>
        <v>1.2124474215591345</v>
      </c>
    </row>
    <row r="145" spans="1:17" ht="12" customHeight="1" x14ac:dyDescent="0.25">
      <c r="A145" s="23" t="s">
        <v>60</v>
      </c>
      <c r="B145" s="156"/>
      <c r="C145" s="156">
        <v>0.10019506891396</v>
      </c>
      <c r="D145" s="156">
        <v>7.6373614201065629E-2</v>
      </c>
      <c r="E145" s="156">
        <v>6.8961479538375989E-2</v>
      </c>
      <c r="F145" s="156">
        <v>9.9944583456772068E-2</v>
      </c>
      <c r="G145" s="156">
        <v>0.12033456999362255</v>
      </c>
      <c r="H145" s="156">
        <v>0.11209100244463856</v>
      </c>
      <c r="I145" s="156">
        <v>6.0548897016823242E-2</v>
      </c>
      <c r="J145" s="156">
        <v>8.8887015037769301E-2</v>
      </c>
      <c r="K145" s="156">
        <v>0.35126857866116218</v>
      </c>
      <c r="L145" s="156">
        <v>6.7358678814165129E-2</v>
      </c>
      <c r="M145" s="156">
        <v>0.86394385318440414</v>
      </c>
      <c r="N145" s="156">
        <v>1.0680831410300817</v>
      </c>
      <c r="O145" s="156">
        <v>2.898075708528987</v>
      </c>
      <c r="P145" s="156">
        <v>2.9352644274411697</v>
      </c>
      <c r="Q145" s="156">
        <v>1.2124474215591345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8.0574569469995545E-3</v>
      </c>
      <c r="D146" s="157">
        <f t="shared" si="570"/>
        <v>6.5442659937370905E-3</v>
      </c>
      <c r="E146" s="157">
        <f t="shared" si="570"/>
        <v>5.8645734006060003E-3</v>
      </c>
      <c r="F146" s="157">
        <f t="shared" si="570"/>
        <v>7.8798829764814733E-3</v>
      </c>
      <c r="G146" s="157">
        <f t="shared" si="570"/>
        <v>9.7984798831709016E-3</v>
      </c>
      <c r="H146" s="157">
        <f t="shared" si="570"/>
        <v>9.9784252818587993E-3</v>
      </c>
      <c r="I146" s="157">
        <f t="shared" si="570"/>
        <v>5.6843037562076459E-3</v>
      </c>
      <c r="J146" s="157">
        <f t="shared" si="570"/>
        <v>7.1519707201824004E-3</v>
      </c>
      <c r="K146" s="157">
        <f t="shared" si="570"/>
        <v>3.3609769754912276E-2</v>
      </c>
      <c r="L146" s="157">
        <f t="shared" si="570"/>
        <v>5.9779325869700941E-3</v>
      </c>
      <c r="M146" s="157">
        <f t="shared" si="570"/>
        <v>8.8856049037815965E-2</v>
      </c>
      <c r="N146" s="157">
        <f t="shared" si="570"/>
        <v>0.10486618314089746</v>
      </c>
      <c r="O146" s="157">
        <f t="shared" si="570"/>
        <v>0.27808326260843752</v>
      </c>
      <c r="P146" s="157">
        <f t="shared" si="570"/>
        <v>0.31028587109726757</v>
      </c>
      <c r="Q146" s="157">
        <f t="shared" si="570"/>
        <v>0.11006087383433096</v>
      </c>
    </row>
    <row r="147" spans="1:17" ht="12" customHeight="1" x14ac:dyDescent="0.25">
      <c r="A147" s="23" t="s">
        <v>60</v>
      </c>
      <c r="B147" s="156"/>
      <c r="C147" s="156">
        <v>8.0574569469995545E-3</v>
      </c>
      <c r="D147" s="156">
        <v>6.5442659937370905E-3</v>
      </c>
      <c r="E147" s="156">
        <v>5.8645734006060003E-3</v>
      </c>
      <c r="F147" s="156">
        <v>7.8798829764814733E-3</v>
      </c>
      <c r="G147" s="156">
        <v>9.7984798831709016E-3</v>
      </c>
      <c r="H147" s="156">
        <v>9.9784252818587993E-3</v>
      </c>
      <c r="I147" s="156">
        <v>5.6843037562076459E-3</v>
      </c>
      <c r="J147" s="156">
        <v>7.1519707201824004E-3</v>
      </c>
      <c r="K147" s="156">
        <v>3.3609769754912276E-2</v>
      </c>
      <c r="L147" s="156">
        <v>5.9779325869700941E-3</v>
      </c>
      <c r="M147" s="156">
        <v>8.8856049037815965E-2</v>
      </c>
      <c r="N147" s="156">
        <v>0.10486618314089746</v>
      </c>
      <c r="O147" s="156">
        <v>0.27808326260843752</v>
      </c>
      <c r="P147" s="156">
        <v>0.31028587109726757</v>
      </c>
      <c r="Q147" s="156">
        <v>0.11006087383433096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2.8499565718361126E-3</v>
      </c>
      <c r="D148" s="157">
        <f t="shared" ref="D148" si="572">SUM(D149:D150,D153:D154)</f>
        <v>4.0634933885606572E-3</v>
      </c>
      <c r="E148" s="157">
        <f t="shared" ref="E148" si="573">SUM(E149:E150,E153:E154)</f>
        <v>4.1430459886312807E-3</v>
      </c>
      <c r="F148" s="157">
        <f t="shared" ref="F148" si="574">SUM(F149:F150,F153:F154)</f>
        <v>5.6540328760410832E-3</v>
      </c>
      <c r="G148" s="157">
        <f t="shared" ref="G148" si="575">SUM(G149:G150,G153:G154)</f>
        <v>5.6516204806670413E-3</v>
      </c>
      <c r="H148" s="157">
        <f t="shared" ref="H148" si="576">SUM(H149:H150,H153:H154)</f>
        <v>7.5955625141272878E-3</v>
      </c>
      <c r="I148" s="157">
        <f t="shared" ref="I148" si="577">SUM(I149:I150,I153:I154)</f>
        <v>4.7757761895835006E-3</v>
      </c>
      <c r="J148" s="157">
        <f t="shared" ref="J148" si="578">SUM(J149:J150,J153:J154)</f>
        <v>7.5941980547975753E-3</v>
      </c>
      <c r="K148" s="157">
        <f t="shared" ref="K148" si="579">SUM(K149:K150,K153:K154)</f>
        <v>2.1182472007459652E-2</v>
      </c>
      <c r="L148" s="157">
        <f t="shared" ref="L148" si="580">SUM(L149:L150,L153:L154)</f>
        <v>6.1282065508244535E-3</v>
      </c>
      <c r="M148" s="157">
        <f t="shared" ref="M148" si="581">SUM(M149:M150,M153:M154)</f>
        <v>5.8806928464692501E-2</v>
      </c>
      <c r="N148" s="157">
        <f t="shared" ref="N148" si="582">SUM(N149:N150,N153:N154)</f>
        <v>6.7380604835620361E-2</v>
      </c>
      <c r="O148" s="157">
        <f t="shared" ref="O148" si="583">SUM(O149:O150,O153:O154)</f>
        <v>0.23886931992025145</v>
      </c>
      <c r="P148" s="157">
        <f t="shared" ref="P148" si="584">SUM(P149:P150,P153:P154)</f>
        <v>0.31757635738368273</v>
      </c>
      <c r="Q148" s="157">
        <f t="shared" ref="Q148" si="585">SUM(Q149:Q150,Q153:Q154)</f>
        <v>0.10716486686108326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2.8499565718361126E-3</v>
      </c>
      <c r="D153" s="162">
        <v>3.4422953577624331E-3</v>
      </c>
      <c r="E153" s="162">
        <v>3.9734206457397395E-3</v>
      </c>
      <c r="F153" s="162">
        <v>4.5259922922260727E-3</v>
      </c>
      <c r="G153" s="162">
        <v>4.7503457727665049E-3</v>
      </c>
      <c r="H153" s="162">
        <v>6.0630208687252529E-3</v>
      </c>
      <c r="I153" s="162">
        <v>2.2611776287210614E-3</v>
      </c>
      <c r="J153" s="162">
        <v>4.3453526190493251E-3</v>
      </c>
      <c r="K153" s="162">
        <v>1.326566155093761E-2</v>
      </c>
      <c r="L153" s="162">
        <v>0</v>
      </c>
      <c r="M153" s="162">
        <v>3.2249956504572484E-2</v>
      </c>
      <c r="N153" s="162">
        <v>3.356395419494923E-2</v>
      </c>
      <c r="O153" s="162">
        <v>0.11653632417549585</v>
      </c>
      <c r="P153" s="162">
        <v>0.16239727263122583</v>
      </c>
      <c r="Q153" s="162">
        <v>4.341451637218733E-2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6.2119803079822389E-4</v>
      </c>
      <c r="E154" s="160">
        <f t="shared" ref="E154" si="603">SUM(E155:E156)</f>
        <v>1.6962534289154157E-4</v>
      </c>
      <c r="F154" s="160">
        <f t="shared" ref="F154" si="604">SUM(F155:F156)</f>
        <v>1.1280405838150103E-3</v>
      </c>
      <c r="G154" s="160">
        <f t="shared" ref="G154" si="605">SUM(G155:G156)</f>
        <v>9.0127470790053667E-4</v>
      </c>
      <c r="H154" s="160">
        <f t="shared" ref="H154" si="606">SUM(H155:H156)</f>
        <v>1.5325416454020344E-3</v>
      </c>
      <c r="I154" s="160">
        <f t="shared" ref="I154" si="607">SUM(I155:I156)</f>
        <v>2.5145985608624397E-3</v>
      </c>
      <c r="J154" s="160">
        <f t="shared" ref="J154" si="608">SUM(J155:J156)</f>
        <v>3.2488454357482502E-3</v>
      </c>
      <c r="K154" s="160">
        <f t="shared" ref="K154" si="609">SUM(K155:K156)</f>
        <v>7.9168104565220439E-3</v>
      </c>
      <c r="L154" s="160">
        <f t="shared" ref="L154" si="610">SUM(L155:L156)</f>
        <v>6.1282065508244535E-3</v>
      </c>
      <c r="M154" s="160">
        <f t="shared" ref="M154" si="611">SUM(M155:M156)</f>
        <v>2.6556971960120017E-2</v>
      </c>
      <c r="N154" s="160">
        <f t="shared" ref="N154" si="612">SUM(N155:N156)</f>
        <v>3.3816650640671131E-2</v>
      </c>
      <c r="O154" s="160">
        <f t="shared" ref="O154" si="613">SUM(O155:O156)</f>
        <v>0.12233299574475562</v>
      </c>
      <c r="P154" s="160">
        <f t="shared" ref="P154" si="614">SUM(P155:P156)</f>
        <v>0.1551790847524569</v>
      </c>
      <c r="Q154" s="160">
        <f t="shared" ref="Q154" si="615">SUM(Q155:Q156)</f>
        <v>6.3750350488895935E-2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3.4119803079822386E-4</v>
      </c>
      <c r="E155" s="156">
        <v>1.0071042038747851E-4</v>
      </c>
      <c r="F155" s="156">
        <v>6.5771897689487148E-4</v>
      </c>
      <c r="G155" s="156">
        <v>4.7826432029315669E-4</v>
      </c>
      <c r="H155" s="156">
        <v>9.3417950437707292E-4</v>
      </c>
      <c r="I155" s="156">
        <v>1.5658463073556317E-3</v>
      </c>
      <c r="J155" s="156">
        <v>2.2694468305639853E-3</v>
      </c>
      <c r="K155" s="156">
        <v>4.4509531497873272E-3</v>
      </c>
      <c r="L155" s="156">
        <v>4.1356243635112949E-3</v>
      </c>
      <c r="M155" s="156">
        <v>1.5563700617099928E-2</v>
      </c>
      <c r="N155" s="156">
        <v>2.0193216499072221E-2</v>
      </c>
      <c r="O155" s="156">
        <v>8.2565687547238684E-2</v>
      </c>
      <c r="P155" s="156">
        <v>0.10875576807675771</v>
      </c>
      <c r="Q155" s="156">
        <v>4.4619036088838146E-2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2.7999999999999998E-4</v>
      </c>
      <c r="E156" s="156">
        <v>6.8914922504063073E-5</v>
      </c>
      <c r="F156" s="156">
        <v>4.7032160692013876E-4</v>
      </c>
      <c r="G156" s="156">
        <v>4.2301038760738003E-4</v>
      </c>
      <c r="H156" s="156">
        <v>5.9836214102496142E-4</v>
      </c>
      <c r="I156" s="156">
        <v>9.4875225350680786E-4</v>
      </c>
      <c r="J156" s="156">
        <v>9.7939860518426493E-4</v>
      </c>
      <c r="K156" s="156">
        <v>3.4658573067347172E-3</v>
      </c>
      <c r="L156" s="156">
        <v>1.9925821873131586E-3</v>
      </c>
      <c r="M156" s="156">
        <v>1.099327134302009E-2</v>
      </c>
      <c r="N156" s="156">
        <v>1.3623434141598913E-2</v>
      </c>
      <c r="O156" s="156">
        <v>3.9767308197516935E-2</v>
      </c>
      <c r="P156" s="156">
        <v>4.6423316675699169E-2</v>
      </c>
      <c r="Q156" s="156">
        <v>1.9131314400057792E-2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1.1771616424069674E-3</v>
      </c>
      <c r="D157" s="157">
        <f t="shared" ref="D157" si="617">SUM(D158:D159)</f>
        <v>1.704918619634524E-3</v>
      </c>
      <c r="E157" s="157">
        <f t="shared" ref="E157" si="618">SUM(E158:E159)</f>
        <v>1.7731093642098996E-3</v>
      </c>
      <c r="F157" s="157">
        <f t="shared" ref="F157" si="619">SUM(F158:F159)</f>
        <v>2.3354170659360468E-3</v>
      </c>
      <c r="G157" s="157">
        <f t="shared" ref="G157" si="620">SUM(G158:G159)</f>
        <v>2.2851296568893826E-3</v>
      </c>
      <c r="H157" s="157">
        <f t="shared" ref="H157" si="621">SUM(H158:H159)</f>
        <v>2.9087313327211856E-3</v>
      </c>
      <c r="I157" s="157">
        <f t="shared" ref="I157" si="622">SUM(I158:I159)</f>
        <v>1.9270720056070989E-3</v>
      </c>
      <c r="J157" s="157">
        <f t="shared" ref="J157" si="623">SUM(J158:J159)</f>
        <v>3.2701855958836719E-3</v>
      </c>
      <c r="K157" s="157">
        <f t="shared" ref="K157" si="624">SUM(K158:K159)</f>
        <v>8.2496693757746469E-3</v>
      </c>
      <c r="L157" s="157">
        <f t="shared" ref="L157" si="625">SUM(L158:L159)</f>
        <v>2.2914726749043994E-3</v>
      </c>
      <c r="M157" s="157">
        <f t="shared" ref="M157" si="626">SUM(M158:M159)</f>
        <v>2.5037519762004672E-2</v>
      </c>
      <c r="N157" s="157">
        <f t="shared" ref="N157" si="627">SUM(N158:N159)</f>
        <v>3.3128319565096487E-2</v>
      </c>
      <c r="O157" s="157">
        <f t="shared" ref="O157" si="628">SUM(O158:O159)</f>
        <v>5.7870061650896289E-2</v>
      </c>
      <c r="P157" s="157">
        <f t="shared" ref="P157" si="629">SUM(P158:P159)</f>
        <v>5.7315094451350045E-2</v>
      </c>
      <c r="Q157" s="157">
        <f t="shared" ref="Q157" si="630">SUM(Q158:Q159)</f>
        <v>4.6969430153325456E-2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1.1771616424069674E-3</v>
      </c>
      <c r="D159" s="57">
        <v>1.704918619634524E-3</v>
      </c>
      <c r="E159" s="57">
        <v>1.7731093642098996E-3</v>
      </c>
      <c r="F159" s="57">
        <v>2.3354170659360468E-3</v>
      </c>
      <c r="G159" s="57">
        <v>2.2851296568893826E-3</v>
      </c>
      <c r="H159" s="57">
        <v>2.9087313327211856E-3</v>
      </c>
      <c r="I159" s="57">
        <v>1.9270720056070989E-3</v>
      </c>
      <c r="J159" s="57">
        <v>3.2701855958836719E-3</v>
      </c>
      <c r="K159" s="57">
        <v>8.2496693757746469E-3</v>
      </c>
      <c r="L159" s="57">
        <v>2.2914726749043994E-3</v>
      </c>
      <c r="M159" s="57">
        <v>2.5037519762004672E-2</v>
      </c>
      <c r="N159" s="57">
        <v>3.3128319565096487E-2</v>
      </c>
      <c r="O159" s="57">
        <v>5.7870061650896289E-2</v>
      </c>
      <c r="P159" s="57">
        <v>5.7315094451350045E-2</v>
      </c>
      <c r="Q159" s="57">
        <v>4.6969430153325456E-2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9.5644927989198061E-2</v>
      </c>
      <c r="D161" s="168">
        <f t="shared" ref="D161" si="632">SUM(D162,D164,D166,D175)</f>
        <v>8.2241093285882708E-2</v>
      </c>
      <c r="E161" s="168">
        <f t="shared" ref="E161" si="633">SUM(E162,E164,E166,E175)</f>
        <v>0.15269251069881351</v>
      </c>
      <c r="F161" s="168">
        <f t="shared" ref="F161" si="634">SUM(F162,F164,F166,F175)</f>
        <v>3.7376004692011175E-2</v>
      </c>
      <c r="G161" s="168">
        <f t="shared" ref="G161" si="635">SUM(G162,G164,G166,G175)</f>
        <v>6.8378956440432778E-2</v>
      </c>
      <c r="H161" s="168">
        <f t="shared" ref="H161" si="636">SUM(H162,H164,H166,H175)</f>
        <v>0.13810828684455384</v>
      </c>
      <c r="I161" s="168">
        <f t="shared" ref="I161" si="637">SUM(I162,I164,I166,I175)</f>
        <v>0.16183719618727824</v>
      </c>
      <c r="J161" s="168">
        <f t="shared" ref="J161" si="638">SUM(J162,J164,J166,J175)</f>
        <v>0.24269817621362214</v>
      </c>
      <c r="K161" s="168">
        <f t="shared" ref="K161" si="639">SUM(K162,K164,K166,K175)</f>
        <v>0.15056145314504224</v>
      </c>
      <c r="L161" s="168">
        <f t="shared" ref="L161" si="640">SUM(L162,L164,L166,L175)</f>
        <v>6.6948005972753494E-2</v>
      </c>
      <c r="M161" s="168">
        <f t="shared" ref="M161" si="641">SUM(M162,M164,M166,M175)</f>
        <v>6.2833395343306966E-2</v>
      </c>
      <c r="N161" s="168">
        <f t="shared" ref="N161" si="642">SUM(N162,N164,N166,N175)</f>
        <v>0.17684772178060693</v>
      </c>
      <c r="O161" s="168">
        <f t="shared" ref="O161" si="643">SUM(O162,O164,O166,O175)</f>
        <v>0.14138795428964679</v>
      </c>
      <c r="P161" s="168">
        <f t="shared" ref="P161" si="644">SUM(P162,P164,P166,P175)</f>
        <v>0.12487091069139211</v>
      </c>
      <c r="Q161" s="168">
        <f t="shared" ref="Q161" si="645">SUM(Q162,Q164,Q166,Q175)</f>
        <v>6.2352812910037123E-2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8.4963798597016915E-2</v>
      </c>
      <c r="D162" s="157">
        <f t="shared" si="646"/>
        <v>6.9439811168639273E-2</v>
      </c>
      <c r="E162" s="157">
        <f t="shared" si="646"/>
        <v>0.13287886165549873</v>
      </c>
      <c r="F162" s="157">
        <f t="shared" si="646"/>
        <v>3.165798546745683E-2</v>
      </c>
      <c r="G162" s="157">
        <f t="shared" si="646"/>
        <v>6.00544819474585E-2</v>
      </c>
      <c r="H162" s="157">
        <f t="shared" si="646"/>
        <v>0.11977515830577844</v>
      </c>
      <c r="I162" s="157">
        <f t="shared" si="646"/>
        <v>0.13817503017935051</v>
      </c>
      <c r="J162" s="157">
        <f t="shared" si="646"/>
        <v>0.20849937598192061</v>
      </c>
      <c r="K162" s="157">
        <f t="shared" si="646"/>
        <v>0.12662593627316673</v>
      </c>
      <c r="L162" s="157">
        <f t="shared" si="646"/>
        <v>5.4979453455923137E-2</v>
      </c>
      <c r="M162" s="157">
        <f t="shared" si="646"/>
        <v>4.8553645165655919E-2</v>
      </c>
      <c r="N162" s="157">
        <f t="shared" si="646"/>
        <v>0.14603537164630837</v>
      </c>
      <c r="O162" s="157">
        <f t="shared" si="646"/>
        <v>0.11642034731344826</v>
      </c>
      <c r="P162" s="157">
        <f t="shared" si="646"/>
        <v>0.10221297148140976</v>
      </c>
      <c r="Q162" s="157">
        <f t="shared" si="646"/>
        <v>5.2966891066512631E-2</v>
      </c>
    </row>
    <row r="163" spans="1:17" ht="12" customHeight="1" x14ac:dyDescent="0.25">
      <c r="A163" s="23" t="s">
        <v>60</v>
      </c>
      <c r="B163" s="57"/>
      <c r="C163" s="57">
        <v>8.4963798597016915E-2</v>
      </c>
      <c r="D163" s="57">
        <v>6.9439811168639273E-2</v>
      </c>
      <c r="E163" s="57">
        <v>0.13287886165549873</v>
      </c>
      <c r="F163" s="57">
        <v>3.165798546745683E-2</v>
      </c>
      <c r="G163" s="57">
        <v>6.00544819474585E-2</v>
      </c>
      <c r="H163" s="57">
        <v>0.11977515830577844</v>
      </c>
      <c r="I163" s="57">
        <v>0.13817503017935051</v>
      </c>
      <c r="J163" s="57">
        <v>0.20849937598192061</v>
      </c>
      <c r="K163" s="57">
        <v>0.12662593627316673</v>
      </c>
      <c r="L163" s="57">
        <v>5.4979453455923137E-2</v>
      </c>
      <c r="M163" s="57">
        <v>4.8553645165655919E-2</v>
      </c>
      <c r="N163" s="57">
        <v>0.14603537164630837</v>
      </c>
      <c r="O163" s="57">
        <v>0.11642034731344826</v>
      </c>
      <c r="P163" s="57">
        <v>0.10221297148140976</v>
      </c>
      <c r="Q163" s="57">
        <v>5.2966891066512631E-2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2.353788239917018E-3</v>
      </c>
      <c r="D164" s="157">
        <f t="shared" si="647"/>
        <v>3.2666065084583124E-3</v>
      </c>
      <c r="E164" s="157">
        <f t="shared" si="647"/>
        <v>3.2129655704819533E-3</v>
      </c>
      <c r="F164" s="157">
        <f t="shared" si="647"/>
        <v>1.491472338039188E-3</v>
      </c>
      <c r="G164" s="157">
        <f t="shared" si="647"/>
        <v>1.4166445747619053E-3</v>
      </c>
      <c r="H164" s="157">
        <f t="shared" si="647"/>
        <v>1.8445186921701388E-3</v>
      </c>
      <c r="I164" s="157">
        <f t="shared" si="647"/>
        <v>2.4774756321557178E-3</v>
      </c>
      <c r="J164" s="157">
        <f t="shared" si="647"/>
        <v>4.4175564379349674E-3</v>
      </c>
      <c r="K164" s="157">
        <f t="shared" si="647"/>
        <v>5.1251036597158642E-3</v>
      </c>
      <c r="L164" s="157">
        <f t="shared" si="647"/>
        <v>2.9132538177854745E-3</v>
      </c>
      <c r="M164" s="157">
        <f t="shared" si="647"/>
        <v>5.8111279299900192E-3</v>
      </c>
      <c r="N164" s="157">
        <f t="shared" si="647"/>
        <v>6.9443239697956202E-3</v>
      </c>
      <c r="O164" s="157">
        <f t="shared" si="647"/>
        <v>3.042586551516787E-3</v>
      </c>
      <c r="P164" s="157">
        <f t="shared" si="647"/>
        <v>0</v>
      </c>
      <c r="Q164" s="157">
        <f t="shared" si="647"/>
        <v>1.1651823749039864E-3</v>
      </c>
    </row>
    <row r="165" spans="1:17" ht="12" customHeight="1" x14ac:dyDescent="0.25">
      <c r="A165" s="23" t="s">
        <v>60</v>
      </c>
      <c r="B165" s="156"/>
      <c r="C165" s="156">
        <v>2.353788239917018E-3</v>
      </c>
      <c r="D165" s="156">
        <v>3.2666065084583124E-3</v>
      </c>
      <c r="E165" s="156">
        <v>3.2129655704819533E-3</v>
      </c>
      <c r="F165" s="156">
        <v>1.491472338039188E-3</v>
      </c>
      <c r="G165" s="156">
        <v>1.4166445747619053E-3</v>
      </c>
      <c r="H165" s="156">
        <v>1.8445186921701388E-3</v>
      </c>
      <c r="I165" s="156">
        <v>2.4774756321557178E-3</v>
      </c>
      <c r="J165" s="156">
        <v>4.4175564379349674E-3</v>
      </c>
      <c r="K165" s="156">
        <v>5.1251036597158642E-3</v>
      </c>
      <c r="L165" s="156">
        <v>2.9132538177854745E-3</v>
      </c>
      <c r="M165" s="156">
        <v>5.8111279299900192E-3</v>
      </c>
      <c r="N165" s="156">
        <v>6.9443239697956202E-3</v>
      </c>
      <c r="O165" s="156">
        <v>3.042586551516787E-3</v>
      </c>
      <c r="P165" s="156">
        <v>0</v>
      </c>
      <c r="Q165" s="156">
        <v>1.1651823749039864E-3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5.8762513908984168E-3</v>
      </c>
      <c r="D166" s="157">
        <f t="shared" ref="D166" si="649">SUM(D167:D168,D171:D172)</f>
        <v>6.8452724854777408E-3</v>
      </c>
      <c r="E166" s="157">
        <f t="shared" ref="E166" si="650">SUM(E167:E168,E171:E172)</f>
        <v>1.1562679318994079E-2</v>
      </c>
      <c r="F166" s="157">
        <f t="shared" ref="F166" si="651">SUM(F167:F168,F171:F172)</f>
        <v>3.0802904805314326E-3</v>
      </c>
      <c r="G166" s="157">
        <f t="shared" ref="G166" si="652">SUM(G167:G168,G171:G172)</f>
        <v>4.9189216629839314E-3</v>
      </c>
      <c r="H166" s="157">
        <f t="shared" ref="H166" si="653">SUM(H167:H168,H171:H172)</f>
        <v>1.1928582550158951E-2</v>
      </c>
      <c r="I166" s="157">
        <f t="shared" ref="I166" si="654">SUM(I167:I168,I171:I172)</f>
        <v>1.5213850585031753E-2</v>
      </c>
      <c r="J166" s="157">
        <f t="shared" ref="J166" si="655">SUM(J167:J168,J171:J172)</f>
        <v>2.0849758702864103E-2</v>
      </c>
      <c r="K166" s="157">
        <f t="shared" ref="K166" si="656">SUM(K167:K168,K171:K172)</f>
        <v>1.3774234149543974E-2</v>
      </c>
      <c r="L166" s="157">
        <f t="shared" ref="L166" si="657">SUM(L167:L168,L171:L172)</f>
        <v>6.5838233435077248E-3</v>
      </c>
      <c r="M166" s="157">
        <f t="shared" ref="M166" si="658">SUM(M167:M168,M171:M172)</f>
        <v>6.121121061548016E-3</v>
      </c>
      <c r="N166" s="157">
        <f t="shared" ref="N166" si="659">SUM(N167:N168,N171:N172)</f>
        <v>1.6330926053809952E-2</v>
      </c>
      <c r="O166" s="157">
        <f t="shared" ref="O166" si="660">SUM(O167:O168,O171:O172)</f>
        <v>1.7647989139990598E-2</v>
      </c>
      <c r="P166" s="157">
        <f t="shared" ref="P166" si="661">SUM(P167:P168,P171:P172)</f>
        <v>1.915614938238859E-2</v>
      </c>
      <c r="Q166" s="157">
        <f t="shared" ref="Q166" si="662">SUM(Q167:Q168,Q171:Q172)</f>
        <v>5.7042187609393554E-3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5.8762513908984168E-3</v>
      </c>
      <c r="D171" s="162">
        <v>3.7392823314866233E-3</v>
      </c>
      <c r="E171" s="162">
        <v>1.136475888997166E-2</v>
      </c>
      <c r="F171" s="162">
        <v>7.2720386857708162E-4</v>
      </c>
      <c r="G171" s="162">
        <v>3.8815070776770069E-3</v>
      </c>
      <c r="H171" s="162">
        <v>8.8123491682864496E-3</v>
      </c>
      <c r="I171" s="162">
        <v>4.3454780331501274E-3</v>
      </c>
      <c r="J171" s="162">
        <v>1.0345548922395375E-2</v>
      </c>
      <c r="K171" s="162">
        <v>4.8218542346939782E-3</v>
      </c>
      <c r="L171" s="162">
        <v>0</v>
      </c>
      <c r="M171" s="162">
        <v>0</v>
      </c>
      <c r="N171" s="162">
        <v>1.748704327022345E-3</v>
      </c>
      <c r="O171" s="162">
        <v>4.7790871060500329E-3</v>
      </c>
      <c r="P171" s="162">
        <v>1.0340096734666944E-2</v>
      </c>
      <c r="Q171" s="162">
        <v>4.4327212726514575E-3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3.105990153991117E-3</v>
      </c>
      <c r="E172" s="160">
        <f t="shared" ref="E172" si="680">SUM(E173:E174)</f>
        <v>1.9792042902241845E-4</v>
      </c>
      <c r="F172" s="160">
        <f t="shared" ref="F172" si="681">SUM(F173:F174)</f>
        <v>2.3530866119543508E-3</v>
      </c>
      <c r="G172" s="160">
        <f t="shared" ref="G172" si="682">SUM(G173:G174)</f>
        <v>1.0374145853069248E-3</v>
      </c>
      <c r="H172" s="160">
        <f t="shared" ref="H172" si="683">SUM(H173:H174)</f>
        <v>3.1162333818725019E-3</v>
      </c>
      <c r="I172" s="160">
        <f t="shared" ref="I172" si="684">SUM(I173:I174)</f>
        <v>1.0868372551881625E-2</v>
      </c>
      <c r="J172" s="160">
        <f t="shared" ref="J172" si="685">SUM(J173:J174)</f>
        <v>1.050420978046873E-2</v>
      </c>
      <c r="K172" s="160">
        <f t="shared" ref="K172" si="686">SUM(K173:K174)</f>
        <v>8.952379914849996E-3</v>
      </c>
      <c r="L172" s="160">
        <f t="shared" ref="L172" si="687">SUM(L173:L174)</f>
        <v>6.5838233435077248E-3</v>
      </c>
      <c r="M172" s="160">
        <f t="shared" ref="M172" si="688">SUM(M173:M174)</f>
        <v>6.121121061548016E-3</v>
      </c>
      <c r="N172" s="160">
        <f t="shared" ref="N172" si="689">SUM(N173:N174)</f>
        <v>1.4582221726787607E-2</v>
      </c>
      <c r="O172" s="160">
        <f t="shared" ref="O172" si="690">SUM(O173:O174)</f>
        <v>1.2868902033940567E-2</v>
      </c>
      <c r="P172" s="160">
        <f t="shared" ref="P172" si="691">SUM(P173:P174)</f>
        <v>8.8160526477216467E-3</v>
      </c>
      <c r="Q172" s="160">
        <f t="shared" ref="Q172" si="692">SUM(Q173:Q174)</f>
        <v>1.2714974882878974E-3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1.7059901539911181E-3</v>
      </c>
      <c r="E173" s="156">
        <v>1.1744710777295856E-4</v>
      </c>
      <c r="F173" s="156">
        <v>1.3692957837924001E-3</v>
      </c>
      <c r="G173" s="156">
        <v>5.4908931730936227E-4</v>
      </c>
      <c r="H173" s="156">
        <v>1.8988558609730421E-3</v>
      </c>
      <c r="I173" s="156">
        <v>6.7764768270627005E-3</v>
      </c>
      <c r="J173" s="156">
        <v>7.3416775526423178E-3</v>
      </c>
      <c r="K173" s="156">
        <v>5.0218313586290883E-3</v>
      </c>
      <c r="L173" s="156">
        <v>4.434583268808797E-3</v>
      </c>
      <c r="M173" s="156">
        <v>3.5742230978892211E-3</v>
      </c>
      <c r="N173" s="156">
        <v>8.6761116430939846E-3</v>
      </c>
      <c r="O173" s="156">
        <v>8.6530638982136206E-3</v>
      </c>
      <c r="P173" s="156">
        <v>6.159871704900741E-3</v>
      </c>
      <c r="Q173" s="156">
        <v>8.8925145324765976E-4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1.3999999999999991E-3</v>
      </c>
      <c r="E174" s="57">
        <v>8.0473321249459895E-5</v>
      </c>
      <c r="F174" s="57">
        <v>9.8379082816195049E-4</v>
      </c>
      <c r="G174" s="57">
        <v>4.8832526799756258E-4</v>
      </c>
      <c r="H174" s="57">
        <v>1.2173775208994596E-3</v>
      </c>
      <c r="I174" s="57">
        <v>4.0918957248189235E-3</v>
      </c>
      <c r="J174" s="57">
        <v>3.1625322278264123E-3</v>
      </c>
      <c r="K174" s="57">
        <v>3.9305485562209077E-3</v>
      </c>
      <c r="L174" s="57">
        <v>2.1492400746989273E-3</v>
      </c>
      <c r="M174" s="57">
        <v>2.5468979636587949E-3</v>
      </c>
      <c r="N174" s="57">
        <v>5.9061100836936224E-3</v>
      </c>
      <c r="O174" s="57">
        <v>4.2158381357269474E-3</v>
      </c>
      <c r="P174" s="57">
        <v>2.6561809428209053E-3</v>
      </c>
      <c r="Q174" s="57">
        <v>3.8224603504023762E-4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2.4510897613657262E-3</v>
      </c>
      <c r="D175" s="157">
        <f t="shared" ref="D175" si="694">SUM(D176:D177)</f>
        <v>2.6894031233073898E-3</v>
      </c>
      <c r="E175" s="157">
        <f t="shared" ref="E175" si="695">SUM(E176:E177)</f>
        <v>5.0380041538387495E-3</v>
      </c>
      <c r="F175" s="157">
        <f t="shared" ref="F175" si="696">SUM(F176:F177)</f>
        <v>1.146256405983723E-3</v>
      </c>
      <c r="G175" s="157">
        <f t="shared" ref="G175" si="697">SUM(G176:G177)</f>
        <v>1.9889082552284449E-3</v>
      </c>
      <c r="H175" s="157">
        <f t="shared" ref="H175" si="698">SUM(H176:H177)</f>
        <v>4.5600272964462949E-3</v>
      </c>
      <c r="I175" s="157">
        <f t="shared" ref="I175" si="699">SUM(I176:I177)</f>
        <v>5.9708397907402636E-3</v>
      </c>
      <c r="J175" s="157">
        <f t="shared" ref="J175" si="700">SUM(J176:J177)</f>
        <v>8.9314850909024777E-3</v>
      </c>
      <c r="K175" s="157">
        <f t="shared" ref="K175" si="701">SUM(K176:K177)</f>
        <v>5.0361790626156722E-3</v>
      </c>
      <c r="L175" s="157">
        <f t="shared" ref="L175" si="702">SUM(L176:L177)</f>
        <v>2.4714753555371591E-3</v>
      </c>
      <c r="M175" s="157">
        <f t="shared" ref="M175" si="703">SUM(M176:M177)</f>
        <v>2.3475011861130097E-3</v>
      </c>
      <c r="N175" s="157">
        <f t="shared" ref="N175" si="704">SUM(N176:N177)</f>
        <v>7.5371001106929892E-3</v>
      </c>
      <c r="O175" s="157">
        <f t="shared" ref="O175" si="705">SUM(O176:O177)</f>
        <v>4.2770312846911549E-3</v>
      </c>
      <c r="P175" s="157">
        <f t="shared" ref="P175" si="706">SUM(P176:P177)</f>
        <v>3.5017898275937591E-3</v>
      </c>
      <c r="Q175" s="157">
        <f t="shared" ref="Q175" si="707">SUM(Q176:Q177)</f>
        <v>2.5165207076811497E-3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2.4510897613657262E-3</v>
      </c>
      <c r="D177" s="57">
        <v>2.6894031233073898E-3</v>
      </c>
      <c r="E177" s="57">
        <v>5.0380041538387495E-3</v>
      </c>
      <c r="F177" s="57">
        <v>1.146256405983723E-3</v>
      </c>
      <c r="G177" s="57">
        <v>1.9889082552284449E-3</v>
      </c>
      <c r="H177" s="57">
        <v>4.5600272964462949E-3</v>
      </c>
      <c r="I177" s="57">
        <v>5.9708397907402636E-3</v>
      </c>
      <c r="J177" s="57">
        <v>8.9314850909024777E-3</v>
      </c>
      <c r="K177" s="57">
        <v>5.0361790626156722E-3</v>
      </c>
      <c r="L177" s="57">
        <v>2.4714753555371591E-3</v>
      </c>
      <c r="M177" s="57">
        <v>2.3475011861130097E-3</v>
      </c>
      <c r="N177" s="57">
        <v>7.5371001106929892E-3</v>
      </c>
      <c r="O177" s="57">
        <v>4.2770312846911549E-3</v>
      </c>
      <c r="P177" s="57">
        <v>3.5017898275937591E-3</v>
      </c>
      <c r="Q177" s="57">
        <v>2.5165207076811497E-3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0.54882652060051174</v>
      </c>
      <c r="E3" s="175" t="str">
        <f>IF(RES_hhdet_in_tes!E3=0,"",RES_hhdet_in_tes!E3/RES_hhdet_in_fec!E3)</f>
        <v/>
      </c>
      <c r="F3" s="175">
        <f>IF(RES_hhdet_in_tes!F3=0,"",RES_hhdet_in_tes!F3/RES_hhdet_in_fec!F3)</f>
        <v>0.55240394227237599</v>
      </c>
      <c r="G3" s="175">
        <f>IF(RES_hhdet_in_tes!G3=0,"",RES_hhdet_in_tes!G3/RES_hhdet_in_fec!G3)</f>
        <v>0.55584503192981527</v>
      </c>
      <c r="H3" s="175">
        <f>IF(RES_hhdet_in_tes!H3=0,"",RES_hhdet_in_tes!H3/RES_hhdet_in_fec!H3)</f>
        <v>0.56516929416018724</v>
      </c>
      <c r="I3" s="175">
        <f>IF(RES_hhdet_in_tes!I3=0,"",RES_hhdet_in_tes!I3/RES_hhdet_in_fec!I3)</f>
        <v>0.57387346371996195</v>
      </c>
      <c r="J3" s="175">
        <f>IF(RES_hhdet_in_tes!J3=0,"",RES_hhdet_in_tes!J3/RES_hhdet_in_fec!J3)</f>
        <v>0.58326408172055633</v>
      </c>
      <c r="K3" s="175">
        <f>IF(RES_hhdet_in_tes!K3=0,"",RES_hhdet_in_tes!K3/RES_hhdet_in_fec!K3)</f>
        <v>0.60272070524087284</v>
      </c>
      <c r="L3" s="175" t="str">
        <f>IF(RES_hhdet_in_tes!L3=0,"",RES_hhdet_in_tes!L3/RES_hhdet_in_fec!L3)</f>
        <v/>
      </c>
      <c r="M3" s="175">
        <f>IF(RES_hhdet_in_tes!M3=0,"",RES_hhdet_in_tes!M3/RES_hhdet_in_fec!M3)</f>
        <v>0.59401555571068709</v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>
        <f>IF(RES_hhdet_in_tes!Q3=0,"",RES_hhdet_in_tes!Q3/RES_hhdet_in_fec!Q3)</f>
        <v>0.59752932570140138</v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0.53483166830523332</v>
      </c>
      <c r="E4" s="169" t="str">
        <f>IF(RES_hhdet_in_tes!E4=0,"",RES_hhdet_in_tes!E4/RES_hhdet_in_fec!E4)</f>
        <v/>
      </c>
      <c r="F4" s="169">
        <f>IF(RES_hhdet_in_tes!F4=0,"",RES_hhdet_in_tes!F4/RES_hhdet_in_fec!F4)</f>
        <v>0.54110205302501291</v>
      </c>
      <c r="G4" s="169">
        <f>IF(RES_hhdet_in_tes!G4=0,"",RES_hhdet_in_tes!G4/RES_hhdet_in_fec!G4)</f>
        <v>0.54670104940631303</v>
      </c>
      <c r="H4" s="169">
        <f>IF(RES_hhdet_in_tes!H4=0,"",RES_hhdet_in_tes!H4/RES_hhdet_in_fec!H4)</f>
        <v>0.54997923040751429</v>
      </c>
      <c r="I4" s="169">
        <f>IF(RES_hhdet_in_tes!I4=0,"",RES_hhdet_in_tes!I4/RES_hhdet_in_fec!I4)</f>
        <v>0.55607298218451284</v>
      </c>
      <c r="J4" s="169">
        <f>IF(RES_hhdet_in_tes!J4=0,"",RES_hhdet_in_tes!J4/RES_hhdet_in_fec!J4)</f>
        <v>0.55648462767797224</v>
      </c>
      <c r="K4" s="169">
        <f>IF(RES_hhdet_in_tes!K4=0,"",RES_hhdet_in_tes!K4/RES_hhdet_in_fec!K4)</f>
        <v>0.56365955574292792</v>
      </c>
      <c r="L4" s="169" t="str">
        <f>IF(RES_hhdet_in_tes!L4=0,"",RES_hhdet_in_tes!L4/RES_hhdet_in_fec!L4)</f>
        <v/>
      </c>
      <c r="M4" s="169">
        <f>IF(RES_hhdet_in_tes!M4=0,"",RES_hhdet_in_tes!M4/RES_hhdet_in_fec!M4)</f>
        <v>0.56668272331571667</v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>
        <f>IF(RES_hhdet_in_tes!Q4=0,"",RES_hhdet_in_tes!Q4/RES_hhdet_in_fec!Q4)</f>
        <v>0.57085477228553605</v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0.52568661213588941</v>
      </c>
      <c r="E5" s="73" t="str">
        <f>IF(RES_hhdet_in_tes!E5=0,"",RES_hhdet_in_tes!E5/RES_hhdet_in_fec!E5)</f>
        <v/>
      </c>
      <c r="F5" s="73">
        <f>IF(RES_hhdet_in_tes!F5=0,"",RES_hhdet_in_tes!F5/RES_hhdet_in_fec!F5)</f>
        <v>0.53379632425931223</v>
      </c>
      <c r="G5" s="73">
        <f>IF(RES_hhdet_in_tes!G5=0,"",RES_hhdet_in_tes!G5/RES_hhdet_in_fec!G5)</f>
        <v>0.5385556613228667</v>
      </c>
      <c r="H5" s="73">
        <f>IF(RES_hhdet_in_tes!H5=0,"",RES_hhdet_in_tes!H5/RES_hhdet_in_fec!H5)</f>
        <v>0.54382321682882884</v>
      </c>
      <c r="I5" s="73">
        <f>IF(RES_hhdet_in_tes!I5=0,"",RES_hhdet_in_tes!I5/RES_hhdet_in_fec!I5)</f>
        <v>0.55067366325698075</v>
      </c>
      <c r="J5" s="73">
        <f>IF(RES_hhdet_in_tes!J5=0,"",RES_hhdet_in_tes!J5/RES_hhdet_in_fec!J5)</f>
        <v>0.55621716647287733</v>
      </c>
      <c r="K5" s="73">
        <f>IF(RES_hhdet_in_tes!K5=0,"",RES_hhdet_in_tes!K5/RES_hhdet_in_fec!K5)</f>
        <v>0.55654468902901566</v>
      </c>
      <c r="L5" s="73" t="str">
        <f>IF(RES_hhdet_in_tes!L5=0,"",RES_hhdet_in_tes!L5/RES_hhdet_in_fec!L5)</f>
        <v/>
      </c>
      <c r="M5" s="73">
        <f>IF(RES_hhdet_in_tes!M5=0,"",RES_hhdet_in_tes!M5/RES_hhdet_in_fec!M5)</f>
        <v>0.5618838828710162</v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>
        <f>IF(RES_hhdet_in_tes!Q5=0,"",RES_hhdet_in_tes!Q5/RES_hhdet_in_fec!Q5)</f>
        <v>0.56824407233095897</v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1.0127431188017377</v>
      </c>
      <c r="E6" s="73" t="str">
        <f>IF(RES_hhdet_in_tes!E6=0,"",RES_hhdet_in_tes!E6/RES_hhdet_in_fec!E6)</f>
        <v/>
      </c>
      <c r="F6" s="73">
        <f>IF(RES_hhdet_in_tes!F6=0,"",RES_hhdet_in_tes!F6/RES_hhdet_in_fec!F6)</f>
        <v>1.017283129052917</v>
      </c>
      <c r="G6" s="73">
        <f>IF(RES_hhdet_in_tes!G6=0,"",RES_hhdet_in_tes!G6/RES_hhdet_in_fec!G6)</f>
        <v>1.0150070654317067</v>
      </c>
      <c r="H6" s="73">
        <f>IF(RES_hhdet_in_tes!H6=0,"",RES_hhdet_in_tes!H6/RES_hhdet_in_fec!H6)</f>
        <v>1.0099817526587451</v>
      </c>
      <c r="I6" s="73">
        <f>IF(RES_hhdet_in_tes!I6=0,"",RES_hhdet_in_tes!I6/RES_hhdet_in_fec!I6)</f>
        <v>1.0088712356021394</v>
      </c>
      <c r="J6" s="73">
        <f>IF(RES_hhdet_in_tes!J6=0,"",RES_hhdet_in_tes!J6/RES_hhdet_in_fec!J6)</f>
        <v>1.0118071658228158</v>
      </c>
      <c r="K6" s="73">
        <f>IF(RES_hhdet_in_tes!K6=0,"",RES_hhdet_in_tes!K6/RES_hhdet_in_fec!K6)</f>
        <v>1.0113958638991678</v>
      </c>
      <c r="L6" s="73" t="str">
        <f>IF(RES_hhdet_in_tes!L6=0,"",RES_hhdet_in_tes!L6/RES_hhdet_in_fec!L6)</f>
        <v/>
      </c>
      <c r="M6" s="73">
        <f>IF(RES_hhdet_in_tes!M6=0,"",RES_hhdet_in_tes!M6/RES_hhdet_in_fec!M6)</f>
        <v>1.0170813536144012</v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>
        <f>IF(RES_hhdet_in_tes!Q6=0,"",RES_hhdet_in_tes!Q6/RES_hhdet_in_fec!Q6)</f>
        <v>1</v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>
        <f>IF(RES_hhdet_in_tes!D7=0,"",RES_hhdet_in_tes!D7/RES_hhdet_in_fec!D7)</f>
        <v>2.0085230822544817</v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>
        <f>IF(RES_hhdet_in_tes!H7=0,"",RES_hhdet_in_tes!H7/RES_hhdet_in_fec!H7)</f>
        <v>2.204209637641581</v>
      </c>
      <c r="I7" s="169">
        <f>IF(RES_hhdet_in_tes!I7=0,"",RES_hhdet_in_tes!I7/RES_hhdet_in_fec!I7)</f>
        <v>2.3209177213510261</v>
      </c>
      <c r="J7" s="169">
        <f>IF(RES_hhdet_in_tes!J7=0,"",RES_hhdet_in_tes!J7/RES_hhdet_in_fec!J7)</f>
        <v>2.4412981036165999</v>
      </c>
      <c r="K7" s="169">
        <f>IF(RES_hhdet_in_tes!K7=0,"",RES_hhdet_in_tes!K7/RES_hhdet_in_fec!K7)</f>
        <v>2.6408434940071159</v>
      </c>
      <c r="L7" s="169" t="str">
        <f>IF(RES_hhdet_in_tes!L7=0,"",RES_hhdet_in_tes!L7/RES_hhdet_in_fec!L7)</f>
        <v/>
      </c>
      <c r="M7" s="169">
        <f>IF(RES_hhdet_in_tes!M7=0,"",RES_hhdet_in_tes!M7/RES_hhdet_in_fec!M7)</f>
        <v>3.1149292688448922</v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>
        <f>IF(RES_hhdet_in_tes!Q7=0,"",RES_hhdet_in_tes!Q7/RES_hhdet_in_fec!Q7)</f>
        <v>3.5050904977553761</v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>
        <f>IF(RES_hhdet_in_tes!D8=0,"",RES_hhdet_in_tes!D8/RES_hhdet_in_fec!D8)</f>
        <v>2.0085230822544817</v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>
        <f>IF(RES_hhdet_in_tes!H8=0,"",RES_hhdet_in_tes!H8/RES_hhdet_in_fec!H8)</f>
        <v>2.204209637641581</v>
      </c>
      <c r="I8" s="73">
        <f>IF(RES_hhdet_in_tes!I8=0,"",RES_hhdet_in_tes!I8/RES_hhdet_in_fec!I8)</f>
        <v>2.3209177213510261</v>
      </c>
      <c r="J8" s="73">
        <f>IF(RES_hhdet_in_tes!J8=0,"",RES_hhdet_in_tes!J8/RES_hhdet_in_fec!J8)</f>
        <v>2.4412981036165999</v>
      </c>
      <c r="K8" s="73">
        <f>IF(RES_hhdet_in_tes!K8=0,"",RES_hhdet_in_tes!K8/RES_hhdet_in_fec!K8)</f>
        <v>2.6408434940071159</v>
      </c>
      <c r="L8" s="73" t="str">
        <f>IF(RES_hhdet_in_tes!L8=0,"",RES_hhdet_in_tes!L8/RES_hhdet_in_fec!L8)</f>
        <v/>
      </c>
      <c r="M8" s="73">
        <f>IF(RES_hhdet_in_tes!M8=0,"",RES_hhdet_in_tes!M8/RES_hhdet_in_fec!M8)</f>
        <v>3.1149292688448922</v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>
        <f>IF(RES_hhdet_in_tes!Q8=0,"",RES_hhdet_in_tes!Q8/RES_hhdet_in_fec!Q8)</f>
        <v>3.5050904977553761</v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0.74226933931592776</v>
      </c>
      <c r="E9" s="169" t="str">
        <f>IF(RES_hhdet_in_tes!E9=0,"",RES_hhdet_in_tes!E9/RES_hhdet_in_fec!E9)</f>
        <v/>
      </c>
      <c r="F9" s="169">
        <f>IF(RES_hhdet_in_tes!F9=0,"",RES_hhdet_in_tes!F9/RES_hhdet_in_fec!F9)</f>
        <v>0.74293708932248592</v>
      </c>
      <c r="G9" s="169">
        <f>IF(RES_hhdet_in_tes!G9=0,"",RES_hhdet_in_tes!G9/RES_hhdet_in_fec!G9)</f>
        <v>0.73753540775926774</v>
      </c>
      <c r="H9" s="169">
        <f>IF(RES_hhdet_in_tes!H9=0,"",RES_hhdet_in_tes!H9/RES_hhdet_in_fec!H9)</f>
        <v>0.74812810388016437</v>
      </c>
      <c r="I9" s="169">
        <f>IF(RES_hhdet_in_tes!I9=0,"",RES_hhdet_in_tes!I9/RES_hhdet_in_fec!I9)</f>
        <v>0.75597564246505733</v>
      </c>
      <c r="J9" s="169">
        <f>IF(RES_hhdet_in_tes!J9=0,"",RES_hhdet_in_tes!J9/RES_hhdet_in_fec!J9)</f>
        <v>0.76072223145638862</v>
      </c>
      <c r="K9" s="169">
        <f>IF(RES_hhdet_in_tes!K9=0,"",RES_hhdet_in_tes!K9/RES_hhdet_in_fec!K9)</f>
        <v>0.82894770600502821</v>
      </c>
      <c r="L9" s="169" t="str">
        <f>IF(RES_hhdet_in_tes!L9=0,"",RES_hhdet_in_tes!L9/RES_hhdet_in_fec!L9)</f>
        <v/>
      </c>
      <c r="M9" s="169">
        <f>IF(RES_hhdet_in_tes!M9=0,"",RES_hhdet_in_tes!M9/RES_hhdet_in_fec!M9)</f>
        <v>0.80170924000335164</v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>
        <f>IF(RES_hhdet_in_tes!Q9=0,"",RES_hhdet_in_tes!Q9/RES_hhdet_in_fec!Q9)</f>
        <v>0.79299209103248192</v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0.72607803717962749</v>
      </c>
      <c r="E15" s="171" t="str">
        <f>IF(RES_hhdet_in_tes!E15=0,"",RES_hhdet_in_tes!E15/RES_hhdet_in_fec!E15)</f>
        <v/>
      </c>
      <c r="F15" s="171">
        <f>IF(RES_hhdet_in_tes!F15=0,"",RES_hhdet_in_tes!F15/RES_hhdet_in_fec!F15)</f>
        <v>0.73188553955203228</v>
      </c>
      <c r="G15" s="171">
        <f>IF(RES_hhdet_in_tes!G15=0,"",RES_hhdet_in_tes!G15/RES_hhdet_in_fec!G15)</f>
        <v>0.73384126065503019</v>
      </c>
      <c r="H15" s="171">
        <f>IF(RES_hhdet_in_tes!H15=0,"",RES_hhdet_in_tes!H15/RES_hhdet_in_fec!H15)</f>
        <v>0.74200971009910466</v>
      </c>
      <c r="I15" s="171">
        <f>IF(RES_hhdet_in_tes!I15=0,"",RES_hhdet_in_tes!I15/RES_hhdet_in_fec!I15)</f>
        <v>0.74849001910362767</v>
      </c>
      <c r="J15" s="171">
        <f>IF(RES_hhdet_in_tes!J15=0,"",RES_hhdet_in_tes!J15/RES_hhdet_in_fec!J15)</f>
        <v>0.75402121780601006</v>
      </c>
      <c r="K15" s="171">
        <f>IF(RES_hhdet_in_tes!K15=0,"",RES_hhdet_in_tes!K15/RES_hhdet_in_fec!K15)</f>
        <v>0.75905652295474457</v>
      </c>
      <c r="L15" s="171" t="str">
        <f>IF(RES_hhdet_in_tes!L15=0,"",RES_hhdet_in_tes!L15/RES_hhdet_in_fec!L15)</f>
        <v/>
      </c>
      <c r="M15" s="171">
        <f>IF(RES_hhdet_in_tes!M15=0,"",RES_hhdet_in_tes!M15/RES_hhdet_in_fec!M15)</f>
        <v>0.76648925366439391</v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>
        <f>IF(RES_hhdet_in_tes!Q15=0,"",RES_hhdet_in_tes!Q15/RES_hhdet_in_fec!Q15)</f>
        <v>0.77732456813715145</v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>
        <f>IF(RES_hhdet_in_tes!D16=0,"",RES_hhdet_in_tes!D16/RES_hhdet_in_fec!D16)</f>
        <v>0.82822419432593786</v>
      </c>
      <c r="E16" s="170" t="str">
        <f>IF(RES_hhdet_in_tes!E16=0,"",RES_hhdet_in_tes!E16/RES_hhdet_in_fec!E16)</f>
        <v/>
      </c>
      <c r="F16" s="170">
        <f>IF(RES_hhdet_in_tes!F16=0,"",RES_hhdet_in_tes!F16/RES_hhdet_in_fec!F16)</f>
        <v>0.82332211755926732</v>
      </c>
      <c r="G16" s="170">
        <f>IF(RES_hhdet_in_tes!G16=0,"",RES_hhdet_in_tes!G16/RES_hhdet_in_fec!G16)</f>
        <v>0.85201442442900188</v>
      </c>
      <c r="H16" s="170">
        <f>IF(RES_hhdet_in_tes!H16=0,"",RES_hhdet_in_tes!H16/RES_hhdet_in_fec!H16)</f>
        <v>0.82347785016910402</v>
      </c>
      <c r="I16" s="170">
        <f>IF(RES_hhdet_in_tes!I16=0,"",RES_hhdet_in_tes!I16/RES_hhdet_in_fec!I16)</f>
        <v>0.8258275735950793</v>
      </c>
      <c r="J16" s="170">
        <f>IF(RES_hhdet_in_tes!J16=0,"",RES_hhdet_in_tes!J16/RES_hhdet_in_fec!J16)</f>
        <v>0.80230875631864296</v>
      </c>
      <c r="K16" s="170">
        <f>IF(RES_hhdet_in_tes!K16=0,"",RES_hhdet_in_tes!K16/RES_hhdet_in_fec!K16)</f>
        <v>0.86103767299355249</v>
      </c>
      <c r="L16" s="170" t="str">
        <f>IF(RES_hhdet_in_tes!L16=0,"",RES_hhdet_in_tes!L16/RES_hhdet_in_fec!L16)</f>
        <v/>
      </c>
      <c r="M16" s="170">
        <f>IF(RES_hhdet_in_tes!M16=0,"",RES_hhdet_in_tes!M16/RES_hhdet_in_fec!M16)</f>
        <v>0.8531561588507578</v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>
        <f>IF(RES_hhdet_in_tes!Q16=0,"",RES_hhdet_in_tes!Q16/RES_hhdet_in_fec!Q16)</f>
        <v>0.83286360448088403</v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>
        <f>IF(RES_hhdet_in_tes!D17=0,"",RES_hhdet_in_tes!D17/RES_hhdet_in_fec!D17)</f>
        <v>0.72589752771752569</v>
      </c>
      <c r="E17" s="73" t="str">
        <f>IF(RES_hhdet_in_tes!E17=0,"",RES_hhdet_in_tes!E17/RES_hhdet_in_fec!E17)</f>
        <v/>
      </c>
      <c r="F17" s="73">
        <f>IF(RES_hhdet_in_tes!F17=0,"",RES_hhdet_in_tes!F17/RES_hhdet_in_fec!F17)</f>
        <v>0.73109401965458065</v>
      </c>
      <c r="G17" s="73">
        <f>IF(RES_hhdet_in_tes!G17=0,"",RES_hhdet_in_tes!G17/RES_hhdet_in_fec!G17)</f>
        <v>0.74567159857055387</v>
      </c>
      <c r="H17" s="73">
        <f>IF(RES_hhdet_in_tes!H17=0,"",RES_hhdet_in_tes!H17/RES_hhdet_in_fec!H17)</f>
        <v>0.74074021415434177</v>
      </c>
      <c r="I17" s="73">
        <f>IF(RES_hhdet_in_tes!I17=0,"",RES_hhdet_in_tes!I17/RES_hhdet_in_fec!I17)</f>
        <v>0.7471017437606664</v>
      </c>
      <c r="J17" s="73">
        <f>IF(RES_hhdet_in_tes!J17=0,"",RES_hhdet_in_tes!J17/RES_hhdet_in_fec!J17)</f>
        <v>0.74176190373254014</v>
      </c>
      <c r="K17" s="73">
        <f>IF(RES_hhdet_in_tes!K17=0,"",RES_hhdet_in_tes!K17/RES_hhdet_in_fec!K17)</f>
        <v>0.76786737901318514</v>
      </c>
      <c r="L17" s="73" t="str">
        <f>IF(RES_hhdet_in_tes!L17=0,"",RES_hhdet_in_tes!L17/RES_hhdet_in_fec!L17)</f>
        <v/>
      </c>
      <c r="M17" s="73">
        <f>IF(RES_hhdet_in_tes!M17=0,"",RES_hhdet_in_tes!M17/RES_hhdet_in_fec!M17)</f>
        <v>0.76856329238435683</v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>
        <f>IF(RES_hhdet_in_tes!Q17=0,"",RES_hhdet_in_tes!Q17/RES_hhdet_in_fec!Q17)</f>
        <v>0.77732456813715167</v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>
        <f>IF(RES_hhdet_in_tes!D18=0,"",RES_hhdet_in_tes!D18/RES_hhdet_in_fec!D18)</f>
        <v>1</v>
      </c>
      <c r="E18" s="73" t="str">
        <f>IF(RES_hhdet_in_tes!E18=0,"",RES_hhdet_in_tes!E18/RES_hhdet_in_fec!E18)</f>
        <v/>
      </c>
      <c r="F18" s="73">
        <f>IF(RES_hhdet_in_tes!F18=0,"",RES_hhdet_in_tes!F18/RES_hhdet_in_fec!F18)</f>
        <v>0.99919470559365042</v>
      </c>
      <c r="G18" s="73">
        <f>IF(RES_hhdet_in_tes!G18=0,"",RES_hhdet_in_tes!G18/RES_hhdet_in_fec!G18)</f>
        <v>1.0150954652471986</v>
      </c>
      <c r="H18" s="73">
        <f>IF(RES_hhdet_in_tes!H18=0,"",RES_hhdet_in_tes!H18/RES_hhdet_in_fec!H18)</f>
        <v>0.99767353139837456</v>
      </c>
      <c r="I18" s="73">
        <f>IF(RES_hhdet_in_tes!I18=0,"",RES_hhdet_in_tes!I18/RES_hhdet_in_fec!I18)</f>
        <v>0.99983625610010074</v>
      </c>
      <c r="J18" s="73">
        <f>IF(RES_hhdet_in_tes!J18=0,"",RES_hhdet_in_tes!J18/RES_hhdet_in_fec!J18)</f>
        <v>0.98930327429481535</v>
      </c>
      <c r="K18" s="73">
        <f>IF(RES_hhdet_in_tes!K18=0,"",RES_hhdet_in_tes!K18/RES_hhdet_in_fec!K18)</f>
        <v>1.0188754180075301</v>
      </c>
      <c r="L18" s="73" t="str">
        <f>IF(RES_hhdet_in_tes!L18=0,"",RES_hhdet_in_tes!L18/RES_hhdet_in_fec!L18)</f>
        <v/>
      </c>
      <c r="M18" s="73">
        <f>IF(RES_hhdet_in_tes!M18=0,"",RES_hhdet_in_tes!M18/RES_hhdet_in_fec!M18)</f>
        <v>1.0094861830143349</v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>
        <f>IF(RES_hhdet_in_tes!Q18=0,"",RES_hhdet_in_tes!Q18/RES_hhdet_in_fec!Q18)</f>
        <v>1</v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0.83226430566470766</v>
      </c>
      <c r="E19" s="169" t="str">
        <f>IF(RES_hhdet_in_tes!E19=0,"",RES_hhdet_in_tes!E19/RES_hhdet_in_fec!E19)</f>
        <v/>
      </c>
      <c r="F19" s="169">
        <f>IF(RES_hhdet_in_tes!F19=0,"",RES_hhdet_in_tes!F19/RES_hhdet_in_fec!F19)</f>
        <v>0.83827316422021758</v>
      </c>
      <c r="G19" s="169">
        <f>IF(RES_hhdet_in_tes!G19=0,"",RES_hhdet_in_tes!G19/RES_hhdet_in_fec!G19)</f>
        <v>0.83986195176528977</v>
      </c>
      <c r="H19" s="169">
        <f>IF(RES_hhdet_in_tes!H19=0,"",RES_hhdet_in_tes!H19/RES_hhdet_in_fec!H19)</f>
        <v>0.84229944028175874</v>
      </c>
      <c r="I19" s="169">
        <f>IF(RES_hhdet_in_tes!I19=0,"",RES_hhdet_in_tes!I19/RES_hhdet_in_fec!I19)</f>
        <v>0.84391389317349508</v>
      </c>
      <c r="J19" s="169">
        <f>IF(RES_hhdet_in_tes!J19=0,"",RES_hhdet_in_tes!J19/RES_hhdet_in_fec!J19)</f>
        <v>0.84592644982761611</v>
      </c>
      <c r="K19" s="169">
        <f>IF(RES_hhdet_in_tes!K19=0,"",RES_hhdet_in_tes!K19/RES_hhdet_in_fec!K19)</f>
        <v>0.84878785744412899</v>
      </c>
      <c r="L19" s="169" t="str">
        <f>IF(RES_hhdet_in_tes!L19=0,"",RES_hhdet_in_tes!L19/RES_hhdet_in_fec!L19)</f>
        <v/>
      </c>
      <c r="M19" s="169">
        <f>IF(RES_hhdet_in_tes!M19=0,"",RES_hhdet_in_tes!M19/RES_hhdet_in_fec!M19)</f>
        <v>0.86469556783246637</v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>
        <f>IF(RES_hhdet_in_tes!Q19=0,"",RES_hhdet_in_tes!Q19/RES_hhdet_in_fec!Q19)</f>
        <v>0.8623820149663407</v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0.83226430566470766</v>
      </c>
      <c r="E22" s="65" t="str">
        <f>IF(RES_hhdet_in_tes!E22=0,"",RES_hhdet_in_tes!E22/RES_hhdet_in_fec!E22)</f>
        <v/>
      </c>
      <c r="F22" s="65">
        <f>IF(RES_hhdet_in_tes!F22=0,"",RES_hhdet_in_tes!F22/RES_hhdet_in_fec!F22)</f>
        <v>0.83827316422021758</v>
      </c>
      <c r="G22" s="65">
        <f>IF(RES_hhdet_in_tes!G22=0,"",RES_hhdet_in_tes!G22/RES_hhdet_in_fec!G22)</f>
        <v>0.83986195176528977</v>
      </c>
      <c r="H22" s="65">
        <f>IF(RES_hhdet_in_tes!H22=0,"",RES_hhdet_in_tes!H22/RES_hhdet_in_fec!H22)</f>
        <v>0.84229944028175874</v>
      </c>
      <c r="I22" s="65">
        <f>IF(RES_hhdet_in_tes!I22=0,"",RES_hhdet_in_tes!I22/RES_hhdet_in_fec!I22)</f>
        <v>0.84391389317349508</v>
      </c>
      <c r="J22" s="65">
        <f>IF(RES_hhdet_in_tes!J22=0,"",RES_hhdet_in_tes!J22/RES_hhdet_in_fec!J22)</f>
        <v>0.84592644982761611</v>
      </c>
      <c r="K22" s="65">
        <f>IF(RES_hhdet_in_tes!K22=0,"",RES_hhdet_in_tes!K22/RES_hhdet_in_fec!K22)</f>
        <v>0.84878785744412899</v>
      </c>
      <c r="L22" s="65" t="str">
        <f>IF(RES_hhdet_in_tes!L22=0,"",RES_hhdet_in_tes!L22/RES_hhdet_in_fec!L22)</f>
        <v/>
      </c>
      <c r="M22" s="65">
        <f>IF(RES_hhdet_in_tes!M22=0,"",RES_hhdet_in_tes!M22/RES_hhdet_in_fec!M22)</f>
        <v>0.86469556783246637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>
        <f>IF(RES_hhdet_in_tes!Q22=0,"",RES_hhdet_in_tes!Q22/RES_hhdet_in_fec!Q22)</f>
        <v>0.8623820149663407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0.65063672558021635</v>
      </c>
      <c r="D43" s="175">
        <f>IF(RES_hhdet_in_tes!D43=0,"",RES_hhdet_in_tes!D43/RES_hhdet_in_fec!D43)</f>
        <v>0.64392865454581272</v>
      </c>
      <c r="E43" s="175">
        <f>IF(RES_hhdet_in_tes!E43=0,"",RES_hhdet_in_tes!E43/RES_hhdet_in_fec!E43)</f>
        <v>0.65829089605327462</v>
      </c>
      <c r="F43" s="175">
        <f>IF(RES_hhdet_in_tes!F43=0,"",RES_hhdet_in_tes!F43/RES_hhdet_in_fec!F43)</f>
        <v>0.65267312187725968</v>
      </c>
      <c r="G43" s="175">
        <f>IF(RES_hhdet_in_tes!G43=0,"",RES_hhdet_in_tes!G43/RES_hhdet_in_fec!G43)</f>
        <v>0.66695341336444791</v>
      </c>
      <c r="H43" s="175">
        <f>IF(RES_hhdet_in_tes!H43=0,"",RES_hhdet_in_tes!H43/RES_hhdet_in_fec!H43)</f>
        <v>0.67003645203141704</v>
      </c>
      <c r="I43" s="175">
        <f>IF(RES_hhdet_in_tes!I43=0,"",RES_hhdet_in_tes!I43/RES_hhdet_in_fec!I43)</f>
        <v>0.67278167070268602</v>
      </c>
      <c r="J43" s="175">
        <f>IF(RES_hhdet_in_tes!J43=0,"",RES_hhdet_in_tes!J43/RES_hhdet_in_fec!J43)</f>
        <v>0.67401704552046104</v>
      </c>
      <c r="K43" s="175">
        <f>IF(RES_hhdet_in_tes!K43=0,"",RES_hhdet_in_tes!K43/RES_hhdet_in_fec!K43)</f>
        <v>0.68647763029431152</v>
      </c>
      <c r="L43" s="175" t="str">
        <f>IF(RES_hhdet_in_tes!L43=0,"",RES_hhdet_in_tes!L43/RES_hhdet_in_fec!L43)</f>
        <v/>
      </c>
      <c r="M43" s="175">
        <f>IF(RES_hhdet_in_tes!M43=0,"",RES_hhdet_in_tes!M43/RES_hhdet_in_fec!M43)</f>
        <v>0.71360599424179139</v>
      </c>
      <c r="N43" s="175">
        <f>IF(RES_hhdet_in_tes!N43=0,"",RES_hhdet_in_tes!N43/RES_hhdet_in_fec!N43)</f>
        <v>0.70378036793954113</v>
      </c>
      <c r="O43" s="175">
        <f>IF(RES_hhdet_in_tes!O43=0,"",RES_hhdet_in_tes!O43/RES_hhdet_in_fec!O43)</f>
        <v>0.70901625731388207</v>
      </c>
      <c r="P43" s="175">
        <f>IF(RES_hhdet_in_tes!P43=0,"",RES_hhdet_in_tes!P43/RES_hhdet_in_fec!P43)</f>
        <v>0.71374840368362835</v>
      </c>
      <c r="Q43" s="175">
        <f>IF(RES_hhdet_in_tes!Q43=0,"",RES_hhdet_in_tes!Q43/RES_hhdet_in_fec!Q43)</f>
        <v>0.71660340975135284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0.65467585908480141</v>
      </c>
      <c r="D44" s="169">
        <f>IF(RES_hhdet_in_tes!D44=0,"",RES_hhdet_in_tes!D44/RES_hhdet_in_fec!D44)</f>
        <v>0.63595267798889255</v>
      </c>
      <c r="E44" s="169">
        <f>IF(RES_hhdet_in_tes!E44=0,"",RES_hhdet_in_tes!E44/RES_hhdet_in_fec!E44)</f>
        <v>0.65803059293403587</v>
      </c>
      <c r="F44" s="169">
        <f>IF(RES_hhdet_in_tes!F44=0,"",RES_hhdet_in_tes!F44/RES_hhdet_in_fec!F44)</f>
        <v>0.64997146050323518</v>
      </c>
      <c r="G44" s="169">
        <f>IF(RES_hhdet_in_tes!G44=0,"",RES_hhdet_in_tes!G44/RES_hhdet_in_fec!G44)</f>
        <v>0.66605618078482554</v>
      </c>
      <c r="H44" s="169">
        <f>IF(RES_hhdet_in_tes!H44=0,"",RES_hhdet_in_tes!H44/RES_hhdet_in_fec!H44)</f>
        <v>0.67206339756038413</v>
      </c>
      <c r="I44" s="169">
        <f>IF(RES_hhdet_in_tes!I44=0,"",RES_hhdet_in_tes!I44/RES_hhdet_in_fec!I44)</f>
        <v>0.66472256884599823</v>
      </c>
      <c r="J44" s="169">
        <f>IF(RES_hhdet_in_tes!J44=0,"",RES_hhdet_in_tes!J44/RES_hhdet_in_fec!J44)</f>
        <v>0.65879546343793594</v>
      </c>
      <c r="K44" s="169">
        <f>IF(RES_hhdet_in_tes!K44=0,"",RES_hhdet_in_tes!K44/RES_hhdet_in_fec!K44)</f>
        <v>0.67945680950281906</v>
      </c>
      <c r="L44" s="169" t="str">
        <f>IF(RES_hhdet_in_tes!L44=0,"",RES_hhdet_in_tes!L44/RES_hhdet_in_fec!L44)</f>
        <v/>
      </c>
      <c r="M44" s="169">
        <f>IF(RES_hhdet_in_tes!M44=0,"",RES_hhdet_in_tes!M44/RES_hhdet_in_fec!M44)</f>
        <v>0.6791726577163637</v>
      </c>
      <c r="N44" s="169">
        <f>IF(RES_hhdet_in_tes!N44=0,"",RES_hhdet_in_tes!N44/RES_hhdet_in_fec!N44)</f>
        <v>0.69912988858318437</v>
      </c>
      <c r="O44" s="169">
        <f>IF(RES_hhdet_in_tes!O44=0,"",RES_hhdet_in_tes!O44/RES_hhdet_in_fec!O44)</f>
        <v>0.701716464056796</v>
      </c>
      <c r="P44" s="169">
        <f>IF(RES_hhdet_in_tes!P44=0,"",RES_hhdet_in_tes!P44/RES_hhdet_in_fec!P44)</f>
        <v>0.71727904097146467</v>
      </c>
      <c r="Q44" s="169">
        <f>IF(RES_hhdet_in_tes!Q44=0,"",RES_hhdet_in_tes!Q44/RES_hhdet_in_fec!Q44)</f>
        <v>0.70589140414087836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0.62918880960151669</v>
      </c>
      <c r="D45" s="73">
        <f>IF(RES_hhdet_in_tes!D45=0,"",RES_hhdet_in_tes!D45/RES_hhdet_in_fec!D45)</f>
        <v>0.61469302145384919</v>
      </c>
      <c r="E45" s="73">
        <f>IF(RES_hhdet_in_tes!E45=0,"",RES_hhdet_in_tes!E45/RES_hhdet_in_fec!E45)</f>
        <v>0.63984282999782205</v>
      </c>
      <c r="F45" s="73">
        <f>IF(RES_hhdet_in_tes!F45=0,"",RES_hhdet_in_tes!F45/RES_hhdet_in_fec!F45)</f>
        <v>0.6328062365863919</v>
      </c>
      <c r="G45" s="73">
        <f>IF(RES_hhdet_in_tes!G45=0,"",RES_hhdet_in_tes!G45/RES_hhdet_in_fec!G45)</f>
        <v>0.64676235936119886</v>
      </c>
      <c r="H45" s="73">
        <f>IF(RES_hhdet_in_tes!H45=0,"",RES_hhdet_in_tes!H45/RES_hhdet_in_fec!H45)</f>
        <v>0.65735568337573724</v>
      </c>
      <c r="I45" s="73">
        <f>IF(RES_hhdet_in_tes!I45=0,"",RES_hhdet_in_tes!I45/RES_hhdet_in_fec!I45)</f>
        <v>0.65202496349279371</v>
      </c>
      <c r="J45" s="73">
        <f>IF(RES_hhdet_in_tes!J45=0,"",RES_hhdet_in_tes!J45/RES_hhdet_in_fec!J45)</f>
        <v>0.65815571520362282</v>
      </c>
      <c r="K45" s="73">
        <f>IF(RES_hhdet_in_tes!K45=0,"",RES_hhdet_in_tes!K45/RES_hhdet_in_fec!K45)</f>
        <v>0.66307366961143832</v>
      </c>
      <c r="L45" s="73" t="str">
        <f>IF(RES_hhdet_in_tes!L45=0,"",RES_hhdet_in_tes!L45/RES_hhdet_in_fec!L45)</f>
        <v/>
      </c>
      <c r="M45" s="73">
        <f>IF(RES_hhdet_in_tes!M45=0,"",RES_hhdet_in_tes!M45/RES_hhdet_in_fec!M45)</f>
        <v>0.66839038401348927</v>
      </c>
      <c r="N45" s="73">
        <f>IF(RES_hhdet_in_tes!N45=0,"",RES_hhdet_in_tes!N45/RES_hhdet_in_fec!N45)</f>
        <v>0.68722490417798299</v>
      </c>
      <c r="O45" s="73">
        <f>IF(RES_hhdet_in_tes!O45=0,"",RES_hhdet_in_tes!O45/RES_hhdet_in_fec!O45)</f>
        <v>0.68510390317019121</v>
      </c>
      <c r="P45" s="73">
        <f>IF(RES_hhdet_in_tes!P45=0,"",RES_hhdet_in_tes!P45/RES_hhdet_in_fec!P45)</f>
        <v>0.69549919673467109</v>
      </c>
      <c r="Q45" s="73">
        <f>IF(RES_hhdet_in_tes!Q45=0,"",RES_hhdet_in_tes!Q45/RES_hhdet_in_fec!Q45)</f>
        <v>0.70005279595355319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1.0467160453178015</v>
      </c>
      <c r="D46" s="73">
        <f>IF(RES_hhdet_in_tes!D46=0,"",RES_hhdet_in_tes!D46/RES_hhdet_in_fec!D46)</f>
        <v>1.0179679594670361</v>
      </c>
      <c r="E46" s="73">
        <f>IF(RES_hhdet_in_tes!E46=0,"",RES_hhdet_in_tes!E46/RES_hhdet_in_fec!E46)</f>
        <v>1.0529224269002311</v>
      </c>
      <c r="F46" s="73">
        <f>IF(RES_hhdet_in_tes!F46=0,"",RES_hhdet_in_tes!F46/RES_hhdet_in_fec!F46)</f>
        <v>1.0334913397087675</v>
      </c>
      <c r="G46" s="73">
        <f>IF(RES_hhdet_in_tes!G46=0,"",RES_hhdet_in_tes!G46/RES_hhdet_in_fec!G46)</f>
        <v>1.0472741718806271</v>
      </c>
      <c r="H46" s="73">
        <f>IF(RES_hhdet_in_tes!H46=0,"",RES_hhdet_in_tes!H46/RES_hhdet_in_fec!H46)</f>
        <v>1.0502447777175921</v>
      </c>
      <c r="I46" s="73">
        <f>IF(RES_hhdet_in_tes!I46=0,"",RES_hhdet_in_tes!I46/RES_hhdet_in_fec!I46)</f>
        <v>1.0330884881773224</v>
      </c>
      <c r="J46" s="73">
        <f>IF(RES_hhdet_in_tes!J46=0,"",RES_hhdet_in_tes!J46/RES_hhdet_in_fec!J46)</f>
        <v>1.0356291034633944</v>
      </c>
      <c r="K46" s="73">
        <f>IF(RES_hhdet_in_tes!K46=0,"",RES_hhdet_in_tes!K46/RES_hhdet_in_fec!K46)</f>
        <v>1.03298466326462</v>
      </c>
      <c r="L46" s="73" t="str">
        <f>IF(RES_hhdet_in_tes!L46=0,"",RES_hhdet_in_tes!L46/RES_hhdet_in_fec!L46)</f>
        <v/>
      </c>
      <c r="M46" s="73">
        <f>IF(RES_hhdet_in_tes!M46=0,"",RES_hhdet_in_tes!M46/RES_hhdet_in_fec!M46)</f>
        <v>1.02065795313135</v>
      </c>
      <c r="N46" s="73">
        <f>IF(RES_hhdet_in_tes!N46=0,"",RES_hhdet_in_tes!N46/RES_hhdet_in_fec!N46)</f>
        <v>1.0325115984265933</v>
      </c>
      <c r="O46" s="73">
        <f>IF(RES_hhdet_in_tes!O46=0,"",RES_hhdet_in_tes!O46/RES_hhdet_in_fec!O46)</f>
        <v>1.0193179227610254</v>
      </c>
      <c r="P46" s="73">
        <f>IF(RES_hhdet_in_tes!P46=0,"",RES_hhdet_in_tes!P46/RES_hhdet_in_fec!P46)</f>
        <v>1.0247501984995571</v>
      </c>
      <c r="Q46" s="73">
        <f>IF(RES_hhdet_in_tes!Q46=0,"",RES_hhdet_in_tes!Q46/RES_hhdet_in_fec!Q46)</f>
        <v>1.0254337036564554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1.9580976434963715</v>
      </c>
      <c r="D47" s="169">
        <f>IF(RES_hhdet_in_tes!D47=0,"",RES_hhdet_in_tes!D47/RES_hhdet_in_fec!D47)</f>
        <v>2.0138605917427022</v>
      </c>
      <c r="E47" s="169">
        <f>IF(RES_hhdet_in_tes!E47=0,"",RES_hhdet_in_tes!E47/RES_hhdet_in_fec!E47)</f>
        <v>2.0786087913883771</v>
      </c>
      <c r="F47" s="169">
        <f>IF(RES_hhdet_in_tes!F47=0,"",RES_hhdet_in_tes!F47/RES_hhdet_in_fec!F47)</f>
        <v>2.152259064839555</v>
      </c>
      <c r="G47" s="169">
        <f>IF(RES_hhdet_in_tes!G47=0,"",RES_hhdet_in_tes!G47/RES_hhdet_in_fec!G47)</f>
        <v>2.2419816487409032</v>
      </c>
      <c r="H47" s="169">
        <f>IF(RES_hhdet_in_tes!H47=0,"",RES_hhdet_in_tes!H47/RES_hhdet_in_fec!H47)</f>
        <v>2.351601205972925</v>
      </c>
      <c r="I47" s="169">
        <f>IF(RES_hhdet_in_tes!I47=0,"",RES_hhdet_in_tes!I47/RES_hhdet_in_fec!I47)</f>
        <v>2.4818524023806585</v>
      </c>
      <c r="J47" s="169">
        <f>IF(RES_hhdet_in_tes!J47=0,"",RES_hhdet_in_tes!J47/RES_hhdet_in_fec!J47)</f>
        <v>2.4711704258117124</v>
      </c>
      <c r="K47" s="169">
        <f>IF(RES_hhdet_in_tes!K47=0,"",RES_hhdet_in_tes!K47/RES_hhdet_in_fec!K47)</f>
        <v>2.6205740711533072</v>
      </c>
      <c r="L47" s="169" t="str">
        <f>IF(RES_hhdet_in_tes!L47=0,"",RES_hhdet_in_tes!L47/RES_hhdet_in_fec!L47)</f>
        <v/>
      </c>
      <c r="M47" s="169">
        <f>IF(RES_hhdet_in_tes!M47=0,"",RES_hhdet_in_tes!M47/RES_hhdet_in_fec!M47)</f>
        <v>3.0040435527552836</v>
      </c>
      <c r="N47" s="169">
        <f>IF(RES_hhdet_in_tes!N47=0,"",RES_hhdet_in_tes!N47/RES_hhdet_in_fec!N47)</f>
        <v>3.1613755675477706</v>
      </c>
      <c r="O47" s="169">
        <f>IF(RES_hhdet_in_tes!O47=0,"",RES_hhdet_in_tes!O47/RES_hhdet_in_fec!O47)</f>
        <v>3.3110583837119951</v>
      </c>
      <c r="P47" s="169">
        <f>IF(RES_hhdet_in_tes!P47=0,"",RES_hhdet_in_tes!P47/RES_hhdet_in_fec!P47)</f>
        <v>3.4605986476941495</v>
      </c>
      <c r="Q47" s="169">
        <f>IF(RES_hhdet_in_tes!Q47=0,"",RES_hhdet_in_tes!Q47/RES_hhdet_in_fec!Q47)</f>
        <v>3.5810625771019309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1.9580976434963715</v>
      </c>
      <c r="D48" s="73">
        <f>IF(RES_hhdet_in_tes!D48=0,"",RES_hhdet_in_tes!D48/RES_hhdet_in_fec!D48)</f>
        <v>2.0138605917427022</v>
      </c>
      <c r="E48" s="73">
        <f>IF(RES_hhdet_in_tes!E48=0,"",RES_hhdet_in_tes!E48/RES_hhdet_in_fec!E48)</f>
        <v>2.0786087913883771</v>
      </c>
      <c r="F48" s="73">
        <f>IF(RES_hhdet_in_tes!F48=0,"",RES_hhdet_in_tes!F48/RES_hhdet_in_fec!F48)</f>
        <v>2.152259064839555</v>
      </c>
      <c r="G48" s="73">
        <f>IF(RES_hhdet_in_tes!G48=0,"",RES_hhdet_in_tes!G48/RES_hhdet_in_fec!G48)</f>
        <v>2.2419816487409032</v>
      </c>
      <c r="H48" s="73">
        <f>IF(RES_hhdet_in_tes!H48=0,"",RES_hhdet_in_tes!H48/RES_hhdet_in_fec!H48)</f>
        <v>2.351601205972925</v>
      </c>
      <c r="I48" s="73">
        <f>IF(RES_hhdet_in_tes!I48=0,"",RES_hhdet_in_tes!I48/RES_hhdet_in_fec!I48)</f>
        <v>2.4818524023806585</v>
      </c>
      <c r="J48" s="73">
        <f>IF(RES_hhdet_in_tes!J48=0,"",RES_hhdet_in_tes!J48/RES_hhdet_in_fec!J48)</f>
        <v>2.4711704258117124</v>
      </c>
      <c r="K48" s="73">
        <f>IF(RES_hhdet_in_tes!K48=0,"",RES_hhdet_in_tes!K48/RES_hhdet_in_fec!K48)</f>
        <v>2.6205740711533072</v>
      </c>
      <c r="L48" s="73" t="str">
        <f>IF(RES_hhdet_in_tes!L48=0,"",RES_hhdet_in_tes!L48/RES_hhdet_in_fec!L48)</f>
        <v/>
      </c>
      <c r="M48" s="73">
        <f>IF(RES_hhdet_in_tes!M48=0,"",RES_hhdet_in_tes!M48/RES_hhdet_in_fec!M48)</f>
        <v>3.0040435527552836</v>
      </c>
      <c r="N48" s="73">
        <f>IF(RES_hhdet_in_tes!N48=0,"",RES_hhdet_in_tes!N48/RES_hhdet_in_fec!N48)</f>
        <v>3.1613755675477706</v>
      </c>
      <c r="O48" s="73">
        <f>IF(RES_hhdet_in_tes!O48=0,"",RES_hhdet_in_tes!O48/RES_hhdet_in_fec!O48)</f>
        <v>3.3110583837119951</v>
      </c>
      <c r="P48" s="73">
        <f>IF(RES_hhdet_in_tes!P48=0,"",RES_hhdet_in_tes!P48/RES_hhdet_in_fec!P48)</f>
        <v>3.4605986476941495</v>
      </c>
      <c r="Q48" s="73">
        <f>IF(RES_hhdet_in_tes!Q48=0,"",RES_hhdet_in_tes!Q48/RES_hhdet_in_fec!Q48)</f>
        <v>3.5810625771019309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0.55395110073392007</v>
      </c>
      <c r="D49" s="169">
        <f>IF(RES_hhdet_in_tes!D49=0,"",RES_hhdet_in_tes!D49/RES_hhdet_in_fec!D49)</f>
        <v>0.60729186040108041</v>
      </c>
      <c r="E49" s="169">
        <f>IF(RES_hhdet_in_tes!E49=0,"",RES_hhdet_in_tes!E49/RES_hhdet_in_fec!E49)</f>
        <v>0.56201499616815587</v>
      </c>
      <c r="F49" s="169">
        <f>IF(RES_hhdet_in_tes!F49=0,"",RES_hhdet_in_tes!F49/RES_hhdet_in_fec!F49)</f>
        <v>0.61690465851072052</v>
      </c>
      <c r="G49" s="169">
        <f>IF(RES_hhdet_in_tes!G49=0,"",RES_hhdet_in_tes!G49/RES_hhdet_in_fec!G49)</f>
        <v>0.61292291401704957</v>
      </c>
      <c r="H49" s="169">
        <f>IF(RES_hhdet_in_tes!H49=0,"",RES_hhdet_in_tes!H49/RES_hhdet_in_fec!H49)</f>
        <v>0.58465030818016483</v>
      </c>
      <c r="I49" s="169">
        <f>IF(RES_hhdet_in_tes!I49=0,"",RES_hhdet_in_tes!I49/RES_hhdet_in_fec!I49)</f>
        <v>0.6453980599480641</v>
      </c>
      <c r="J49" s="169">
        <f>IF(RES_hhdet_in_tes!J49=0,"",RES_hhdet_in_tes!J49/RES_hhdet_in_fec!J49)</f>
        <v>0.62479472532687252</v>
      </c>
      <c r="K49" s="169">
        <f>IF(RES_hhdet_in_tes!K49=0,"",RES_hhdet_in_tes!K49/RES_hhdet_in_fec!K49)</f>
        <v>0.63278121642692431</v>
      </c>
      <c r="L49" s="169" t="str">
        <f>IF(RES_hhdet_in_tes!L49=0,"",RES_hhdet_in_tes!L49/RES_hhdet_in_fec!L49)</f>
        <v/>
      </c>
      <c r="M49" s="169">
        <f>IF(RES_hhdet_in_tes!M49=0,"",RES_hhdet_in_tes!M49/RES_hhdet_in_fec!M49)</f>
        <v>0.67857447506589041</v>
      </c>
      <c r="N49" s="169">
        <f>IF(RES_hhdet_in_tes!N49=0,"",RES_hhdet_in_tes!N49/RES_hhdet_in_fec!N49)</f>
        <v>0.62617602624197632</v>
      </c>
      <c r="O49" s="169">
        <f>IF(RES_hhdet_in_tes!O49=0,"",RES_hhdet_in_tes!O49/RES_hhdet_in_fec!O49)</f>
        <v>0.66167623867494674</v>
      </c>
      <c r="P49" s="169">
        <f>IF(RES_hhdet_in_tes!P49=0,"",RES_hhdet_in_tes!P49/RES_hhdet_in_fec!P49)</f>
        <v>0.65082440828335264</v>
      </c>
      <c r="Q49" s="169">
        <f>IF(RES_hhdet_in_tes!Q49=0,"",RES_hhdet_in_tes!Q49/RES_hhdet_in_fec!Q49)</f>
        <v>0.64121969750574226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0.55203224553174257</v>
      </c>
      <c r="D50" s="174">
        <f>IF(RES_hhdet_in_tes!D50=0,"",RES_hhdet_in_tes!D50/RES_hhdet_in_fec!D50)</f>
        <v>0.55581409854739827</v>
      </c>
      <c r="E50" s="174">
        <f>IF(RES_hhdet_in_tes!E50=0,"",RES_hhdet_in_tes!E50/RES_hhdet_in_fec!E50)</f>
        <v>0.55945509280415451</v>
      </c>
      <c r="F50" s="174">
        <f>IF(RES_hhdet_in_tes!F50=0,"",RES_hhdet_in_tes!F50/RES_hhdet_in_fec!F50)</f>
        <v>0.56330488154128289</v>
      </c>
      <c r="G50" s="174">
        <f>IF(RES_hhdet_in_tes!G50=0,"",RES_hhdet_in_tes!G50/RES_hhdet_in_fec!G50)</f>
        <v>0.56661130132189363</v>
      </c>
      <c r="H50" s="174">
        <f>IF(RES_hhdet_in_tes!H50=0,"",RES_hhdet_in_tes!H50/RES_hhdet_in_fec!H50)</f>
        <v>0.57157981835183547</v>
      </c>
      <c r="I50" s="174">
        <f>IF(RES_hhdet_in_tes!I50=0,"",RES_hhdet_in_tes!I50/RES_hhdet_in_fec!I50)</f>
        <v>0.57505325228041582</v>
      </c>
      <c r="J50" s="174">
        <f>IF(RES_hhdet_in_tes!J50=0,"",RES_hhdet_in_tes!J50/RES_hhdet_in_fec!J50)</f>
        <v>0.57890642212404797</v>
      </c>
      <c r="K50" s="174">
        <f>IF(RES_hhdet_in_tes!K50=0,"",RES_hhdet_in_tes!K50/RES_hhdet_in_fec!K50)</f>
        <v>0.58201521533249567</v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>
        <f>IF(RES_hhdet_in_tes!N50=0,"",RES_hhdet_in_tes!N50/RES_hhdet_in_fec!N50)</f>
        <v>0.586020318061927</v>
      </c>
      <c r="O50" s="174">
        <f>IF(RES_hhdet_in_tes!O50=0,"",RES_hhdet_in_tes!O50/RES_hhdet_in_fec!O50)</f>
        <v>0.58555363121353265</v>
      </c>
      <c r="P50" s="174">
        <f>IF(RES_hhdet_in_tes!P50=0,"",RES_hhdet_in_tes!P50/RES_hhdet_in_fec!P50)</f>
        <v>0.58524652481661099</v>
      </c>
      <c r="Q50" s="174">
        <f>IF(RES_hhdet_in_tes!Q50=0,"",RES_hhdet_in_tes!Q50/RES_hhdet_in_fec!Q50)</f>
        <v>0.58619875305446367</v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>
        <f>IF(RES_hhdet_in_tes!D51=0,"",RES_hhdet_in_tes!D51/RES_hhdet_in_fec!D51)</f>
        <v>0.63872544605989334</v>
      </c>
      <c r="E51" s="174">
        <f>IF(RES_hhdet_in_tes!E51=0,"",RES_hhdet_in_tes!E51/RES_hhdet_in_fec!E51)</f>
        <v>0.64162707697877275</v>
      </c>
      <c r="F51" s="174">
        <f>IF(RES_hhdet_in_tes!F51=0,"",RES_hhdet_in_tes!F51/RES_hhdet_in_fec!F51)</f>
        <v>0.64656350087538672</v>
      </c>
      <c r="G51" s="174">
        <f>IF(RES_hhdet_in_tes!G51=0,"",RES_hhdet_in_tes!G51/RES_hhdet_in_fec!G51)</f>
        <v>0.65116726898577526</v>
      </c>
      <c r="H51" s="174">
        <f>IF(RES_hhdet_in_tes!H51=0,"",RES_hhdet_in_tes!H51/RES_hhdet_in_fec!H51)</f>
        <v>0.65587855982747267</v>
      </c>
      <c r="I51" s="174">
        <f>IF(RES_hhdet_in_tes!I51=0,"",RES_hhdet_in_tes!I51/RES_hhdet_in_fec!I51)</f>
        <v>0.65946963223456223</v>
      </c>
      <c r="J51" s="174">
        <f>IF(RES_hhdet_in_tes!J51=0,"",RES_hhdet_in_tes!J51/RES_hhdet_in_fec!J51)</f>
        <v>0.66351937202439704</v>
      </c>
      <c r="K51" s="174">
        <f>IF(RES_hhdet_in_tes!K51=0,"",RES_hhdet_in_tes!K51/RES_hhdet_in_fec!K51)</f>
        <v>0.66707486850208431</v>
      </c>
      <c r="L51" s="174" t="str">
        <f>IF(RES_hhdet_in_tes!L51=0,"",RES_hhdet_in_tes!L51/RES_hhdet_in_fec!L51)</f>
        <v/>
      </c>
      <c r="M51" s="174">
        <f>IF(RES_hhdet_in_tes!M51=0,"",RES_hhdet_in_tes!M51/RES_hhdet_in_fec!M51)</f>
        <v>0.67857447506589041</v>
      </c>
      <c r="N51" s="174">
        <f>IF(RES_hhdet_in_tes!N51=0,"",RES_hhdet_in_tes!N51/RES_hhdet_in_fec!N51)</f>
        <v>0.6629753332050573</v>
      </c>
      <c r="O51" s="174">
        <f>IF(RES_hhdet_in_tes!O51=0,"",RES_hhdet_in_tes!O51/RES_hhdet_in_fec!O51)</f>
        <v>0.67311697303538121</v>
      </c>
      <c r="P51" s="174">
        <f>IF(RES_hhdet_in_tes!P51=0,"",RES_hhdet_in_tes!P51/RES_hhdet_in_fec!P51)</f>
        <v>0.67768417983619056</v>
      </c>
      <c r="Q51" s="174">
        <f>IF(RES_hhdet_in_tes!Q51=0,"",RES_hhdet_in_tes!Q51/RES_hhdet_in_fec!Q51)</f>
        <v>0.67937600940091547</v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>
        <f>IF(RES_hhdet_in_tes!D52=0,"",RES_hhdet_in_tes!D52/RES_hhdet_in_fec!D52)</f>
        <v>0.5550230545603102</v>
      </c>
      <c r="E52" s="173">
        <f>IF(RES_hhdet_in_tes!E52=0,"",RES_hhdet_in_tes!E52/RES_hhdet_in_fec!E52)</f>
        <v>0.55771390613486771</v>
      </c>
      <c r="F52" s="173">
        <f>IF(RES_hhdet_in_tes!F52=0,"",RES_hhdet_in_tes!F52/RES_hhdet_in_fec!F52)</f>
        <v>0.56195006778364942</v>
      </c>
      <c r="G52" s="173">
        <f>IF(RES_hhdet_in_tes!G52=0,"",RES_hhdet_in_tes!G52/RES_hhdet_in_fec!G52)</f>
        <v>0.56565524011289881</v>
      </c>
      <c r="H52" s="173">
        <f>IF(RES_hhdet_in_tes!H52=0,"",RES_hhdet_in_tes!H52/RES_hhdet_in_fec!H52)</f>
        <v>0.57064966401374062</v>
      </c>
      <c r="I52" s="173">
        <f>IF(RES_hhdet_in_tes!I52=0,"",RES_hhdet_in_tes!I52/RES_hhdet_in_fec!I52)</f>
        <v>0.57416077424800838</v>
      </c>
      <c r="J52" s="173">
        <f>IF(RES_hhdet_in_tes!J52=0,"",RES_hhdet_in_tes!J52/RES_hhdet_in_fec!J52)</f>
        <v>0.57792078314266049</v>
      </c>
      <c r="K52" s="173">
        <f>IF(RES_hhdet_in_tes!K52=0,"",RES_hhdet_in_tes!K52/RES_hhdet_in_fec!K52)</f>
        <v>0.58166912592880771</v>
      </c>
      <c r="L52" s="173" t="str">
        <f>IF(RES_hhdet_in_tes!L52=0,"",RES_hhdet_in_tes!L52/RES_hhdet_in_fec!L52)</f>
        <v/>
      </c>
      <c r="M52" s="173">
        <f>IF(RES_hhdet_in_tes!M52=0,"",RES_hhdet_in_tes!M52/RES_hhdet_in_fec!M52)</f>
        <v>0.588848620299395</v>
      </c>
      <c r="N52" s="173">
        <f>IF(RES_hhdet_in_tes!N52=0,"",RES_hhdet_in_tes!N52/RES_hhdet_in_fec!N52)</f>
        <v>0.58483415541915185</v>
      </c>
      <c r="O52" s="173">
        <f>IF(RES_hhdet_in_tes!O52=0,"",RES_hhdet_in_tes!O52/RES_hhdet_in_fec!O52)</f>
        <v>0.59037965719866303</v>
      </c>
      <c r="P52" s="173">
        <f>IF(RES_hhdet_in_tes!P52=0,"",RES_hhdet_in_tes!P52/RES_hhdet_in_fec!P52)</f>
        <v>0.59321414082815027</v>
      </c>
      <c r="Q52" s="173">
        <f>IF(RES_hhdet_in_tes!Q52=0,"",RES_hhdet_in_tes!Q52/RES_hhdet_in_fec!Q52)</f>
        <v>0.59502380029506985</v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>
        <f>IF(RES_hhdet_in_tes!D53=0,"",RES_hhdet_in_tes!D53/RES_hhdet_in_fec!D53)</f>
        <v>1</v>
      </c>
      <c r="E53" s="172">
        <f>IF(RES_hhdet_in_tes!E53=0,"",RES_hhdet_in_tes!E53/RES_hhdet_in_fec!E53)</f>
        <v>1.0044135983429257</v>
      </c>
      <c r="F53" s="172">
        <f>IF(RES_hhdet_in_tes!F53=0,"",RES_hhdet_in_tes!F53/RES_hhdet_in_fec!F53)</f>
        <v>1.0054673335986297</v>
      </c>
      <c r="G53" s="172">
        <f>IF(RES_hhdet_in_tes!G53=0,"",RES_hhdet_in_tes!G53/RES_hhdet_in_fec!G53)</f>
        <v>1.009361353502656</v>
      </c>
      <c r="H53" s="172">
        <f>IF(RES_hhdet_in_tes!H53=0,"",RES_hhdet_in_tes!H53/RES_hhdet_in_fec!H53)</f>
        <v>1.0102220595073026</v>
      </c>
      <c r="I53" s="172">
        <f>IF(RES_hhdet_in_tes!I53=0,"",RES_hhdet_in_tes!I53/RES_hhdet_in_fec!I53)</f>
        <v>1.0112224206677001</v>
      </c>
      <c r="J53" s="172">
        <f>IF(RES_hhdet_in_tes!J53=0,"",RES_hhdet_in_tes!J53/RES_hhdet_in_fec!J53)</f>
        <v>1.0131902878125385</v>
      </c>
      <c r="K53" s="172">
        <f>IF(RES_hhdet_in_tes!K53=0,"",RES_hhdet_in_tes!K53/RES_hhdet_in_fec!K53)</f>
        <v>1.0127093317699813</v>
      </c>
      <c r="L53" s="172" t="str">
        <f>IF(RES_hhdet_in_tes!L53=0,"",RES_hhdet_in_tes!L53/RES_hhdet_in_fec!L53)</f>
        <v/>
      </c>
      <c r="M53" s="172">
        <f>IF(RES_hhdet_in_tes!M53=0,"",RES_hhdet_in_tes!M53/RES_hhdet_in_fec!M53)</f>
        <v>1.020911336215609</v>
      </c>
      <c r="N53" s="172">
        <f>IF(RES_hhdet_in_tes!N53=0,"",RES_hhdet_in_tes!N53/RES_hhdet_in_fec!N53)</f>
        <v>1.0050129656240239</v>
      </c>
      <c r="O53" s="172">
        <f>IF(RES_hhdet_in_tes!O53=0,"",RES_hhdet_in_tes!O53/RES_hhdet_in_fec!O53)</f>
        <v>1.0118361194004404</v>
      </c>
      <c r="P53" s="172">
        <f>IF(RES_hhdet_in_tes!P53=0,"",RES_hhdet_in_tes!P53/RES_hhdet_in_fec!P53)</f>
        <v>1.0147274689433052</v>
      </c>
      <c r="Q53" s="172">
        <f>IF(RES_hhdet_in_tes!Q53=0,"",RES_hhdet_in_tes!Q53/RES_hhdet_in_fec!Q53)</f>
        <v>1.0146619516719906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0.72106881702228121</v>
      </c>
      <c r="D54" s="171" t="str">
        <f>IF(RES_hhdet_in_tes!D54=0,"",RES_hhdet_in_tes!D54/RES_hhdet_in_fec!D54)</f>
        <v/>
      </c>
      <c r="E54" s="171">
        <f>IF(RES_hhdet_in_tes!E54=0,"",RES_hhdet_in_tes!E54/RES_hhdet_in_fec!E54)</f>
        <v>0.72845529067503345</v>
      </c>
      <c r="F54" s="171">
        <f>IF(RES_hhdet_in_tes!F54=0,"",RES_hhdet_in_tes!F54/RES_hhdet_in_fec!F54)</f>
        <v>0.7341862143209793</v>
      </c>
      <c r="G54" s="171">
        <f>IF(RES_hhdet_in_tes!G54=0,"",RES_hhdet_in_tes!G54/RES_hhdet_in_fec!G54)</f>
        <v>0.73976404111921301</v>
      </c>
      <c r="H54" s="171" t="str">
        <f>IF(RES_hhdet_in_tes!H54=0,"",RES_hhdet_in_tes!H54/RES_hhdet_in_fec!H54)</f>
        <v/>
      </c>
      <c r="I54" s="171">
        <f>IF(RES_hhdet_in_tes!I54=0,"",RES_hhdet_in_tes!I54/RES_hhdet_in_fec!I54)</f>
        <v>0.75068293323491131</v>
      </c>
      <c r="J54" s="171" t="str">
        <f>IF(RES_hhdet_in_tes!J54=0,"",RES_hhdet_in_tes!J54/RES_hhdet_in_fec!J54)</f>
        <v/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>
        <f>IF(RES_hhdet_in_tes!N54=0,"",RES_hhdet_in_tes!N54/RES_hhdet_in_fec!N54)</f>
        <v>0.78092602248945175</v>
      </c>
      <c r="O54" s="171" t="str">
        <f>IF(RES_hhdet_in_tes!O54=0,"",RES_hhdet_in_tes!O54/RES_hhdet_in_fec!O54)</f>
        <v/>
      </c>
      <c r="P54" s="171">
        <f>IF(RES_hhdet_in_tes!P54=0,"",RES_hhdet_in_tes!P54/RES_hhdet_in_fec!P54)</f>
        <v>0.77971544449394792</v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>
        <f>IF(RES_hhdet_in_tes!E55=0,"",RES_hhdet_in_tes!E55/RES_hhdet_in_fec!E55)</f>
        <v>0.80940360900964958</v>
      </c>
      <c r="F55" s="170">
        <f>IF(RES_hhdet_in_tes!F55=0,"",RES_hhdet_in_tes!F55/RES_hhdet_in_fec!F55)</f>
        <v>0.82282111138858083</v>
      </c>
      <c r="G55" s="170">
        <f>IF(RES_hhdet_in_tes!G55=0,"",RES_hhdet_in_tes!G55/RES_hhdet_in_fec!G55)</f>
        <v>0.85068617067457963</v>
      </c>
      <c r="H55" s="170" t="str">
        <f>IF(RES_hhdet_in_tes!H55=0,"",RES_hhdet_in_tes!H55/RES_hhdet_in_fec!H55)</f>
        <v/>
      </c>
      <c r="I55" s="170">
        <f>IF(RES_hhdet_in_tes!I55=0,"",RES_hhdet_in_tes!I55/RES_hhdet_in_fec!I55)</f>
        <v>0.81822330625454853</v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>
        <f>IF(RES_hhdet_in_tes!N55=0,"",RES_hhdet_in_tes!N55/RES_hhdet_in_fec!N55)</f>
        <v>0.85405956273789418</v>
      </c>
      <c r="O55" s="170" t="str">
        <f>IF(RES_hhdet_in_tes!O55=0,"",RES_hhdet_in_tes!O55/RES_hhdet_in_fec!O55)</f>
        <v/>
      </c>
      <c r="P55" s="170">
        <f>IF(RES_hhdet_in_tes!P55=0,"",RES_hhdet_in_tes!P55/RES_hhdet_in_fec!P55)</f>
        <v>0.81659336462659537</v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>
        <f>IF(RES_hhdet_in_tes!E56=0,"",RES_hhdet_in_tes!E56/RES_hhdet_in_fec!E56)</f>
        <v>0.71918975248110462</v>
      </c>
      <c r="F56" s="73">
        <f>IF(RES_hhdet_in_tes!F56=0,"",RES_hhdet_in_tes!F56/RES_hhdet_in_fec!F56)</f>
        <v>0.73034850578261234</v>
      </c>
      <c r="G56" s="73">
        <f>IF(RES_hhdet_in_tes!G56=0,"",RES_hhdet_in_tes!G56/RES_hhdet_in_fec!G56)</f>
        <v>0.74538918176098123</v>
      </c>
      <c r="H56" s="73" t="str">
        <f>IF(RES_hhdet_in_tes!H56=0,"",RES_hhdet_in_tes!H56/RES_hhdet_in_fec!H56)</f>
        <v/>
      </c>
      <c r="I56" s="73">
        <f>IF(RES_hhdet_in_tes!I56=0,"",RES_hhdet_in_tes!I56/RES_hhdet_in_fec!I56)</f>
        <v>0.73818235512140751</v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>
        <f>IF(RES_hhdet_in_tes!N56=0,"",RES_hhdet_in_tes!N56/RES_hhdet_in_fec!N56)</f>
        <v>0.77407783198667179</v>
      </c>
      <c r="O56" s="73" t="str">
        <f>IF(RES_hhdet_in_tes!O56=0,"",RES_hhdet_in_tes!O56/RES_hhdet_in_fec!O56)</f>
        <v/>
      </c>
      <c r="P56" s="73">
        <f>IF(RES_hhdet_in_tes!P56=0,"",RES_hhdet_in_tes!P56/RES_hhdet_in_fec!P56)</f>
        <v>0.76060422655373461</v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>
        <f>IF(RES_hhdet_in_tes!E57=0,"",RES_hhdet_in_tes!E57/RES_hhdet_in_fec!E57)</f>
        <v>0.99068458924838154</v>
      </c>
      <c r="F57" s="73">
        <f>IF(RES_hhdet_in_tes!F57=0,"",RES_hhdet_in_tes!F57/RES_hhdet_in_fec!F57)</f>
        <v>0.9991599586562746</v>
      </c>
      <c r="G57" s="73">
        <f>IF(RES_hhdet_in_tes!G57=0,"",RES_hhdet_in_tes!G57/RES_hhdet_in_fec!G57)</f>
        <v>1.0121633780783885</v>
      </c>
      <c r="H57" s="73" t="str">
        <f>IF(RES_hhdet_in_tes!H57=0,"",RES_hhdet_in_tes!H57/RES_hhdet_in_fec!H57)</f>
        <v/>
      </c>
      <c r="I57" s="73">
        <f>IF(RES_hhdet_in_tes!I57=0,"",RES_hhdet_in_tes!I57/RES_hhdet_in_fec!I57)</f>
        <v>0.99513881775085888</v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>
        <f>IF(RES_hhdet_in_tes!N57=0,"",RES_hhdet_in_tes!N57/RES_hhdet_in_fec!N57)</f>
        <v>1.0083173648367416</v>
      </c>
      <c r="O57" s="73" t="str">
        <f>IF(RES_hhdet_in_tes!O57=0,"",RES_hhdet_in_tes!O57/RES_hhdet_in_fec!O57)</f>
        <v/>
      </c>
      <c r="P57" s="73">
        <f>IF(RES_hhdet_in_tes!P57=0,"",RES_hhdet_in_tes!P57/RES_hhdet_in_fec!P57)</f>
        <v>0.98602641815165393</v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0.83071177678946173</v>
      </c>
      <c r="D58" s="169">
        <f>IF(RES_hhdet_in_tes!D58=0,"",RES_hhdet_in_tes!D58/RES_hhdet_in_fec!D58)</f>
        <v>0.83292361399513992</v>
      </c>
      <c r="E58" s="169">
        <f>IF(RES_hhdet_in_tes!E58=0,"",RES_hhdet_in_tes!E58/RES_hhdet_in_fec!E58)</f>
        <v>0.83551824430500554</v>
      </c>
      <c r="F58" s="169">
        <f>IF(RES_hhdet_in_tes!F58=0,"",RES_hhdet_in_tes!F58/RES_hhdet_in_fec!F58)</f>
        <v>0.83838735105309492</v>
      </c>
      <c r="G58" s="169">
        <f>IF(RES_hhdet_in_tes!G58=0,"",RES_hhdet_in_tes!G58/RES_hhdet_in_fec!G58)</f>
        <v>0.84078970418178289</v>
      </c>
      <c r="H58" s="169">
        <f>IF(RES_hhdet_in_tes!H58=0,"",RES_hhdet_in_tes!H58/RES_hhdet_in_fec!H58)</f>
        <v>0.84369104933263595</v>
      </c>
      <c r="I58" s="169">
        <f>IF(RES_hhdet_in_tes!I58=0,"",RES_hhdet_in_tes!I58/RES_hhdet_in_fec!I58)</f>
        <v>0.84598189911026955</v>
      </c>
      <c r="J58" s="169">
        <f>IF(RES_hhdet_in_tes!J58=0,"",RES_hhdet_in_tes!J58/RES_hhdet_in_fec!J58)</f>
        <v>0.84850502794322769</v>
      </c>
      <c r="K58" s="169">
        <f>IF(RES_hhdet_in_tes!K58=0,"",RES_hhdet_in_tes!K58/RES_hhdet_in_fec!K58)</f>
        <v>0.85081027729623571</v>
      </c>
      <c r="L58" s="169" t="str">
        <f>IF(RES_hhdet_in_tes!L58=0,"",RES_hhdet_in_tes!L58/RES_hhdet_in_fec!L58)</f>
        <v/>
      </c>
      <c r="M58" s="169">
        <f>IF(RES_hhdet_in_tes!M58=0,"",RES_hhdet_in_tes!M58/RES_hhdet_in_fec!M58)</f>
        <v>0.85842009286796994</v>
      </c>
      <c r="N58" s="169">
        <f>IF(RES_hhdet_in_tes!N58=0,"",RES_hhdet_in_tes!N58/RES_hhdet_in_fec!N58)</f>
        <v>0.85888042000554721</v>
      </c>
      <c r="O58" s="169">
        <f>IF(RES_hhdet_in_tes!O58=0,"",RES_hhdet_in_tes!O58/RES_hhdet_in_fec!O58)</f>
        <v>0.85963929039698062</v>
      </c>
      <c r="P58" s="169">
        <f>IF(RES_hhdet_in_tes!P58=0,"",RES_hhdet_in_tes!P58/RES_hhdet_in_fec!P58)</f>
        <v>0.85987854312183332</v>
      </c>
      <c r="Q58" s="169">
        <f>IF(RES_hhdet_in_tes!Q58=0,"",RES_hhdet_in_tes!Q58/RES_hhdet_in_fec!Q58)</f>
        <v>0.86191762570418518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0.83071177678946173</v>
      </c>
      <c r="D60" s="65">
        <f>IF(RES_hhdet_in_tes!D60=0,"",RES_hhdet_in_tes!D60/RES_hhdet_in_fec!D60)</f>
        <v>0.83292361399513992</v>
      </c>
      <c r="E60" s="65">
        <f>IF(RES_hhdet_in_tes!E60=0,"",RES_hhdet_in_tes!E60/RES_hhdet_in_fec!E60)</f>
        <v>0.83551824430500554</v>
      </c>
      <c r="F60" s="65">
        <f>IF(RES_hhdet_in_tes!F60=0,"",RES_hhdet_in_tes!F60/RES_hhdet_in_fec!F60)</f>
        <v>0.83838735105309492</v>
      </c>
      <c r="G60" s="65">
        <f>IF(RES_hhdet_in_tes!G60=0,"",RES_hhdet_in_tes!G60/RES_hhdet_in_fec!G60)</f>
        <v>0.84078970418178289</v>
      </c>
      <c r="H60" s="65">
        <f>IF(RES_hhdet_in_tes!H60=0,"",RES_hhdet_in_tes!H60/RES_hhdet_in_fec!H60)</f>
        <v>0.84369104933263595</v>
      </c>
      <c r="I60" s="65">
        <f>IF(RES_hhdet_in_tes!I60=0,"",RES_hhdet_in_tes!I60/RES_hhdet_in_fec!I60)</f>
        <v>0.84598189911026955</v>
      </c>
      <c r="J60" s="65">
        <f>IF(RES_hhdet_in_tes!J60=0,"",RES_hhdet_in_tes!J60/RES_hhdet_in_fec!J60)</f>
        <v>0.84850502794322769</v>
      </c>
      <c r="K60" s="65">
        <f>IF(RES_hhdet_in_tes!K60=0,"",RES_hhdet_in_tes!K60/RES_hhdet_in_fec!K60)</f>
        <v>0.85081027729623571</v>
      </c>
      <c r="L60" s="65" t="str">
        <f>IF(RES_hhdet_in_tes!L60=0,"",RES_hhdet_in_tes!L60/RES_hhdet_in_fec!L60)</f>
        <v/>
      </c>
      <c r="M60" s="65">
        <f>IF(RES_hhdet_in_tes!M60=0,"",RES_hhdet_in_tes!M60/RES_hhdet_in_fec!M60)</f>
        <v>0.85842009286796994</v>
      </c>
      <c r="N60" s="65">
        <f>IF(RES_hhdet_in_tes!N60=0,"",RES_hhdet_in_tes!N60/RES_hhdet_in_fec!N60)</f>
        <v>0.85888042000554721</v>
      </c>
      <c r="O60" s="65">
        <f>IF(RES_hhdet_in_tes!O60=0,"",RES_hhdet_in_tes!O60/RES_hhdet_in_fec!O60)</f>
        <v>0.85963929039698062</v>
      </c>
      <c r="P60" s="65">
        <f>IF(RES_hhdet_in_tes!P60=0,"",RES_hhdet_in_tes!P60/RES_hhdet_in_fec!P60)</f>
        <v>0.85987854312183332</v>
      </c>
      <c r="Q60" s="65">
        <f>IF(RES_hhdet_in_tes!Q60=0,"",RES_hhdet_in_tes!Q60/RES_hhdet_in_fec!Q60)</f>
        <v>0.86191762570418518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0.67412229698651771</v>
      </c>
      <c r="D62" s="175">
        <f>IF(RES_hhdet_in_tes!D62=0,"",RES_hhdet_in_tes!D62/RES_hhdet_in_fec!D62)</f>
        <v>0.67914068448135767</v>
      </c>
      <c r="E62" s="175">
        <f>IF(RES_hhdet_in_tes!E62=0,"",RES_hhdet_in_tes!E62/RES_hhdet_in_fec!E62)</f>
        <v>0.68185113200924696</v>
      </c>
      <c r="F62" s="175">
        <f>IF(RES_hhdet_in_tes!F62=0,"",RES_hhdet_in_tes!F62/RES_hhdet_in_fec!F62)</f>
        <v>0.6811123613682909</v>
      </c>
      <c r="G62" s="175">
        <f>IF(RES_hhdet_in_tes!G62=0,"",RES_hhdet_in_tes!G62/RES_hhdet_in_fec!G62)</f>
        <v>0.69004084448541725</v>
      </c>
      <c r="H62" s="175">
        <f>IF(RES_hhdet_in_tes!H62=0,"",RES_hhdet_in_tes!H62/RES_hhdet_in_fec!H62)</f>
        <v>0.69168859717467657</v>
      </c>
      <c r="I62" s="175">
        <f>IF(RES_hhdet_in_tes!I62=0,"",RES_hhdet_in_tes!I62/RES_hhdet_in_fec!I62)</f>
        <v>0.69821257243938162</v>
      </c>
      <c r="J62" s="175">
        <f>IF(RES_hhdet_in_tes!J62=0,"",RES_hhdet_in_tes!J62/RES_hhdet_in_fec!J62)</f>
        <v>0.69381579640151758</v>
      </c>
      <c r="K62" s="175">
        <f>IF(RES_hhdet_in_tes!K62=0,"",RES_hhdet_in_tes!K62/RES_hhdet_in_fec!K62)</f>
        <v>0.70907631470729315</v>
      </c>
      <c r="L62" s="175">
        <f>IF(RES_hhdet_in_tes!L62=0,"",RES_hhdet_in_tes!L62/RES_hhdet_in_fec!L62)</f>
        <v>0.70377827620078426</v>
      </c>
      <c r="M62" s="175">
        <f>IF(RES_hhdet_in_tes!M62=0,"",RES_hhdet_in_tes!M62/RES_hhdet_in_fec!M62)</f>
        <v>0.72607850918590033</v>
      </c>
      <c r="N62" s="175">
        <f>IF(RES_hhdet_in_tes!N62=0,"",RES_hhdet_in_tes!N62/RES_hhdet_in_fec!N62)</f>
        <v>0.73349630782539998</v>
      </c>
      <c r="O62" s="175">
        <f>IF(RES_hhdet_in_tes!O62=0,"",RES_hhdet_in_tes!O62/RES_hhdet_in_fec!O62)</f>
        <v>0.72987022795667722</v>
      </c>
      <c r="P62" s="175">
        <f>IF(RES_hhdet_in_tes!P62=0,"",RES_hhdet_in_tes!P62/RES_hhdet_in_fec!P62)</f>
        <v>0.73098049870816018</v>
      </c>
      <c r="Q62" s="175">
        <f>IF(RES_hhdet_in_tes!Q62=0,"",RES_hhdet_in_tes!Q62/RES_hhdet_in_fec!Q62)</f>
        <v>0.7391127830904336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0.68243662140016104</v>
      </c>
      <c r="D63" s="169">
        <f>IF(RES_hhdet_in_tes!D63=0,"",RES_hhdet_in_tes!D63/RES_hhdet_in_fec!D63)</f>
        <v>0.68166628697823728</v>
      </c>
      <c r="E63" s="169">
        <f>IF(RES_hhdet_in_tes!E63=0,"",RES_hhdet_in_tes!E63/RES_hhdet_in_fec!E63)</f>
        <v>0.68854702061752981</v>
      </c>
      <c r="F63" s="169">
        <f>IF(RES_hhdet_in_tes!F63=0,"",RES_hhdet_in_tes!F63/RES_hhdet_in_fec!F63)</f>
        <v>0.68720277416260456</v>
      </c>
      <c r="G63" s="169">
        <f>IF(RES_hhdet_in_tes!G63=0,"",RES_hhdet_in_tes!G63/RES_hhdet_in_fec!G63)</f>
        <v>0.69838429773748389</v>
      </c>
      <c r="H63" s="169">
        <f>IF(RES_hhdet_in_tes!H63=0,"",RES_hhdet_in_tes!H63/RES_hhdet_in_fec!H63)</f>
        <v>0.70112004529145511</v>
      </c>
      <c r="I63" s="169">
        <f>IF(RES_hhdet_in_tes!I63=0,"",RES_hhdet_in_tes!I63/RES_hhdet_in_fec!I63)</f>
        <v>0.69957309858859307</v>
      </c>
      <c r="J63" s="169">
        <f>IF(RES_hhdet_in_tes!J63=0,"",RES_hhdet_in_tes!J63/RES_hhdet_in_fec!J63)</f>
        <v>0.69734701007769473</v>
      </c>
      <c r="K63" s="169">
        <f>IF(RES_hhdet_in_tes!K63=0,"",RES_hhdet_in_tes!K63/RES_hhdet_in_fec!K63)</f>
        <v>0.7089517395098216</v>
      </c>
      <c r="L63" s="169">
        <f>IF(RES_hhdet_in_tes!L63=0,"",RES_hhdet_in_tes!L63/RES_hhdet_in_fec!L63)</f>
        <v>0.70774286288661314</v>
      </c>
      <c r="M63" s="169">
        <f>IF(RES_hhdet_in_tes!M63=0,"",RES_hhdet_in_tes!M63/RES_hhdet_in_fec!M63)</f>
        <v>0.7155940600426931</v>
      </c>
      <c r="N63" s="169">
        <f>IF(RES_hhdet_in_tes!N63=0,"",RES_hhdet_in_tes!N63/RES_hhdet_in_fec!N63)</f>
        <v>0.71887025209514099</v>
      </c>
      <c r="O63" s="169">
        <f>IF(RES_hhdet_in_tes!O63=0,"",RES_hhdet_in_tes!O63/RES_hhdet_in_fec!O63)</f>
        <v>0.72916944469293565</v>
      </c>
      <c r="P63" s="169">
        <f>IF(RES_hhdet_in_tes!P63=0,"",RES_hhdet_in_tes!P63/RES_hhdet_in_fec!P63)</f>
        <v>0.74770536619583639</v>
      </c>
      <c r="Q63" s="169">
        <f>IF(RES_hhdet_in_tes!Q63=0,"",RES_hhdet_in_tes!Q63/RES_hhdet_in_fec!Q63)</f>
        <v>0.73974393711275588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0.65851560254004549</v>
      </c>
      <c r="D64" s="73">
        <f>IF(RES_hhdet_in_tes!D64=0,"",RES_hhdet_in_tes!D64/RES_hhdet_in_fec!D64)</f>
        <v>0.66133757644422342</v>
      </c>
      <c r="E64" s="73">
        <f>IF(RES_hhdet_in_tes!E64=0,"",RES_hhdet_in_tes!E64/RES_hhdet_in_fec!E64)</f>
        <v>0.6716322155867539</v>
      </c>
      <c r="F64" s="73">
        <f>IF(RES_hhdet_in_tes!F64=0,"",RES_hhdet_in_tes!F64/RES_hhdet_in_fec!F64)</f>
        <v>0.67108892081258908</v>
      </c>
      <c r="G64" s="73">
        <f>IF(RES_hhdet_in_tes!G64=0,"",RES_hhdet_in_tes!G64/RES_hhdet_in_fec!G64)</f>
        <v>0.68039640452181194</v>
      </c>
      <c r="H64" s="73">
        <f>IF(RES_hhdet_in_tes!H64=0,"",RES_hhdet_in_tes!H64/RES_hhdet_in_fec!H64)</f>
        <v>0.68731849650198285</v>
      </c>
      <c r="I64" s="73">
        <f>IF(RES_hhdet_in_tes!I64=0,"",RES_hhdet_in_tes!I64/RES_hhdet_in_fec!I64)</f>
        <v>0.68755079583896572</v>
      </c>
      <c r="J64" s="73">
        <f>IF(RES_hhdet_in_tes!J64=0,"",RES_hhdet_in_tes!J64/RES_hhdet_in_fec!J64)</f>
        <v>0.69674172845832805</v>
      </c>
      <c r="K64" s="73">
        <f>IF(RES_hhdet_in_tes!K64=0,"",RES_hhdet_in_tes!K64/RES_hhdet_in_fec!K64)</f>
        <v>0.6936032240078378</v>
      </c>
      <c r="L64" s="73">
        <f>IF(RES_hhdet_in_tes!L64=0,"",RES_hhdet_in_tes!L64/RES_hhdet_in_fec!L64)</f>
        <v>0.7034715277990754</v>
      </c>
      <c r="M64" s="73">
        <f>IF(RES_hhdet_in_tes!M64=0,"",RES_hhdet_in_tes!M64/RES_hhdet_in_fec!M64)</f>
        <v>0.70551592163177046</v>
      </c>
      <c r="N64" s="73">
        <f>IF(RES_hhdet_in_tes!N64=0,"",RES_hhdet_in_tes!N64/RES_hhdet_in_fec!N64)</f>
        <v>0.70779250640558167</v>
      </c>
      <c r="O64" s="73">
        <f>IF(RES_hhdet_in_tes!O64=0,"",RES_hhdet_in_tes!O64/RES_hhdet_in_fec!O64)</f>
        <v>0.71343586608793219</v>
      </c>
      <c r="P64" s="73">
        <f>IF(RES_hhdet_in_tes!P64=0,"",RES_hhdet_in_tes!P64/RES_hhdet_in_fec!P64)</f>
        <v>0.72697710208802724</v>
      </c>
      <c r="Q64" s="73">
        <f>IF(RES_hhdet_in_tes!Q64=0,"",RES_hhdet_in_tes!Q64/RES_hhdet_in_fec!Q64)</f>
        <v>0.73418030782492827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1.0275714248200978</v>
      </c>
      <c r="D65" s="73">
        <f>IF(RES_hhdet_in_tes!D65=0,"",RES_hhdet_in_tes!D65/RES_hhdet_in_fec!D65)</f>
        <v>1.0228016221778042</v>
      </c>
      <c r="E65" s="73">
        <f>IF(RES_hhdet_in_tes!E65=0,"",RES_hhdet_in_tes!E65/RES_hhdet_in_fec!E65)</f>
        <v>1.0311996082682997</v>
      </c>
      <c r="F65" s="73">
        <f>IF(RES_hhdet_in_tes!F65=0,"",RES_hhdet_in_tes!F65/RES_hhdet_in_fec!F65)</f>
        <v>1.0233688068691313</v>
      </c>
      <c r="G65" s="73">
        <f>IF(RES_hhdet_in_tes!G65=0,"",RES_hhdet_in_tes!G65/RES_hhdet_in_fec!G65)</f>
        <v>1.030970250069571</v>
      </c>
      <c r="H65" s="73">
        <f>IF(RES_hhdet_in_tes!H65=0,"",RES_hhdet_in_tes!H65/RES_hhdet_in_fec!H65)</f>
        <v>1.035892064722135</v>
      </c>
      <c r="I65" s="73">
        <f>IF(RES_hhdet_in_tes!I65=0,"",RES_hhdet_in_tes!I65/RES_hhdet_in_fec!I65)</f>
        <v>1.0290262255769975</v>
      </c>
      <c r="J65" s="73">
        <f>IF(RES_hhdet_in_tes!J65=0,"",RES_hhdet_in_tes!J65/RES_hhdet_in_fec!J65)</f>
        <v>1.0334130009388529</v>
      </c>
      <c r="K65" s="73">
        <f>IF(RES_hhdet_in_tes!K65=0,"",RES_hhdet_in_tes!K65/RES_hhdet_in_fec!K65)</f>
        <v>1.0223007832048223</v>
      </c>
      <c r="L65" s="73">
        <f>IF(RES_hhdet_in_tes!L65=0,"",RES_hhdet_in_tes!L65/RES_hhdet_in_fec!L65)</f>
        <v>1.02192720184372</v>
      </c>
      <c r="M65" s="73">
        <f>IF(RES_hhdet_in_tes!M65=0,"",RES_hhdet_in_tes!M65/RES_hhdet_in_fec!M65)</f>
        <v>1.0168563067799901</v>
      </c>
      <c r="N65" s="73">
        <f>IF(RES_hhdet_in_tes!N65=0,"",RES_hhdet_in_tes!N65/RES_hhdet_in_fec!N65)</f>
        <v>1.0149483304680087</v>
      </c>
      <c r="O65" s="73">
        <f>IF(RES_hhdet_in_tes!O65=0,"",RES_hhdet_in_tes!O65/RES_hhdet_in_fec!O65)</f>
        <v>1.0175083465097798</v>
      </c>
      <c r="P65" s="73">
        <f>IF(RES_hhdet_in_tes!P65=0,"",RES_hhdet_in_tes!P65/RES_hhdet_in_fec!P65)</f>
        <v>1.0287544407033586</v>
      </c>
      <c r="Q65" s="73">
        <f>IF(RES_hhdet_in_tes!Q65=0,"",RES_hhdet_in_tes!Q65/RES_hhdet_in_fec!Q65)</f>
        <v>1.0319191377471357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1.9589618021678392</v>
      </c>
      <c r="D66" s="169">
        <f>IF(RES_hhdet_in_tes!D66=0,"",RES_hhdet_in_tes!D66/RES_hhdet_in_fec!D66)</f>
        <v>2.0165675387780246</v>
      </c>
      <c r="E66" s="169">
        <f>IF(RES_hhdet_in_tes!E66=0,"",RES_hhdet_in_tes!E66/RES_hhdet_in_fec!E66)</f>
        <v>2.0810456437313425</v>
      </c>
      <c r="F66" s="169">
        <f>IF(RES_hhdet_in_tes!F66=0,"",RES_hhdet_in_tes!F66/RES_hhdet_in_fec!F66)</f>
        <v>2.1560021596937715</v>
      </c>
      <c r="G66" s="169">
        <f>IF(RES_hhdet_in_tes!G66=0,"",RES_hhdet_in_tes!G66/RES_hhdet_in_fec!G66)</f>
        <v>2.2473537694981327</v>
      </c>
      <c r="H66" s="169">
        <f>IF(RES_hhdet_in_tes!H66=0,"",RES_hhdet_in_tes!H66/RES_hhdet_in_fec!H66)</f>
        <v>2.3585161448050211</v>
      </c>
      <c r="I66" s="169">
        <f>IF(RES_hhdet_in_tes!I66=0,"",RES_hhdet_in_tes!I66/RES_hhdet_in_fec!I66)</f>
        <v>2.489877449226837</v>
      </c>
      <c r="J66" s="169">
        <f>IF(RES_hhdet_in_tes!J66=0,"",RES_hhdet_in_tes!J66/RES_hhdet_in_fec!J66)</f>
        <v>2.4709768029783366</v>
      </c>
      <c r="K66" s="169">
        <f>IF(RES_hhdet_in_tes!K66=0,"",RES_hhdet_in_tes!K66/RES_hhdet_in_fec!K66)</f>
        <v>2.6207854437964655</v>
      </c>
      <c r="L66" s="169">
        <f>IF(RES_hhdet_in_tes!L66=0,"",RES_hhdet_in_tes!L66/RES_hhdet_in_fec!L66)</f>
        <v>2.8084970071784805</v>
      </c>
      <c r="M66" s="169">
        <f>IF(RES_hhdet_in_tes!M66=0,"",RES_hhdet_in_tes!M66/RES_hhdet_in_fec!M66)</f>
        <v>2.969494289211748</v>
      </c>
      <c r="N66" s="169">
        <f>IF(RES_hhdet_in_tes!N66=0,"",RES_hhdet_in_tes!N66/RES_hhdet_in_fec!N66)</f>
        <v>3.123594105580354</v>
      </c>
      <c r="O66" s="169">
        <f>IF(RES_hhdet_in_tes!O66=0,"",RES_hhdet_in_tes!O66/RES_hhdet_in_fec!O66)</f>
        <v>3.2701384095941695</v>
      </c>
      <c r="P66" s="169">
        <f>IF(RES_hhdet_in_tes!P66=0,"",RES_hhdet_in_tes!P66/RES_hhdet_in_fec!P66)</f>
        <v>3.4043798726526964</v>
      </c>
      <c r="Q66" s="169">
        <f>IF(RES_hhdet_in_tes!Q66=0,"",RES_hhdet_in_tes!Q66/RES_hhdet_in_fec!Q66)</f>
        <v>3.5335301585961449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1.9589618021678392</v>
      </c>
      <c r="D67" s="73">
        <f>IF(RES_hhdet_in_tes!D67=0,"",RES_hhdet_in_tes!D67/RES_hhdet_in_fec!D67)</f>
        <v>2.0165675387780246</v>
      </c>
      <c r="E67" s="73">
        <f>IF(RES_hhdet_in_tes!E67=0,"",RES_hhdet_in_tes!E67/RES_hhdet_in_fec!E67)</f>
        <v>2.0810456437313425</v>
      </c>
      <c r="F67" s="73">
        <f>IF(RES_hhdet_in_tes!F67=0,"",RES_hhdet_in_tes!F67/RES_hhdet_in_fec!F67)</f>
        <v>2.1560021596937715</v>
      </c>
      <c r="G67" s="73">
        <f>IF(RES_hhdet_in_tes!G67=0,"",RES_hhdet_in_tes!G67/RES_hhdet_in_fec!G67)</f>
        <v>2.2473537694981327</v>
      </c>
      <c r="H67" s="73">
        <f>IF(RES_hhdet_in_tes!H67=0,"",RES_hhdet_in_tes!H67/RES_hhdet_in_fec!H67)</f>
        <v>2.3585161448050211</v>
      </c>
      <c r="I67" s="73">
        <f>IF(RES_hhdet_in_tes!I67=0,"",RES_hhdet_in_tes!I67/RES_hhdet_in_fec!I67)</f>
        <v>2.489877449226837</v>
      </c>
      <c r="J67" s="73">
        <f>IF(RES_hhdet_in_tes!J67=0,"",RES_hhdet_in_tes!J67/RES_hhdet_in_fec!J67)</f>
        <v>2.4709768029783366</v>
      </c>
      <c r="K67" s="73">
        <f>IF(RES_hhdet_in_tes!K67=0,"",RES_hhdet_in_tes!K67/RES_hhdet_in_fec!K67)</f>
        <v>2.6207854437964655</v>
      </c>
      <c r="L67" s="73">
        <f>IF(RES_hhdet_in_tes!L67=0,"",RES_hhdet_in_tes!L67/RES_hhdet_in_fec!L67)</f>
        <v>2.8084970071784805</v>
      </c>
      <c r="M67" s="73">
        <f>IF(RES_hhdet_in_tes!M67=0,"",RES_hhdet_in_tes!M67/RES_hhdet_in_fec!M67)</f>
        <v>2.969494289211748</v>
      </c>
      <c r="N67" s="73">
        <f>IF(RES_hhdet_in_tes!N67=0,"",RES_hhdet_in_tes!N67/RES_hhdet_in_fec!N67)</f>
        <v>3.123594105580354</v>
      </c>
      <c r="O67" s="73">
        <f>IF(RES_hhdet_in_tes!O67=0,"",RES_hhdet_in_tes!O67/RES_hhdet_in_fec!O67)</f>
        <v>3.2701384095941695</v>
      </c>
      <c r="P67" s="73">
        <f>IF(RES_hhdet_in_tes!P67=0,"",RES_hhdet_in_tes!P67/RES_hhdet_in_fec!P67)</f>
        <v>3.4043798726526964</v>
      </c>
      <c r="Q67" s="73">
        <f>IF(RES_hhdet_in_tes!Q67=0,"",RES_hhdet_in_tes!Q67/RES_hhdet_in_fec!Q67)</f>
        <v>3.5335301585961449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0.59456685870341519</v>
      </c>
      <c r="D68" s="169">
        <f>IF(RES_hhdet_in_tes!D68=0,"",RES_hhdet_in_tes!D68/RES_hhdet_in_fec!D68)</f>
        <v>0.6104773758725266</v>
      </c>
      <c r="E68" s="169">
        <f>IF(RES_hhdet_in_tes!E68=0,"",RES_hhdet_in_tes!E68/RES_hhdet_in_fec!E68)</f>
        <v>0.60664450505320999</v>
      </c>
      <c r="F68" s="169">
        <f>IF(RES_hhdet_in_tes!F68=0,"",RES_hhdet_in_tes!F68/RES_hhdet_in_fec!F68)</f>
        <v>0.6429029002485589</v>
      </c>
      <c r="G68" s="169">
        <f>IF(RES_hhdet_in_tes!G68=0,"",RES_hhdet_in_tes!G68/RES_hhdet_in_fec!G68)</f>
        <v>0.62901972734549505</v>
      </c>
      <c r="H68" s="169">
        <f>IF(RES_hhdet_in_tes!H68=0,"",RES_hhdet_in_tes!H68/RES_hhdet_in_fec!H68)</f>
        <v>0.62944098852108266</v>
      </c>
      <c r="I68" s="169">
        <f>IF(RES_hhdet_in_tes!I68=0,"",RES_hhdet_in_tes!I68/RES_hhdet_in_fec!I68)</f>
        <v>0.65761707391062918</v>
      </c>
      <c r="J68" s="169">
        <f>IF(RES_hhdet_in_tes!J68=0,"",RES_hhdet_in_tes!J68/RES_hhdet_in_fec!J68)</f>
        <v>0.65172282671562809</v>
      </c>
      <c r="K68" s="169">
        <f>IF(RES_hhdet_in_tes!K68=0,"",RES_hhdet_in_tes!K68/RES_hhdet_in_fec!K68)</f>
        <v>0.68279214765902974</v>
      </c>
      <c r="L68" s="169">
        <f>IF(RES_hhdet_in_tes!L68=0,"",RES_hhdet_in_tes!L68/RES_hhdet_in_fec!L68)</f>
        <v>0.67998215411941987</v>
      </c>
      <c r="M68" s="169">
        <f>IF(RES_hhdet_in_tes!M68=0,"",RES_hhdet_in_tes!M68/RES_hhdet_in_fec!M68)</f>
        <v>0.69779176183550129</v>
      </c>
      <c r="N68" s="169">
        <f>IF(RES_hhdet_in_tes!N68=0,"",RES_hhdet_in_tes!N68/RES_hhdet_in_fec!N68)</f>
        <v>0.71766928893684967</v>
      </c>
      <c r="O68" s="169">
        <f>IF(RES_hhdet_in_tes!O68=0,"",RES_hhdet_in_tes!O68/RES_hhdet_in_fec!O68)</f>
        <v>0.71287761785900827</v>
      </c>
      <c r="P68" s="169">
        <f>IF(RES_hhdet_in_tes!P68=0,"",RES_hhdet_in_tes!P68/RES_hhdet_in_fec!P68)</f>
        <v>0.68549933684463815</v>
      </c>
      <c r="Q68" s="169">
        <f>IF(RES_hhdet_in_tes!Q68=0,"",RES_hhdet_in_tes!Q68/RES_hhdet_in_fec!Q68)</f>
        <v>0.68227241020943763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0.58836360650532549</v>
      </c>
      <c r="D69" s="174">
        <f>IF(RES_hhdet_in_tes!D69=0,"",RES_hhdet_in_tes!D69/RES_hhdet_in_fec!D69)</f>
        <v>0.59234248371267151</v>
      </c>
      <c r="E69" s="174">
        <f>IF(RES_hhdet_in_tes!E69=0,"",RES_hhdet_in_tes!E69/RES_hhdet_in_fec!E69)</f>
        <v>0.59605516432153505</v>
      </c>
      <c r="F69" s="174">
        <f>IF(RES_hhdet_in_tes!F69=0,"",RES_hhdet_in_tes!F69/RES_hhdet_in_fec!F69)</f>
        <v>0.60004443558175113</v>
      </c>
      <c r="G69" s="174">
        <f>IF(RES_hhdet_in_tes!G69=0,"",RES_hhdet_in_tes!G69/RES_hhdet_in_fec!G69)</f>
        <v>0.60374441126527179</v>
      </c>
      <c r="H69" s="174">
        <f>IF(RES_hhdet_in_tes!H69=0,"",RES_hhdet_in_tes!H69/RES_hhdet_in_fec!H69)</f>
        <v>0.6087622662474802</v>
      </c>
      <c r="I69" s="174">
        <f>IF(RES_hhdet_in_tes!I69=0,"",RES_hhdet_in_tes!I69/RES_hhdet_in_fec!I69)</f>
        <v>0.61213900360856188</v>
      </c>
      <c r="J69" s="174">
        <f>IF(RES_hhdet_in_tes!J69=0,"",RES_hhdet_in_tes!J69/RES_hhdet_in_fec!J69)</f>
        <v>0.61561371468835624</v>
      </c>
      <c r="K69" s="174">
        <f>IF(RES_hhdet_in_tes!K69=0,"",RES_hhdet_in_tes!K69/RES_hhdet_in_fec!K69)</f>
        <v>0.61928040883677604</v>
      </c>
      <c r="L69" s="174">
        <f>IF(RES_hhdet_in_tes!L69=0,"",RES_hhdet_in_tes!L69/RES_hhdet_in_fec!L69)</f>
        <v>0.6212825459224357</v>
      </c>
      <c r="M69" s="174">
        <f>IF(RES_hhdet_in_tes!M69=0,"",RES_hhdet_in_tes!M69/RES_hhdet_in_fec!M69)</f>
        <v>0.62272029572238585</v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>
        <f>IF(RES_hhdet_in_tes!P69=0,"",RES_hhdet_in_tes!P69/RES_hhdet_in_fec!P69)</f>
        <v>0.63147197656465204</v>
      </c>
      <c r="Q69" s="174">
        <f>IF(RES_hhdet_in_tes!Q69=0,"",RES_hhdet_in_tes!Q69/RES_hhdet_in_fec!Q69)</f>
        <v>0.63385954434498559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>
        <f>IF(RES_hhdet_in_tes!D70=0,"",RES_hhdet_in_tes!D70/RES_hhdet_in_fec!D70)</f>
        <v>0.67294975076275543</v>
      </c>
      <c r="E70" s="174">
        <f>IF(RES_hhdet_in_tes!E70=0,"",RES_hhdet_in_tes!E70/RES_hhdet_in_fec!E70)</f>
        <v>0.67600523792219569</v>
      </c>
      <c r="F70" s="174">
        <f>IF(RES_hhdet_in_tes!F70=0,"",RES_hhdet_in_tes!F70/RES_hhdet_in_fec!F70)</f>
        <v>0.68103672624780853</v>
      </c>
      <c r="G70" s="174">
        <f>IF(RES_hhdet_in_tes!G70=0,"",RES_hhdet_in_tes!G70/RES_hhdet_in_fec!G70)</f>
        <v>0.68376778812341876</v>
      </c>
      <c r="H70" s="174">
        <f>IF(RES_hhdet_in_tes!H70=0,"",RES_hhdet_in_tes!H70/RES_hhdet_in_fec!H70)</f>
        <v>0.69221416023650284</v>
      </c>
      <c r="I70" s="174">
        <f>IF(RES_hhdet_in_tes!I70=0,"",RES_hhdet_in_tes!I70/RES_hhdet_in_fec!I70)</f>
        <v>0.69428552295332902</v>
      </c>
      <c r="J70" s="174">
        <f>IF(RES_hhdet_in_tes!J70=0,"",RES_hhdet_in_tes!J70/RES_hhdet_in_fec!J70)</f>
        <v>0.69829882616753725</v>
      </c>
      <c r="K70" s="174">
        <f>IF(RES_hhdet_in_tes!K70=0,"",RES_hhdet_in_tes!K70/RES_hhdet_in_fec!K70)</f>
        <v>0.70204109087987454</v>
      </c>
      <c r="L70" s="174">
        <f>IF(RES_hhdet_in_tes!L70=0,"",RES_hhdet_in_tes!L70/RES_hhdet_in_fec!L70)</f>
        <v>0.70618068178044391</v>
      </c>
      <c r="M70" s="174">
        <f>IF(RES_hhdet_in_tes!M70=0,"",RES_hhdet_in_tes!M70/RES_hhdet_in_fec!M70)</f>
        <v>0.70123650775778967</v>
      </c>
      <c r="N70" s="174">
        <f>IF(RES_hhdet_in_tes!N70=0,"",RES_hhdet_in_tes!N70/RES_hhdet_in_fec!N70)</f>
        <v>0.71766928893684967</v>
      </c>
      <c r="O70" s="174">
        <f>IF(RES_hhdet_in_tes!O70=0,"",RES_hhdet_in_tes!O70/RES_hhdet_in_fec!O70)</f>
        <v>0.71287761785900827</v>
      </c>
      <c r="P70" s="174">
        <f>IF(RES_hhdet_in_tes!P70=0,"",RES_hhdet_in_tes!P70/RES_hhdet_in_fec!P70)</f>
        <v>0.71657105342413141</v>
      </c>
      <c r="Q70" s="174">
        <f>IF(RES_hhdet_in_tes!Q70=0,"",RES_hhdet_in_tes!Q70/RES_hhdet_in_fec!Q70)</f>
        <v>0.71901131253092543</v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>
        <f>IF(RES_hhdet_in_tes!D71=0,"",RES_hhdet_in_tes!D71/RES_hhdet_in_fec!D71)</f>
        <v>0.59176428890015687</v>
      </c>
      <c r="E71" s="173">
        <f>IF(RES_hhdet_in_tes!E71=0,"",RES_hhdet_in_tes!E71/RES_hhdet_in_fec!E71)</f>
        <v>0.594689763904511</v>
      </c>
      <c r="F71" s="173">
        <f>IF(RES_hhdet_in_tes!F71=0,"",RES_hhdet_in_tes!F71/RES_hhdet_in_fec!F71)</f>
        <v>0.59919846458426573</v>
      </c>
      <c r="G71" s="173">
        <f>IF(RES_hhdet_in_tes!G71=0,"",RES_hhdet_in_tes!G71/RES_hhdet_in_fec!G71)</f>
        <v>0.60237884256601804</v>
      </c>
      <c r="H71" s="173">
        <f>IF(RES_hhdet_in_tes!H71=0,"",RES_hhdet_in_tes!H71/RES_hhdet_in_fec!H71)</f>
        <v>0.60846747334509887</v>
      </c>
      <c r="I71" s="173">
        <f>IF(RES_hhdet_in_tes!I71=0,"",RES_hhdet_in_tes!I71/RES_hhdet_in_fec!I71)</f>
        <v>0.61179331190745445</v>
      </c>
      <c r="J71" s="173">
        <f>IF(RES_hhdet_in_tes!J71=0,"",RES_hhdet_in_tes!J71/RES_hhdet_in_fec!J71)</f>
        <v>0.61604195961437813</v>
      </c>
      <c r="K71" s="173">
        <f>IF(RES_hhdet_in_tes!K71=0,"",RES_hhdet_in_tes!K71/RES_hhdet_in_fec!K71)</f>
        <v>0.61985999607345144</v>
      </c>
      <c r="L71" s="173">
        <f>IF(RES_hhdet_in_tes!L71=0,"",RES_hhdet_in_tes!L71/RES_hhdet_in_fec!L71)</f>
        <v>0.62501959402838425</v>
      </c>
      <c r="M71" s="173">
        <f>IF(RES_hhdet_in_tes!M71=0,"",RES_hhdet_in_tes!M71/RES_hhdet_in_fec!M71)</f>
        <v>0.62454019012348105</v>
      </c>
      <c r="N71" s="173">
        <f>IF(RES_hhdet_in_tes!N71=0,"",RES_hhdet_in_tes!N71/RES_hhdet_in_fec!N71)</f>
        <v>0.63285632022517835</v>
      </c>
      <c r="O71" s="173">
        <f>IF(RES_hhdet_in_tes!O71=0,"",RES_hhdet_in_tes!O71/RES_hhdet_in_fec!O71)</f>
        <v>0.63245222488968234</v>
      </c>
      <c r="P71" s="173">
        <f>IF(RES_hhdet_in_tes!P71=0,"",RES_hhdet_in_tes!P71/RES_hhdet_in_fec!P71)</f>
        <v>0.63668394441838483</v>
      </c>
      <c r="Q71" s="173">
        <f>IF(RES_hhdet_in_tes!Q71=0,"",RES_hhdet_in_tes!Q71/RES_hhdet_in_fec!Q71)</f>
        <v>0.63926037908156752</v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>
        <f>IF(RES_hhdet_in_tes!D72=0,"",RES_hhdet_in_tes!D72/RES_hhdet_in_fec!D72)</f>
        <v>0.99999999999999978</v>
      </c>
      <c r="E72" s="172">
        <f>IF(RES_hhdet_in_tes!E72=0,"",RES_hhdet_in_tes!E72/RES_hhdet_in_fec!E72)</f>
        <v>1.0041237957082465</v>
      </c>
      <c r="F72" s="172">
        <f>IF(RES_hhdet_in_tes!F72=0,"",RES_hhdet_in_tes!F72/RES_hhdet_in_fec!F72)</f>
        <v>1.0050246466457744</v>
      </c>
      <c r="G72" s="172">
        <f>IF(RES_hhdet_in_tes!G72=0,"",RES_hhdet_in_tes!G72/RES_hhdet_in_fec!G72)</f>
        <v>1.0072656251955092</v>
      </c>
      <c r="H72" s="172">
        <f>IF(RES_hhdet_in_tes!H72=0,"",RES_hhdet_in_tes!H72/RES_hhdet_in_fec!H72)</f>
        <v>1.0130083727601769</v>
      </c>
      <c r="I72" s="172">
        <f>IF(RES_hhdet_in_tes!I72=0,"",RES_hhdet_in_tes!I72/RES_hhdet_in_fec!I72)</f>
        <v>1.0117503000636985</v>
      </c>
      <c r="J72" s="172">
        <f>IF(RES_hhdet_in_tes!J72=0,"",RES_hhdet_in_tes!J72/RES_hhdet_in_fec!J72)</f>
        <v>1.0119173082443655</v>
      </c>
      <c r="K72" s="172">
        <f>IF(RES_hhdet_in_tes!K72=0,"",RES_hhdet_in_tes!K72/RES_hhdet_in_fec!K72)</f>
        <v>1.0124537138256413</v>
      </c>
      <c r="L72" s="172">
        <f>IF(RES_hhdet_in_tes!L72=0,"",RES_hhdet_in_tes!L72/RES_hhdet_in_fec!L72)</f>
        <v>1.0105571617828542</v>
      </c>
      <c r="M72" s="172">
        <f>IF(RES_hhdet_in_tes!M72=0,"",RES_hhdet_in_tes!M72/RES_hhdet_in_fec!M72)</f>
        <v>1.0066018722987604</v>
      </c>
      <c r="N72" s="172">
        <f>IF(RES_hhdet_in_tes!N72=0,"",RES_hhdet_in_tes!N72/RES_hhdet_in_fec!N72)</f>
        <v>1.0171382272081833</v>
      </c>
      <c r="O72" s="172">
        <f>IF(RES_hhdet_in_tes!O72=0,"",RES_hhdet_in_tes!O72/RES_hhdet_in_fec!O72)</f>
        <v>1.0134664109687812</v>
      </c>
      <c r="P72" s="172">
        <f>IF(RES_hhdet_in_tes!P72=0,"",RES_hhdet_in_tes!P72/RES_hhdet_in_fec!P72)</f>
        <v>1.0143148303200822</v>
      </c>
      <c r="Q72" s="172">
        <f>IF(RES_hhdet_in_tes!Q72=0,"",RES_hhdet_in_tes!Q72/RES_hhdet_in_fec!Q72)</f>
        <v>1.0153539327690615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0.72154558947042524</v>
      </c>
      <c r="D73" s="171" t="str">
        <f>IF(RES_hhdet_in_tes!D73=0,"",RES_hhdet_in_tes!D73/RES_hhdet_in_fec!D73)</f>
        <v/>
      </c>
      <c r="E73" s="171">
        <f>IF(RES_hhdet_in_tes!E73=0,"",RES_hhdet_in_tes!E73/RES_hhdet_in_fec!E73)</f>
        <v>0.72806897161045969</v>
      </c>
      <c r="F73" s="171">
        <f>IF(RES_hhdet_in_tes!F73=0,"",RES_hhdet_in_tes!F73/RES_hhdet_in_fec!F73)</f>
        <v>0.73161120142365088</v>
      </c>
      <c r="G73" s="171">
        <f>IF(RES_hhdet_in_tes!G73=0,"",RES_hhdet_in_tes!G73/RES_hhdet_in_fec!G73)</f>
        <v>0.73517698265862241</v>
      </c>
      <c r="H73" s="171" t="str">
        <f>IF(RES_hhdet_in_tes!H73=0,"",RES_hhdet_in_tes!H73/RES_hhdet_in_fec!H73)</f>
        <v/>
      </c>
      <c r="I73" s="171">
        <f>IF(RES_hhdet_in_tes!I73=0,"",RES_hhdet_in_tes!I73/RES_hhdet_in_fec!I73)</f>
        <v>0.74802311079885742</v>
      </c>
      <c r="J73" s="171">
        <f>IF(RES_hhdet_in_tes!J73=0,"",RES_hhdet_in_tes!J73/RES_hhdet_in_fec!J73)</f>
        <v>0.75389159291094809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0.76668448388870514</v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>
        <f>IF(RES_hhdet_in_tes!Q73=0,"",RES_hhdet_in_tes!Q73/RES_hhdet_in_fec!Q73)</f>
        <v>0.77584619383749909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>
        <f>IF(RES_hhdet_in_tes!D74=0,"",RES_hhdet_in_tes!D74/RES_hhdet_in_fec!D74)</f>
        <v>0.82822419432593786</v>
      </c>
      <c r="E74" s="170">
        <f>IF(RES_hhdet_in_tes!E74=0,"",RES_hhdet_in_tes!E74/RES_hhdet_in_fec!E74)</f>
        <v>0.81047117128969026</v>
      </c>
      <c r="F74" s="170">
        <f>IF(RES_hhdet_in_tes!F74=0,"",RES_hhdet_in_tes!F74/RES_hhdet_in_fec!F74)</f>
        <v>0.82372767483695375</v>
      </c>
      <c r="G74" s="170">
        <f>IF(RES_hhdet_in_tes!G74=0,"",RES_hhdet_in_tes!G74/RES_hhdet_in_fec!G74)</f>
        <v>0.85143973241651472</v>
      </c>
      <c r="H74" s="170" t="str">
        <f>IF(RES_hhdet_in_tes!H74=0,"",RES_hhdet_in_tes!H74/RES_hhdet_in_fec!H74)</f>
        <v/>
      </c>
      <c r="I74" s="170">
        <f>IF(RES_hhdet_in_tes!I74=0,"",RES_hhdet_in_tes!I74/RES_hhdet_in_fec!I74)</f>
        <v>0.81714303093707186</v>
      </c>
      <c r="J74" s="170">
        <f>IF(RES_hhdet_in_tes!J74=0,"",RES_hhdet_in_tes!J74/RES_hhdet_in_fec!J74)</f>
        <v>0.79398391050215755</v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0.84853827024172113</v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>
        <f>IF(RES_hhdet_in_tes!Q74=0,"",RES_hhdet_in_tes!Q74/RES_hhdet_in_fec!Q74)</f>
        <v>0.82921815746404204</v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>
        <f>IF(RES_hhdet_in_tes!D75=0,"",RES_hhdet_in_tes!D75/RES_hhdet_in_fec!D75)</f>
        <v>0.7258975277175258</v>
      </c>
      <c r="E75" s="73">
        <f>IF(RES_hhdet_in_tes!E75=0,"",RES_hhdet_in_tes!E75/RES_hhdet_in_fec!E75)</f>
        <v>0.72028226775345527</v>
      </c>
      <c r="F75" s="73">
        <f>IF(RES_hhdet_in_tes!F75=0,"",RES_hhdet_in_tes!F75/RES_hhdet_in_fec!F75)</f>
        <v>0.7313444534404876</v>
      </c>
      <c r="G75" s="73">
        <f>IF(RES_hhdet_in_tes!G75=0,"",RES_hhdet_in_tes!G75/RES_hhdet_in_fec!G75)</f>
        <v>0.74498013970371513</v>
      </c>
      <c r="H75" s="73" t="str">
        <f>IF(RES_hhdet_in_tes!H75=0,"",RES_hhdet_in_tes!H75/RES_hhdet_in_fec!H75)</f>
        <v/>
      </c>
      <c r="I75" s="73">
        <f>IF(RES_hhdet_in_tes!I75=0,"",RES_hhdet_in_tes!I75/RES_hhdet_in_fec!I75)</f>
        <v>0.73598218033627782</v>
      </c>
      <c r="J75" s="73">
        <f>IF(RES_hhdet_in_tes!J75=0,"",RES_hhdet_in_tes!J75/RES_hhdet_in_fec!J75)</f>
        <v>0.73220900633685992</v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0.76657972165987198</v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>
        <f>IF(RES_hhdet_in_tes!Q75=0,"",RES_hhdet_in_tes!Q75/RES_hhdet_in_fec!Q75)</f>
        <v>0.77392221568377506</v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>
        <f>IF(RES_hhdet_in_tes!D76=0,"",RES_hhdet_in_tes!D76/RES_hhdet_in_fec!D76)</f>
        <v>1</v>
      </c>
      <c r="E76" s="73">
        <f>IF(RES_hhdet_in_tes!E76=0,"",RES_hhdet_in_tes!E76/RES_hhdet_in_fec!E76)</f>
        <v>0.99170200953161736</v>
      </c>
      <c r="F76" s="73">
        <f>IF(RES_hhdet_in_tes!F76=0,"",RES_hhdet_in_tes!F76/RES_hhdet_in_fec!F76)</f>
        <v>0.99989607261461455</v>
      </c>
      <c r="G76" s="73">
        <f>IF(RES_hhdet_in_tes!G76=0,"",RES_hhdet_in_tes!G76/RES_hhdet_in_fec!G76)</f>
        <v>1.0146998399464242</v>
      </c>
      <c r="H76" s="73" t="str">
        <f>IF(RES_hhdet_in_tes!H76=0,"",RES_hhdet_in_tes!H76/RES_hhdet_in_fec!H76)</f>
        <v/>
      </c>
      <c r="I76" s="73">
        <f>IF(RES_hhdet_in_tes!I76=0,"",RES_hhdet_in_tes!I76/RES_hhdet_in_fec!I76)</f>
        <v>0.99653387017923456</v>
      </c>
      <c r="J76" s="73">
        <f>IF(RES_hhdet_in_tes!J76=0,"",RES_hhdet_in_tes!J76/RES_hhdet_in_fec!J76)</f>
        <v>0.9847711758019807</v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1</v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>
        <f>IF(RES_hhdet_in_tes!Q76=0,"",RES_hhdet_in_tes!Q76/RES_hhdet_in_fec!Q76)</f>
        <v>0.99562299637392115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0.52617390070624881</v>
      </c>
      <c r="D77" s="169">
        <f>IF(RES_hhdet_in_tes!D77=0,"",RES_hhdet_in_tes!D77/RES_hhdet_in_fec!D77)</f>
        <v>0.68453049015896605</v>
      </c>
      <c r="E77" s="169">
        <f>IF(RES_hhdet_in_tes!E77=0,"",RES_hhdet_in_tes!E77/RES_hhdet_in_fec!E77)</f>
        <v>0.56138179458271209</v>
      </c>
      <c r="F77" s="169">
        <f>IF(RES_hhdet_in_tes!F77=0,"",RES_hhdet_in_tes!F77/RES_hhdet_in_fec!F77)</f>
        <v>0.54120305708894589</v>
      </c>
      <c r="G77" s="169">
        <f>IF(RES_hhdet_in_tes!G77=0,"",RES_hhdet_in_tes!G77/RES_hhdet_in_fec!G77)</f>
        <v>0.53628319465039631</v>
      </c>
      <c r="H77" s="169">
        <f>IF(RES_hhdet_in_tes!H77=0,"",RES_hhdet_in_tes!H77/RES_hhdet_in_fec!H77)</f>
        <v>0.51689395587099718</v>
      </c>
      <c r="I77" s="169">
        <f>IF(RES_hhdet_in_tes!I77=0,"",RES_hhdet_in_tes!I77/RES_hhdet_in_fec!I77)</f>
        <v>0.60115784893812219</v>
      </c>
      <c r="J77" s="169">
        <f>IF(RES_hhdet_in_tes!J77=0,"",RES_hhdet_in_tes!J77/RES_hhdet_in_fec!J77)</f>
        <v>0.57669507894945837</v>
      </c>
      <c r="K77" s="169">
        <f>IF(RES_hhdet_in_tes!K77=0,"",RES_hhdet_in_tes!K77/RES_hhdet_in_fec!K77)</f>
        <v>0.5291037420640663</v>
      </c>
      <c r="L77" s="169">
        <f>IF(RES_hhdet_in_tes!L77=0,"",RES_hhdet_in_tes!L77/RES_hhdet_in_fec!L77)</f>
        <v>0.5287131443626728</v>
      </c>
      <c r="M77" s="169">
        <f>IF(RES_hhdet_in_tes!M77=0,"",RES_hhdet_in_tes!M77/RES_hhdet_in_fec!M77)</f>
        <v>0.68818038834138373</v>
      </c>
      <c r="N77" s="169">
        <f>IF(RES_hhdet_in_tes!N77=0,"",RES_hhdet_in_tes!N77/RES_hhdet_in_fec!N77)</f>
        <v>0.53208615151519134</v>
      </c>
      <c r="O77" s="169">
        <f>IF(RES_hhdet_in_tes!O77=0,"",RES_hhdet_in_tes!O77/RES_hhdet_in_fec!O77)</f>
        <v>0.5331115770554451</v>
      </c>
      <c r="P77" s="169">
        <f>IF(RES_hhdet_in_tes!P77=0,"",RES_hhdet_in_tes!P77/RES_hhdet_in_fec!P77)</f>
        <v>0.53375231341545482</v>
      </c>
      <c r="Q77" s="169">
        <f>IF(RES_hhdet_in_tes!Q77=0,"",RES_hhdet_in_tes!Q77/RES_hhdet_in_fec!Q77)</f>
        <v>0.66100903207134731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0.49242547303896295</v>
      </c>
      <c r="D78" s="73">
        <f>IF(RES_hhdet_in_tes!D78=0,"",RES_hhdet_in_tes!D78/RES_hhdet_in_fec!D78)</f>
        <v>0.49698818897054053</v>
      </c>
      <c r="E78" s="73">
        <f>IF(RES_hhdet_in_tes!E78=0,"",RES_hhdet_in_tes!E78/RES_hhdet_in_fec!E78)</f>
        <v>0.50118819838326323</v>
      </c>
      <c r="F78" s="73">
        <f>IF(RES_hhdet_in_tes!F78=0,"",RES_hhdet_in_tes!F78/RES_hhdet_in_fec!F78)</f>
        <v>0.50617861307456646</v>
      </c>
      <c r="G78" s="73">
        <f>IF(RES_hhdet_in_tes!G78=0,"",RES_hhdet_in_tes!G78/RES_hhdet_in_fec!G78)</f>
        <v>0.51078341125839077</v>
      </c>
      <c r="H78" s="73">
        <f>IF(RES_hhdet_in_tes!H78=0,"",RES_hhdet_in_tes!H78/RES_hhdet_in_fec!H78)</f>
        <v>0.51678121837467417</v>
      </c>
      <c r="I78" s="73">
        <f>IF(RES_hhdet_in_tes!I78=0,"",RES_hhdet_in_tes!I78/RES_hhdet_in_fec!I78)</f>
        <v>0.52168458009743479</v>
      </c>
      <c r="J78" s="73">
        <f>IF(RES_hhdet_in_tes!J78=0,"",RES_hhdet_in_tes!J78/RES_hhdet_in_fec!J78)</f>
        <v>0.52626107414060574</v>
      </c>
      <c r="K78" s="73">
        <f>IF(RES_hhdet_in_tes!K78=0,"",RES_hhdet_in_tes!K78/RES_hhdet_in_fec!K78)</f>
        <v>0.5291037420640663</v>
      </c>
      <c r="L78" s="73">
        <f>IF(RES_hhdet_in_tes!L78=0,"",RES_hhdet_in_tes!L78/RES_hhdet_in_fec!L78)</f>
        <v>0.5287131443626728</v>
      </c>
      <c r="M78" s="73">
        <f>IF(RES_hhdet_in_tes!M78=0,"",RES_hhdet_in_tes!M78/RES_hhdet_in_fec!M78)</f>
        <v>0.53109248476556026</v>
      </c>
      <c r="N78" s="73">
        <f>IF(RES_hhdet_in_tes!N78=0,"",RES_hhdet_in_tes!N78/RES_hhdet_in_fec!N78)</f>
        <v>0.53208615151519134</v>
      </c>
      <c r="O78" s="73">
        <f>IF(RES_hhdet_in_tes!O78=0,"",RES_hhdet_in_tes!O78/RES_hhdet_in_fec!O78)</f>
        <v>0.5331115770554451</v>
      </c>
      <c r="P78" s="73">
        <f>IF(RES_hhdet_in_tes!P78=0,"",RES_hhdet_in_tes!P78/RES_hhdet_in_fec!P78)</f>
        <v>0.53375231341545482</v>
      </c>
      <c r="Q78" s="73">
        <f>IF(RES_hhdet_in_tes!Q78=0,"",RES_hhdet_in_tes!Q78/RES_hhdet_in_fec!Q78)</f>
        <v>0.5348144546215442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0.82976132239238098</v>
      </c>
      <c r="D79" s="65">
        <f>IF(RES_hhdet_in_tes!D79=0,"",RES_hhdet_in_tes!D79/RES_hhdet_in_fec!D79)</f>
        <v>0.83121474798377726</v>
      </c>
      <c r="E79" s="65">
        <f>IF(RES_hhdet_in_tes!E79=0,"",RES_hhdet_in_tes!E79/RES_hhdet_in_fec!E79)</f>
        <v>0.83137050553999203</v>
      </c>
      <c r="F79" s="65">
        <f>IF(RES_hhdet_in_tes!F79=0,"",RES_hhdet_in_tes!F79/RES_hhdet_in_fec!F79)</f>
        <v>0.83540819934394606</v>
      </c>
      <c r="G79" s="65">
        <f>IF(RES_hhdet_in_tes!G79=0,"",RES_hhdet_in_tes!G79/RES_hhdet_in_fec!G79)</f>
        <v>0.84102546341839146</v>
      </c>
      <c r="H79" s="65">
        <f>IF(RES_hhdet_in_tes!H79=0,"",RES_hhdet_in_tes!H79/RES_hhdet_in_fec!H79)</f>
        <v>0.84439445969995741</v>
      </c>
      <c r="I79" s="65">
        <f>IF(RES_hhdet_in_tes!I79=0,"",RES_hhdet_in_tes!I79/RES_hhdet_in_fec!I79)</f>
        <v>0.84686621509718296</v>
      </c>
      <c r="J79" s="65">
        <f>IF(RES_hhdet_in_tes!J79=0,"",RES_hhdet_in_tes!J79/RES_hhdet_in_fec!J79)</f>
        <v>0.84958927058411526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>
        <f>IF(RES_hhdet_in_tes!M79=0,"",RES_hhdet_in_tes!M79/RES_hhdet_in_fec!M79)</f>
        <v>0.85640132254148815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>
        <f>IF(RES_hhdet_in_tes!Q79=0,"",RES_hhdet_in_tes!Q79/RES_hhdet_in_fec!Q79)</f>
        <v>0.86242922880007022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0.56000259136030694</v>
      </c>
      <c r="D81" s="175">
        <f>IF(RES_hhdet_in_tes!D81=0,"",RES_hhdet_in_tes!D81/RES_hhdet_in_fec!D81)</f>
        <v>0.54819494447294825</v>
      </c>
      <c r="E81" s="175">
        <f>IF(RES_hhdet_in_tes!E81=0,"",RES_hhdet_in_tes!E81/RES_hhdet_in_fec!E81)</f>
        <v>0.56998418206597923</v>
      </c>
      <c r="F81" s="175">
        <f>IF(RES_hhdet_in_tes!F81=0,"",RES_hhdet_in_tes!F81/RES_hhdet_in_fec!F81)</f>
        <v>0.55609539209242798</v>
      </c>
      <c r="G81" s="175">
        <f>IF(RES_hhdet_in_tes!G81=0,"",RES_hhdet_in_tes!G81/RES_hhdet_in_fec!G81)</f>
        <v>0.56876991959008805</v>
      </c>
      <c r="H81" s="175">
        <f>IF(RES_hhdet_in_tes!H81=0,"",RES_hhdet_in_tes!H81/RES_hhdet_in_fec!H81)</f>
        <v>0.57359430023156677</v>
      </c>
      <c r="I81" s="175">
        <f>IF(RES_hhdet_in_tes!I81=0,"",RES_hhdet_in_tes!I81/RES_hhdet_in_fec!I81)</f>
        <v>0.57277918844720233</v>
      </c>
      <c r="J81" s="175">
        <f>IF(RES_hhdet_in_tes!J81=0,"",RES_hhdet_in_tes!J81/RES_hhdet_in_fec!J81)</f>
        <v>0.58634853779715634</v>
      </c>
      <c r="K81" s="175">
        <f>IF(RES_hhdet_in_tes!K81=0,"",RES_hhdet_in_tes!K81/RES_hhdet_in_fec!K81)</f>
        <v>0.5902956397328547</v>
      </c>
      <c r="L81" s="175">
        <f>IF(RES_hhdet_in_tes!L81=0,"",RES_hhdet_in_tes!L81/RES_hhdet_in_fec!L81)</f>
        <v>0.58272560712672972</v>
      </c>
      <c r="M81" s="175">
        <f>IF(RES_hhdet_in_tes!M81=0,"",RES_hhdet_in_tes!M81/RES_hhdet_in_fec!M81)</f>
        <v>0.60044050070667709</v>
      </c>
      <c r="N81" s="175">
        <f>IF(RES_hhdet_in_tes!N81=0,"",RES_hhdet_in_tes!N81/RES_hhdet_in_fec!N81)</f>
        <v>0.60248304917258444</v>
      </c>
      <c r="O81" s="175">
        <f>IF(RES_hhdet_in_tes!O81=0,"",RES_hhdet_in_tes!O81/RES_hhdet_in_fec!O81)</f>
        <v>0.60340178960899316</v>
      </c>
      <c r="P81" s="175">
        <f>IF(RES_hhdet_in_tes!P81=0,"",RES_hhdet_in_tes!P81/RES_hhdet_in_fec!P81)</f>
        <v>0.60713611285285252</v>
      </c>
      <c r="Q81" s="175" t="str">
        <f>IF(RES_hhdet_in_tes!Q81=0,"",RES_hhdet_in_tes!Q81/RES_hhdet_in_fec!Q81)</f>
        <v/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0.55938501927174411</v>
      </c>
      <c r="D82" s="169">
        <f>IF(RES_hhdet_in_tes!D82=0,"",RES_hhdet_in_tes!D82/RES_hhdet_in_fec!D82)</f>
        <v>0.53870579954344133</v>
      </c>
      <c r="E82" s="169">
        <f>IF(RES_hhdet_in_tes!E82=0,"",RES_hhdet_in_tes!E82/RES_hhdet_in_fec!E82)</f>
        <v>0.56385049477726967</v>
      </c>
      <c r="F82" s="169">
        <f>IF(RES_hhdet_in_tes!F82=0,"",RES_hhdet_in_tes!F82/RES_hhdet_in_fec!F82)</f>
        <v>0.54850033364641415</v>
      </c>
      <c r="G82" s="169">
        <f>IF(RES_hhdet_in_tes!G82=0,"",RES_hhdet_in_tes!G82/RES_hhdet_in_fec!G82)</f>
        <v>0.56378060877398728</v>
      </c>
      <c r="H82" s="169">
        <f>IF(RES_hhdet_in_tes!H82=0,"",RES_hhdet_in_tes!H82/RES_hhdet_in_fec!H82)</f>
        <v>0.56939373781995939</v>
      </c>
      <c r="I82" s="169">
        <f>IF(RES_hhdet_in_tes!I82=0,"",RES_hhdet_in_tes!I82/RES_hhdet_in_fec!I82)</f>
        <v>0.55775029587662517</v>
      </c>
      <c r="J82" s="169">
        <f>IF(RES_hhdet_in_tes!J82=0,"",RES_hhdet_in_tes!J82/RES_hhdet_in_fec!J82)</f>
        <v>0.57249580866310068</v>
      </c>
      <c r="K82" s="169">
        <f>IF(RES_hhdet_in_tes!K82=0,"",RES_hhdet_in_tes!K82/RES_hhdet_in_fec!K82)</f>
        <v>0.58529393949982511</v>
      </c>
      <c r="L82" s="169">
        <f>IF(RES_hhdet_in_tes!L82=0,"",RES_hhdet_in_tes!L82/RES_hhdet_in_fec!L82)</f>
        <v>0.56109142045853611</v>
      </c>
      <c r="M82" s="169">
        <f>IF(RES_hhdet_in_tes!M82=0,"",RES_hhdet_in_tes!M82/RES_hhdet_in_fec!M82)</f>
        <v>0.577254798812466</v>
      </c>
      <c r="N82" s="169">
        <f>IF(RES_hhdet_in_tes!N82=0,"",RES_hhdet_in_tes!N82/RES_hhdet_in_fec!N82)</f>
        <v>0.59082967848394652</v>
      </c>
      <c r="O82" s="169">
        <f>IF(RES_hhdet_in_tes!O82=0,"",RES_hhdet_in_tes!O82/RES_hhdet_in_fec!O82)</f>
        <v>0.59446006496033099</v>
      </c>
      <c r="P82" s="169">
        <f>IF(RES_hhdet_in_tes!P82=0,"",RES_hhdet_in_tes!P82/RES_hhdet_in_fec!P82)</f>
        <v>0.60467327571547003</v>
      </c>
      <c r="Q82" s="169" t="str">
        <f>IF(RES_hhdet_in_tes!Q82=0,"",RES_hhdet_in_tes!Q82/RES_hhdet_in_fec!Q82)</f>
        <v/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0.54772903491231406</v>
      </c>
      <c r="D83" s="73">
        <f>IF(RES_hhdet_in_tes!D83=0,"",RES_hhdet_in_tes!D83/RES_hhdet_in_fec!D83)</f>
        <v>0.52915303708236616</v>
      </c>
      <c r="E83" s="73">
        <f>IF(RES_hhdet_in_tes!E83=0,"",RES_hhdet_in_tes!E83/RES_hhdet_in_fec!E83)</f>
        <v>0.55564844097234234</v>
      </c>
      <c r="F83" s="73">
        <f>IF(RES_hhdet_in_tes!F83=0,"",RES_hhdet_in_tes!F83/RES_hhdet_in_fec!F83)</f>
        <v>0.54087252436540434</v>
      </c>
      <c r="G83" s="73">
        <f>IF(RES_hhdet_in_tes!G83=0,"",RES_hhdet_in_tes!G83/RES_hhdet_in_fec!G83)</f>
        <v>0.55511123063702217</v>
      </c>
      <c r="H83" s="73">
        <f>IF(RES_hhdet_in_tes!H83=0,"",RES_hhdet_in_tes!H83/RES_hhdet_in_fec!H83)</f>
        <v>0.56277631590627231</v>
      </c>
      <c r="I83" s="73">
        <f>IF(RES_hhdet_in_tes!I83=0,"",RES_hhdet_in_tes!I83/RES_hhdet_in_fec!I83)</f>
        <v>0.55209705409854837</v>
      </c>
      <c r="J83" s="73">
        <f>IF(RES_hhdet_in_tes!J83=0,"",RES_hhdet_in_tes!J83/RES_hhdet_in_fec!J83)</f>
        <v>0.57221210214990859</v>
      </c>
      <c r="K83" s="73">
        <f>IF(RES_hhdet_in_tes!K83=0,"",RES_hhdet_in_tes!K83/RES_hhdet_in_fec!K83)</f>
        <v>0.57786319169060196</v>
      </c>
      <c r="L83" s="73">
        <f>IF(RES_hhdet_in_tes!L83=0,"",RES_hhdet_in_tes!L83/RES_hhdet_in_fec!L83)</f>
        <v>0.55912689205062138</v>
      </c>
      <c r="M83" s="73">
        <f>IF(RES_hhdet_in_tes!M83=0,"",RES_hhdet_in_tes!M83/RES_hhdet_in_fec!M83)</f>
        <v>0.57243484860147398</v>
      </c>
      <c r="N83" s="73">
        <f>IF(RES_hhdet_in_tes!N83=0,"",RES_hhdet_in_tes!N83/RES_hhdet_in_fec!N83)</f>
        <v>0.58546185800455375</v>
      </c>
      <c r="O83" s="73">
        <f>IF(RES_hhdet_in_tes!O83=0,"",RES_hhdet_in_tes!O83/RES_hhdet_in_fec!O83)</f>
        <v>0.58682942026483997</v>
      </c>
      <c r="P83" s="73">
        <f>IF(RES_hhdet_in_tes!P83=0,"",RES_hhdet_in_tes!P83/RES_hhdet_in_fec!P83)</f>
        <v>0.59457694907098257</v>
      </c>
      <c r="Q83" s="73" t="str">
        <f>IF(RES_hhdet_in_tes!Q83=0,"",RES_hhdet_in_tes!Q83/RES_hhdet_in_fec!Q83)</f>
        <v/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1.1009582375662998</v>
      </c>
      <c r="D84" s="73">
        <f>IF(RES_hhdet_in_tes!D84=0,"",RES_hhdet_in_tes!D84/RES_hhdet_in_fec!D84)</f>
        <v>1.0556794958867171</v>
      </c>
      <c r="E84" s="73">
        <f>IF(RES_hhdet_in_tes!E84=0,"",RES_hhdet_in_tes!E84/RES_hhdet_in_fec!E84)</f>
        <v>1.0989060715756513</v>
      </c>
      <c r="F84" s="73">
        <f>IF(RES_hhdet_in_tes!F84=0,"",RES_hhdet_in_tes!F84/RES_hhdet_in_fec!F84)</f>
        <v>1.0595626764395749</v>
      </c>
      <c r="G84" s="73">
        <f>IF(RES_hhdet_in_tes!G84=0,"",RES_hhdet_in_tes!G84/RES_hhdet_in_fec!G84)</f>
        <v>1.0767744712273737</v>
      </c>
      <c r="H84" s="73">
        <f>IF(RES_hhdet_in_tes!H84=0,"",RES_hhdet_in_tes!H84/RES_hhdet_in_fec!H84)</f>
        <v>1.0806595878578809</v>
      </c>
      <c r="I84" s="73">
        <f>IF(RES_hhdet_in_tes!I84=0,"",RES_hhdet_in_tes!I84/RES_hhdet_in_fec!I84)</f>
        <v>1.0498086401694018</v>
      </c>
      <c r="J84" s="73">
        <f>IF(RES_hhdet_in_tes!J84=0,"",RES_hhdet_in_tes!J84/RES_hhdet_in_fec!J84)</f>
        <v>1.0680876525923619</v>
      </c>
      <c r="K84" s="73">
        <f>IF(RES_hhdet_in_tes!K84=0,"",RES_hhdet_in_tes!K84/RES_hhdet_in_fec!K84)</f>
        <v>1.0551329836100125</v>
      </c>
      <c r="L84" s="73">
        <f>IF(RES_hhdet_in_tes!L84=0,"",RES_hhdet_in_tes!L84/RES_hhdet_in_fec!L84)</f>
        <v>1.0105565751918446</v>
      </c>
      <c r="M84" s="73">
        <f>IF(RES_hhdet_in_tes!M84=0,"",RES_hhdet_in_tes!M84/RES_hhdet_in_fec!M84)</f>
        <v>1.0245628681423344</v>
      </c>
      <c r="N84" s="73">
        <f>IF(RES_hhdet_in_tes!N84=0,"",RES_hhdet_in_tes!N84/RES_hhdet_in_fec!N84)</f>
        <v>1.0315207343881541</v>
      </c>
      <c r="O84" s="73">
        <f>IF(RES_hhdet_in_tes!O84=0,"",RES_hhdet_in_tes!O84/RES_hhdet_in_fec!O84)</f>
        <v>1.0209124472469684</v>
      </c>
      <c r="P84" s="73">
        <f>IF(RES_hhdet_in_tes!P84=0,"",RES_hhdet_in_tes!P84/RES_hhdet_in_fec!P84)</f>
        <v>1.0192489905254263</v>
      </c>
      <c r="Q84" s="73" t="str">
        <f>IF(RES_hhdet_in_tes!Q84=0,"",RES_hhdet_in_tes!Q84/RES_hhdet_in_fec!Q84)</f>
        <v/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1.9578798633512688</v>
      </c>
      <c r="D85" s="169">
        <f>IF(RES_hhdet_in_tes!D85=0,"",RES_hhdet_in_tes!D85/RES_hhdet_in_fec!D85)</f>
        <v>2.014452499913526</v>
      </c>
      <c r="E85" s="169">
        <f>IF(RES_hhdet_in_tes!E85=0,"",RES_hhdet_in_tes!E85/RES_hhdet_in_fec!E85)</f>
        <v>2.0794237481846793</v>
      </c>
      <c r="F85" s="169">
        <f>IF(RES_hhdet_in_tes!F85=0,"",RES_hhdet_in_tes!F85/RES_hhdet_in_fec!F85)</f>
        <v>2.1528930377428268</v>
      </c>
      <c r="G85" s="169">
        <f>IF(RES_hhdet_in_tes!G85=0,"",RES_hhdet_in_tes!G85/RES_hhdet_in_fec!G85)</f>
        <v>2.2440698860274209</v>
      </c>
      <c r="H85" s="169">
        <f>IF(RES_hhdet_in_tes!H85=0,"",RES_hhdet_in_tes!H85/RES_hhdet_in_fec!H85)</f>
        <v>2.3539955078808878</v>
      </c>
      <c r="I85" s="169">
        <f>IF(RES_hhdet_in_tes!I85=0,"",RES_hhdet_in_tes!I85/RES_hhdet_in_fec!I85)</f>
        <v>2.4845226741434754</v>
      </c>
      <c r="J85" s="169">
        <f>IF(RES_hhdet_in_tes!J85=0,"",RES_hhdet_in_tes!J85/RES_hhdet_in_fec!J85)</f>
        <v>2.4723901306115246</v>
      </c>
      <c r="K85" s="169">
        <f>IF(RES_hhdet_in_tes!K85=0,"",RES_hhdet_in_tes!K85/RES_hhdet_in_fec!K85)</f>
        <v>2.622234349976126</v>
      </c>
      <c r="L85" s="169">
        <f>IF(RES_hhdet_in_tes!L85=0,"",RES_hhdet_in_tes!L85/RES_hhdet_in_fec!L85)</f>
        <v>2.8021010208477137</v>
      </c>
      <c r="M85" s="169">
        <f>IF(RES_hhdet_in_tes!M85=0,"",RES_hhdet_in_tes!M85/RES_hhdet_in_fec!M85)</f>
        <v>2.9660243612975727</v>
      </c>
      <c r="N85" s="169">
        <f>IF(RES_hhdet_in_tes!N85=0,"",RES_hhdet_in_tes!N85/RES_hhdet_in_fec!N85)</f>
        <v>3.1247063567762035</v>
      </c>
      <c r="O85" s="169">
        <f>IF(RES_hhdet_in_tes!O85=0,"",RES_hhdet_in_tes!O85/RES_hhdet_in_fec!O85)</f>
        <v>3.2744616836578344</v>
      </c>
      <c r="P85" s="169">
        <f>IF(RES_hhdet_in_tes!P85=0,"",RES_hhdet_in_tes!P85/RES_hhdet_in_fec!P85)</f>
        <v>3.413081548751939</v>
      </c>
      <c r="Q85" s="169" t="str">
        <f>IF(RES_hhdet_in_tes!Q85=0,"",RES_hhdet_in_tes!Q85/RES_hhdet_in_fec!Q85)</f>
        <v/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1.9578798633512688</v>
      </c>
      <c r="D86" s="73">
        <f>IF(RES_hhdet_in_tes!D86=0,"",RES_hhdet_in_tes!D86/RES_hhdet_in_fec!D86)</f>
        <v>2.014452499913526</v>
      </c>
      <c r="E86" s="73">
        <f>IF(RES_hhdet_in_tes!E86=0,"",RES_hhdet_in_tes!E86/RES_hhdet_in_fec!E86)</f>
        <v>2.0794237481846793</v>
      </c>
      <c r="F86" s="73">
        <f>IF(RES_hhdet_in_tes!F86=0,"",RES_hhdet_in_tes!F86/RES_hhdet_in_fec!F86)</f>
        <v>2.1528930377428268</v>
      </c>
      <c r="G86" s="73">
        <f>IF(RES_hhdet_in_tes!G86=0,"",RES_hhdet_in_tes!G86/RES_hhdet_in_fec!G86)</f>
        <v>2.2440698860274209</v>
      </c>
      <c r="H86" s="73">
        <f>IF(RES_hhdet_in_tes!H86=0,"",RES_hhdet_in_tes!H86/RES_hhdet_in_fec!H86)</f>
        <v>2.3539955078808878</v>
      </c>
      <c r="I86" s="73">
        <f>IF(RES_hhdet_in_tes!I86=0,"",RES_hhdet_in_tes!I86/RES_hhdet_in_fec!I86)</f>
        <v>2.4845226741434754</v>
      </c>
      <c r="J86" s="73">
        <f>IF(RES_hhdet_in_tes!J86=0,"",RES_hhdet_in_tes!J86/RES_hhdet_in_fec!J86)</f>
        <v>2.4723901306115246</v>
      </c>
      <c r="K86" s="73">
        <f>IF(RES_hhdet_in_tes!K86=0,"",RES_hhdet_in_tes!K86/RES_hhdet_in_fec!K86)</f>
        <v>2.622234349976126</v>
      </c>
      <c r="L86" s="73">
        <f>IF(RES_hhdet_in_tes!L86=0,"",RES_hhdet_in_tes!L86/RES_hhdet_in_fec!L86)</f>
        <v>2.8021010208477137</v>
      </c>
      <c r="M86" s="73">
        <f>IF(RES_hhdet_in_tes!M86=0,"",RES_hhdet_in_tes!M86/RES_hhdet_in_fec!M86)</f>
        <v>2.9660243612975727</v>
      </c>
      <c r="N86" s="73">
        <f>IF(RES_hhdet_in_tes!N86=0,"",RES_hhdet_in_tes!N86/RES_hhdet_in_fec!N86)</f>
        <v>3.1247063567762035</v>
      </c>
      <c r="O86" s="73">
        <f>IF(RES_hhdet_in_tes!O86=0,"",RES_hhdet_in_tes!O86/RES_hhdet_in_fec!O86)</f>
        <v>3.2744616836578344</v>
      </c>
      <c r="P86" s="73">
        <f>IF(RES_hhdet_in_tes!P86=0,"",RES_hhdet_in_tes!P86/RES_hhdet_in_fec!P86)</f>
        <v>3.413081548751939</v>
      </c>
      <c r="Q86" s="73" t="str">
        <f>IF(RES_hhdet_in_tes!Q86=0,"",RES_hhdet_in_tes!Q86/RES_hhdet_in_fec!Q86)</f>
        <v/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0.50134674732655771</v>
      </c>
      <c r="D87" s="169">
        <f>IF(RES_hhdet_in_tes!D87=0,"",RES_hhdet_in_tes!D87/RES_hhdet_in_fec!D87)</f>
        <v>0.53615478140670614</v>
      </c>
      <c r="E87" s="169">
        <f>IF(RES_hhdet_in_tes!E87=0,"",RES_hhdet_in_tes!E87/RES_hhdet_in_fec!E87)</f>
        <v>0.52321787639391193</v>
      </c>
      <c r="F87" s="169">
        <f>IF(RES_hhdet_in_tes!F87=0,"",RES_hhdet_in_tes!F87/RES_hhdet_in_fec!F87)</f>
        <v>0.57160556292320075</v>
      </c>
      <c r="G87" s="169">
        <f>IF(RES_hhdet_in_tes!G87=0,"",RES_hhdet_in_tes!G87/RES_hhdet_in_fec!G87)</f>
        <v>0.55975321046282411</v>
      </c>
      <c r="H87" s="169">
        <f>IF(RES_hhdet_in_tes!H87=0,"",RES_hhdet_in_tes!H87/RES_hhdet_in_fec!H87)</f>
        <v>0.5329270030539468</v>
      </c>
      <c r="I87" s="169">
        <f>IF(RES_hhdet_in_tes!I87=0,"",RES_hhdet_in_tes!I87/RES_hhdet_in_fec!I87)</f>
        <v>0.61554576955112084</v>
      </c>
      <c r="J87" s="169">
        <f>IF(RES_hhdet_in_tes!J87=0,"",RES_hhdet_in_tes!J87/RES_hhdet_in_fec!J87)</f>
        <v>0.59493865325827144</v>
      </c>
      <c r="K87" s="169">
        <f>IF(RES_hhdet_in_tes!K87=0,"",RES_hhdet_in_tes!K87/RES_hhdet_in_fec!K87)</f>
        <v>0.54815957926696535</v>
      </c>
      <c r="L87" s="169">
        <f>IF(RES_hhdet_in_tes!L87=0,"",RES_hhdet_in_tes!L87/RES_hhdet_in_fec!L87)</f>
        <v>0.61036496722552758</v>
      </c>
      <c r="M87" s="169">
        <f>IF(RES_hhdet_in_tes!M87=0,"",RES_hhdet_in_tes!M87/RES_hhdet_in_fec!M87)</f>
        <v>0.59263029681905366</v>
      </c>
      <c r="N87" s="169">
        <f>IF(RES_hhdet_in_tes!N87=0,"",RES_hhdet_in_tes!N87/RES_hhdet_in_fec!N87)</f>
        <v>0.57219657363646048</v>
      </c>
      <c r="O87" s="169">
        <f>IF(RES_hhdet_in_tes!O87=0,"",RES_hhdet_in_tes!O87/RES_hhdet_in_fec!O87)</f>
        <v>0.58218939065123754</v>
      </c>
      <c r="P87" s="169">
        <f>IF(RES_hhdet_in_tes!P87=0,"",RES_hhdet_in_tes!P87/RES_hhdet_in_fec!P87)</f>
        <v>0.56534494842071747</v>
      </c>
      <c r="Q87" s="169" t="str">
        <f>IF(RES_hhdet_in_tes!Q87=0,"",RES_hhdet_in_tes!Q87/RES_hhdet_in_fec!Q87)</f>
        <v/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0.49614237379870196</v>
      </c>
      <c r="D88" s="174">
        <f>IF(RES_hhdet_in_tes!D88=0,"",RES_hhdet_in_tes!D88/RES_hhdet_in_fec!D88)</f>
        <v>0.50005431005998013</v>
      </c>
      <c r="E88" s="174">
        <f>IF(RES_hhdet_in_tes!E88=0,"",RES_hhdet_in_tes!E88/RES_hhdet_in_fec!E88)</f>
        <v>0.50387177936801586</v>
      </c>
      <c r="F88" s="174">
        <f>IF(RES_hhdet_in_tes!F88=0,"",RES_hhdet_in_tes!F88/RES_hhdet_in_fec!F88)</f>
        <v>0.5078203425153679</v>
      </c>
      <c r="G88" s="174">
        <f>IF(RES_hhdet_in_tes!G88=0,"",RES_hhdet_in_tes!G88/RES_hhdet_in_fec!G88)</f>
        <v>0.51133362897769019</v>
      </c>
      <c r="H88" s="174">
        <f>IF(RES_hhdet_in_tes!H88=0,"",RES_hhdet_in_tes!H88/RES_hhdet_in_fec!H88)</f>
        <v>0.51617655401563345</v>
      </c>
      <c r="I88" s="174">
        <f>IF(RES_hhdet_in_tes!I88=0,"",RES_hhdet_in_tes!I88/RES_hhdet_in_fec!I88)</f>
        <v>0.51975059906785492</v>
      </c>
      <c r="J88" s="174">
        <f>IF(RES_hhdet_in_tes!J88=0,"",RES_hhdet_in_tes!J88/RES_hhdet_in_fec!J88)</f>
        <v>0.52285549384375418</v>
      </c>
      <c r="K88" s="174">
        <f>IF(RES_hhdet_in_tes!K88=0,"",RES_hhdet_in_tes!K88/RES_hhdet_in_fec!K88)</f>
        <v>0.52359368673579909</v>
      </c>
      <c r="L88" s="174" t="str">
        <f>IF(RES_hhdet_in_tes!L88=0,"",RES_hhdet_in_tes!L88/RES_hhdet_in_fec!L88)</f>
        <v/>
      </c>
      <c r="M88" s="174">
        <f>IF(RES_hhdet_in_tes!M88=0,"",RES_hhdet_in_tes!M88/RES_hhdet_in_fec!M88)</f>
        <v>0.52783996394815202</v>
      </c>
      <c r="N88" s="174">
        <f>IF(RES_hhdet_in_tes!N88=0,"",RES_hhdet_in_tes!N88/RES_hhdet_in_fec!N88)</f>
        <v>0.52683464502650657</v>
      </c>
      <c r="O88" s="174">
        <f>IF(RES_hhdet_in_tes!O88=0,"",RES_hhdet_in_tes!O88/RES_hhdet_in_fec!O88)</f>
        <v>0.52527154100401174</v>
      </c>
      <c r="P88" s="174">
        <f>IF(RES_hhdet_in_tes!P88=0,"",RES_hhdet_in_tes!P88/RES_hhdet_in_fec!P88)</f>
        <v>0.52414046350488463</v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>
        <f>IF(RES_hhdet_in_tes!D89=0,"",RES_hhdet_in_tes!D89/RES_hhdet_in_fec!D89)</f>
        <v>0.58138427849137231</v>
      </c>
      <c r="E89" s="174">
        <f>IF(RES_hhdet_in_tes!E89=0,"",RES_hhdet_in_tes!E89/RES_hhdet_in_fec!E89)</f>
        <v>0.5840895332527194</v>
      </c>
      <c r="F89" s="174">
        <f>IF(RES_hhdet_in_tes!F89=0,"",RES_hhdet_in_tes!F89/RES_hhdet_in_fec!F89)</f>
        <v>0.58883369756294912</v>
      </c>
      <c r="G89" s="174">
        <f>IF(RES_hhdet_in_tes!G89=0,"",RES_hhdet_in_tes!G89/RES_hhdet_in_fec!G89)</f>
        <v>0.59445576020200974</v>
      </c>
      <c r="H89" s="174">
        <f>IF(RES_hhdet_in_tes!H89=0,"",RES_hhdet_in_tes!H89/RES_hhdet_in_fec!H89)</f>
        <v>0.59612447037480221</v>
      </c>
      <c r="I89" s="174">
        <f>IF(RES_hhdet_in_tes!I89=0,"",RES_hhdet_in_tes!I89/RES_hhdet_in_fec!I89)</f>
        <v>0.60587671320119585</v>
      </c>
      <c r="J89" s="174">
        <f>IF(RES_hhdet_in_tes!J89=0,"",RES_hhdet_in_tes!J89/RES_hhdet_in_fec!J89)</f>
        <v>0.60424285086388296</v>
      </c>
      <c r="K89" s="174">
        <f>IF(RES_hhdet_in_tes!K89=0,"",RES_hhdet_in_tes!K89/RES_hhdet_in_fec!K89)</f>
        <v>0.60684528286066719</v>
      </c>
      <c r="L89" s="174">
        <f>IF(RES_hhdet_in_tes!L89=0,"",RES_hhdet_in_tes!L89/RES_hhdet_in_fec!L89)</f>
        <v>0.61036496722552758</v>
      </c>
      <c r="M89" s="174">
        <f>IF(RES_hhdet_in_tes!M89=0,"",RES_hhdet_in_tes!M89/RES_hhdet_in_fec!M89)</f>
        <v>0.61205193804970004</v>
      </c>
      <c r="N89" s="174">
        <f>IF(RES_hhdet_in_tes!N89=0,"",RES_hhdet_in_tes!N89/RES_hhdet_in_fec!N89)</f>
        <v>0.61332009409341415</v>
      </c>
      <c r="O89" s="174">
        <f>IF(RES_hhdet_in_tes!O89=0,"",RES_hhdet_in_tes!O89/RES_hhdet_in_fec!O89)</f>
        <v>0.61440214019630723</v>
      </c>
      <c r="P89" s="174">
        <f>IF(RES_hhdet_in_tes!P89=0,"",RES_hhdet_in_tes!P89/RES_hhdet_in_fec!P89)</f>
        <v>0.6150019648155145</v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>
        <f>IF(RES_hhdet_in_tes!D90=0,"",RES_hhdet_in_tes!D90/RES_hhdet_in_fec!D90)</f>
        <v>0.49825933307118769</v>
      </c>
      <c r="E90" s="173">
        <f>IF(RES_hhdet_in_tes!E90=0,"",RES_hhdet_in_tes!E90/RES_hhdet_in_fec!E90)</f>
        <v>0.50074007657114694</v>
      </c>
      <c r="F90" s="173">
        <f>IF(RES_hhdet_in_tes!F90=0,"",RES_hhdet_in_tes!F90/RES_hhdet_in_fec!F90)</f>
        <v>0.50460766697840986</v>
      </c>
      <c r="G90" s="173">
        <f>IF(RES_hhdet_in_tes!G90=0,"",RES_hhdet_in_tes!G90/RES_hhdet_in_fec!G90)</f>
        <v>0.50851484099290378</v>
      </c>
      <c r="H90" s="173">
        <f>IF(RES_hhdet_in_tes!H90=0,"",RES_hhdet_in_tes!H90/RES_hhdet_in_fec!H90)</f>
        <v>0.51174340457864165</v>
      </c>
      <c r="I90" s="173">
        <f>IF(RES_hhdet_in_tes!I90=0,"",RES_hhdet_in_tes!I90/RES_hhdet_in_fec!I90)</f>
        <v>0.51733044255676786</v>
      </c>
      <c r="J90" s="173">
        <f>IF(RES_hhdet_in_tes!J90=0,"",RES_hhdet_in_tes!J90/RES_hhdet_in_fec!J90)</f>
        <v>0.51884079078678014</v>
      </c>
      <c r="K90" s="173">
        <f>IF(RES_hhdet_in_tes!K90=0,"",RES_hhdet_in_tes!K90/RES_hhdet_in_fec!K90)</f>
        <v>0.52203911854494889</v>
      </c>
      <c r="L90" s="173">
        <f>IF(RES_hhdet_in_tes!L90=0,"",RES_hhdet_in_tes!L90/RES_hhdet_in_fec!L90)</f>
        <v>0.52536427362591609</v>
      </c>
      <c r="M90" s="173">
        <f>IF(RES_hhdet_in_tes!M90=0,"",RES_hhdet_in_tes!M90/RES_hhdet_in_fec!M90)</f>
        <v>0.52712879104314425</v>
      </c>
      <c r="N90" s="173">
        <f>IF(RES_hhdet_in_tes!N90=0,"",RES_hhdet_in_tes!N90/RES_hhdet_in_fec!N90)</f>
        <v>0.52889870942178141</v>
      </c>
      <c r="O90" s="173">
        <f>IF(RES_hhdet_in_tes!O90=0,"",RES_hhdet_in_tes!O90/RES_hhdet_in_fec!O90)</f>
        <v>0.53006698858613144</v>
      </c>
      <c r="P90" s="173">
        <f>IF(RES_hhdet_in_tes!P90=0,"",RES_hhdet_in_tes!P90/RES_hhdet_in_fec!P90)</f>
        <v>0.53073507802992037</v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>
        <f>IF(RES_hhdet_in_tes!D91=0,"",RES_hhdet_in_tes!D91/RES_hhdet_in_fec!D91)</f>
        <v>1</v>
      </c>
      <c r="E91" s="172">
        <f>IF(RES_hhdet_in_tes!E91=0,"",RES_hhdet_in_tes!E91/RES_hhdet_in_fec!E91)</f>
        <v>1.0045159865080258</v>
      </c>
      <c r="F91" s="172">
        <f>IF(RES_hhdet_in_tes!F91=0,"",RES_hhdet_in_tes!F91/RES_hhdet_in_fec!F91)</f>
        <v>1.0055927449344517</v>
      </c>
      <c r="G91" s="172">
        <f>IF(RES_hhdet_in_tes!G91=0,"",RES_hhdet_in_tes!G91/RES_hhdet_in_fec!G91)</f>
        <v>1.0104710798502017</v>
      </c>
      <c r="H91" s="172">
        <f>IF(RES_hhdet_in_tes!H91=0,"",RES_hhdet_in_tes!H91/RES_hhdet_in_fec!H91)</f>
        <v>1.0105210481329288</v>
      </c>
      <c r="I91" s="172">
        <f>IF(RES_hhdet_in_tes!I91=0,"",RES_hhdet_in_tes!I91/RES_hhdet_in_fec!I91)</f>
        <v>1.0161344011709432</v>
      </c>
      <c r="J91" s="172">
        <f>IF(RES_hhdet_in_tes!J91=0,"",RES_hhdet_in_tes!J91/RES_hhdet_in_fec!J91)</f>
        <v>1.0112107589544943</v>
      </c>
      <c r="K91" s="172">
        <f>IF(RES_hhdet_in_tes!K91=0,"",RES_hhdet_in_tes!K91/RES_hhdet_in_fec!K91)</f>
        <v>1.0072264073902477</v>
      </c>
      <c r="L91" s="172">
        <f>IF(RES_hhdet_in_tes!L91=0,"",RES_hhdet_in_tes!L91/RES_hhdet_in_fec!L91)</f>
        <v>1.0088506207495167</v>
      </c>
      <c r="M91" s="172">
        <f>IF(RES_hhdet_in_tes!M91=0,"",RES_hhdet_in_tes!M91/RES_hhdet_in_fec!M91)</f>
        <v>1.0094650275417298</v>
      </c>
      <c r="N91" s="172">
        <f>IF(RES_hhdet_in_tes!N91=0,"",RES_hhdet_in_tes!N91/RES_hhdet_in_fec!N91)</f>
        <v>1.006269273855122</v>
      </c>
      <c r="O91" s="172">
        <f>IF(RES_hhdet_in_tes!O91=0,"",RES_hhdet_in_tes!O91/RES_hhdet_in_fec!O91)</f>
        <v>1.005285416264478</v>
      </c>
      <c r="P91" s="172">
        <f>IF(RES_hhdet_in_tes!P91=0,"",RES_hhdet_in_tes!P91/RES_hhdet_in_fec!P91)</f>
        <v>1.0030929111129172</v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0.7207313015051644</v>
      </c>
      <c r="D96" s="171" t="str">
        <f>IF(RES_hhdet_in_tes!D96=0,"",RES_hhdet_in_tes!D96/RES_hhdet_in_fec!D96)</f>
        <v/>
      </c>
      <c r="E96" s="171">
        <f>IF(RES_hhdet_in_tes!E96=0,"",RES_hhdet_in_tes!E96/RES_hhdet_in_fec!E96)</f>
        <v>0.72776076082344765</v>
      </c>
      <c r="F96" s="171">
        <f>IF(RES_hhdet_in_tes!F96=0,"",RES_hhdet_in_tes!F96/RES_hhdet_in_fec!F96)</f>
        <v>0.73112737611246215</v>
      </c>
      <c r="G96" s="171">
        <f>IF(RES_hhdet_in_tes!G96=0,"",RES_hhdet_in_tes!G96/RES_hhdet_in_fec!G96)</f>
        <v>0.73650526799102234</v>
      </c>
      <c r="H96" s="171" t="str">
        <f>IF(RES_hhdet_in_tes!H96=0,"",RES_hhdet_in_tes!H96/RES_hhdet_in_fec!H96)</f>
        <v/>
      </c>
      <c r="I96" s="171">
        <f>IF(RES_hhdet_in_tes!I96=0,"",RES_hhdet_in_tes!I96/RES_hhdet_in_fec!I96)</f>
        <v>0.74865887913496121</v>
      </c>
      <c r="J96" s="171">
        <f>IF(RES_hhdet_in_tes!J96=0,"",RES_hhdet_in_tes!J96/RES_hhdet_in_fec!J96)</f>
        <v>0.7563613797591392</v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 t="str">
        <f>IF(RES_hhdet_in_tes!M96=0,"",RES_hhdet_in_tes!M96/RES_hhdet_in_fec!M96)</f>
        <v/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 t="str">
        <f>IF(RES_hhdet_in_tes!P96=0,"",RES_hhdet_in_tes!P96/RES_hhdet_in_fec!P96)</f>
        <v/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>
        <f>IF(RES_hhdet_in_tes!D97=0,"",RES_hhdet_in_tes!D97/RES_hhdet_in_fec!D97)</f>
        <v>0.82822419432593786</v>
      </c>
      <c r="E97" s="170">
        <f>IF(RES_hhdet_in_tes!E97=0,"",RES_hhdet_in_tes!E97/RES_hhdet_in_fec!E97)</f>
        <v>0.80970044334058489</v>
      </c>
      <c r="F97" s="170">
        <f>IF(RES_hhdet_in_tes!F97=0,"",RES_hhdet_in_tes!F97/RES_hhdet_in_fec!F97)</f>
        <v>0.82295667977359721</v>
      </c>
      <c r="G97" s="170">
        <f>IF(RES_hhdet_in_tes!G97=0,"",RES_hhdet_in_tes!G97/RES_hhdet_in_fec!G97)</f>
        <v>0.85109233975684884</v>
      </c>
      <c r="H97" s="170" t="str">
        <f>IF(RES_hhdet_in_tes!H97=0,"",RES_hhdet_in_tes!H97/RES_hhdet_in_fec!H97)</f>
        <v/>
      </c>
      <c r="I97" s="170">
        <f>IF(RES_hhdet_in_tes!I97=0,"",RES_hhdet_in_tes!I97/RES_hhdet_in_fec!I97)</f>
        <v>0.82599180463942512</v>
      </c>
      <c r="J97" s="170">
        <f>IF(RES_hhdet_in_tes!J97=0,"",RES_hhdet_in_tes!J97/RES_hhdet_in_fec!J97)</f>
        <v>0.80542470748713624</v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>
        <f>IF(RES_hhdet_in_tes!D98=0,"",RES_hhdet_in_tes!D98/RES_hhdet_in_fec!D98)</f>
        <v>0.72589752771752558</v>
      </c>
      <c r="E98" s="73">
        <f>IF(RES_hhdet_in_tes!E98=0,"",RES_hhdet_in_tes!E98/RES_hhdet_in_fec!E98)</f>
        <v>0.71952466245457813</v>
      </c>
      <c r="F98" s="73">
        <f>IF(RES_hhdet_in_tes!F98=0,"",RES_hhdet_in_tes!F98/RES_hhdet_in_fec!F98)</f>
        <v>0.73044906882214156</v>
      </c>
      <c r="G98" s="73">
        <f>IF(RES_hhdet_in_tes!G98=0,"",RES_hhdet_in_tes!G98/RES_hhdet_in_fec!G98)</f>
        <v>0.74562080496860006</v>
      </c>
      <c r="H98" s="73" t="str">
        <f>IF(RES_hhdet_in_tes!H98=0,"",RES_hhdet_in_tes!H98/RES_hhdet_in_fec!H98)</f>
        <v/>
      </c>
      <c r="I98" s="73">
        <f>IF(RES_hhdet_in_tes!I98=0,"",RES_hhdet_in_tes!I98/RES_hhdet_in_fec!I98)</f>
        <v>0.74813713646573954</v>
      </c>
      <c r="J98" s="73">
        <f>IF(RES_hhdet_in_tes!J98=0,"",RES_hhdet_in_tes!J98/RES_hhdet_in_fec!J98)</f>
        <v>0.74553634406200375</v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>
        <f>IF(RES_hhdet_in_tes!D99=0,"",RES_hhdet_in_tes!D99/RES_hhdet_in_fec!D99)</f>
        <v>1</v>
      </c>
      <c r="E99" s="73">
        <f>IF(RES_hhdet_in_tes!E99=0,"",RES_hhdet_in_tes!E99/RES_hhdet_in_fec!E99)</f>
        <v>0.99090491216446119</v>
      </c>
      <c r="F99" s="73">
        <f>IF(RES_hhdet_in_tes!F99=0,"",RES_hhdet_in_tes!F99/RES_hhdet_in_fec!F99)</f>
        <v>0.99936227980802639</v>
      </c>
      <c r="G99" s="73">
        <f>IF(RES_hhdet_in_tes!G99=0,"",RES_hhdet_in_tes!G99/RES_hhdet_in_fec!G99)</f>
        <v>1.0128372203457434</v>
      </c>
      <c r="H99" s="73" t="str">
        <f>IF(RES_hhdet_in_tes!H99=0,"",RES_hhdet_in_tes!H99/RES_hhdet_in_fec!H99)</f>
        <v/>
      </c>
      <c r="I99" s="73">
        <f>IF(RES_hhdet_in_tes!I99=0,"",RES_hhdet_in_tes!I99/RES_hhdet_in_fec!I99)</f>
        <v>0.99807494767219329</v>
      </c>
      <c r="J99" s="73">
        <f>IF(RES_hhdet_in_tes!J99=0,"",RES_hhdet_in_tes!J99/RES_hhdet_in_fec!J99)</f>
        <v>0.99038552993680629</v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0.83068881252745574</v>
      </c>
      <c r="D100" s="169">
        <f>IF(RES_hhdet_in_tes!D100=0,"",RES_hhdet_in_tes!D100/RES_hhdet_in_fec!D100)</f>
        <v>0.83274271791679599</v>
      </c>
      <c r="E100" s="169">
        <f>IF(RES_hhdet_in_tes!E100=0,"",RES_hhdet_in_tes!E100/RES_hhdet_in_fec!E100)</f>
        <v>0.83542094175714021</v>
      </c>
      <c r="F100" s="169">
        <f>IF(RES_hhdet_in_tes!F100=0,"",RES_hhdet_in_tes!F100/RES_hhdet_in_fec!F100)</f>
        <v>0.83840433418616567</v>
      </c>
      <c r="G100" s="169">
        <f>IF(RES_hhdet_in_tes!G100=0,"",RES_hhdet_in_tes!G100/RES_hhdet_in_fec!G100)</f>
        <v>0.84085993034147311</v>
      </c>
      <c r="H100" s="169">
        <f>IF(RES_hhdet_in_tes!H100=0,"",RES_hhdet_in_tes!H100/RES_hhdet_in_fec!H100)</f>
        <v>0.84403515412827179</v>
      </c>
      <c r="I100" s="169">
        <f>IF(RES_hhdet_in_tes!I100=0,"",RES_hhdet_in_tes!I100/RES_hhdet_in_fec!I100)</f>
        <v>0.84624761399559068</v>
      </c>
      <c r="J100" s="169">
        <f>IF(RES_hhdet_in_tes!J100=0,"",RES_hhdet_in_tes!J100/RES_hhdet_in_fec!J100)</f>
        <v>0.84818722360387921</v>
      </c>
      <c r="K100" s="169">
        <f>IF(RES_hhdet_in_tes!K100=0,"",RES_hhdet_in_tes!K100/RES_hhdet_in_fec!K100)</f>
        <v>0.84992606340485055</v>
      </c>
      <c r="L100" s="169">
        <f>IF(RES_hhdet_in_tes!L100=0,"",RES_hhdet_in_tes!L100/RES_hhdet_in_fec!L100)</f>
        <v>0.8537351601293125</v>
      </c>
      <c r="M100" s="169">
        <f>IF(RES_hhdet_in_tes!M100=0,"",RES_hhdet_in_tes!M100/RES_hhdet_in_fec!M100)</f>
        <v>0.85864955537212395</v>
      </c>
      <c r="N100" s="169">
        <f>IF(RES_hhdet_in_tes!N100=0,"",RES_hhdet_in_tes!N100/RES_hhdet_in_fec!N100)</f>
        <v>0.85928723797256967</v>
      </c>
      <c r="O100" s="169">
        <f>IF(RES_hhdet_in_tes!O100=0,"",RES_hhdet_in_tes!O100/RES_hhdet_in_fec!O100)</f>
        <v>0.86012192916774588</v>
      </c>
      <c r="P100" s="169">
        <f>IF(RES_hhdet_in_tes!P100=0,"",RES_hhdet_in_tes!P100/RES_hhdet_in_fec!P100)</f>
        <v>0.8609849319371472</v>
      </c>
      <c r="Q100" s="169" t="str">
        <f>IF(RES_hhdet_in_tes!Q100=0,"",RES_hhdet_in_tes!Q100/RES_hhdet_in_fec!Q100)</f>
        <v/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0.83068881252745574</v>
      </c>
      <c r="D103" s="65">
        <f>IF(RES_hhdet_in_tes!D103=0,"",RES_hhdet_in_tes!D103/RES_hhdet_in_fec!D103)</f>
        <v>0.83274271791679599</v>
      </c>
      <c r="E103" s="65">
        <f>IF(RES_hhdet_in_tes!E103=0,"",RES_hhdet_in_tes!E103/RES_hhdet_in_fec!E103)</f>
        <v>0.83542094175714021</v>
      </c>
      <c r="F103" s="65">
        <f>IF(RES_hhdet_in_tes!F103=0,"",RES_hhdet_in_tes!F103/RES_hhdet_in_fec!F103)</f>
        <v>0.83840433418616567</v>
      </c>
      <c r="G103" s="65">
        <f>IF(RES_hhdet_in_tes!G103=0,"",RES_hhdet_in_tes!G103/RES_hhdet_in_fec!G103)</f>
        <v>0.84085993034147311</v>
      </c>
      <c r="H103" s="65">
        <f>IF(RES_hhdet_in_tes!H103=0,"",RES_hhdet_in_tes!H103/RES_hhdet_in_fec!H103)</f>
        <v>0.84403515412827179</v>
      </c>
      <c r="I103" s="65">
        <f>IF(RES_hhdet_in_tes!I103=0,"",RES_hhdet_in_tes!I103/RES_hhdet_in_fec!I103)</f>
        <v>0.84624761399559068</v>
      </c>
      <c r="J103" s="65">
        <f>IF(RES_hhdet_in_tes!J103=0,"",RES_hhdet_in_tes!J103/RES_hhdet_in_fec!J103)</f>
        <v>0.84818722360387921</v>
      </c>
      <c r="K103" s="65">
        <f>IF(RES_hhdet_in_tes!K103=0,"",RES_hhdet_in_tes!K103/RES_hhdet_in_fec!K103)</f>
        <v>0.84992606340485055</v>
      </c>
      <c r="L103" s="65">
        <f>IF(RES_hhdet_in_tes!L103=0,"",RES_hhdet_in_tes!L103/RES_hhdet_in_fec!L103)</f>
        <v>0.8537351601293125</v>
      </c>
      <c r="M103" s="65">
        <f>IF(RES_hhdet_in_tes!M103=0,"",RES_hhdet_in_tes!M103/RES_hhdet_in_fec!M103)</f>
        <v>0.85864955537212395</v>
      </c>
      <c r="N103" s="65">
        <f>IF(RES_hhdet_in_tes!N103=0,"",RES_hhdet_in_tes!N103/RES_hhdet_in_fec!N103)</f>
        <v>0.85928723797256967</v>
      </c>
      <c r="O103" s="65">
        <f>IF(RES_hhdet_in_tes!O103=0,"",RES_hhdet_in_tes!O103/RES_hhdet_in_fec!O103)</f>
        <v>0.86012192916774588</v>
      </c>
      <c r="P103" s="65">
        <f>IF(RES_hhdet_in_tes!P103=0,"",RES_hhdet_in_tes!P103/RES_hhdet_in_fec!P103)</f>
        <v>0.8609849319371472</v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 t="str">
        <f>IF(RES_hhdet_in_tes!C124=0,"",RES_hhdet_in_tes!C124/RES_hhdet_in_fec!C124)</f>
        <v/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 t="str">
        <f>IF(RES_hhdet_in_tes!F124=0,"",RES_hhdet_in_tes!F124/RES_hhdet_in_fec!F124)</f>
        <v/>
      </c>
      <c r="G124" s="175" t="str">
        <f>IF(RES_hhdet_in_tes!G124=0,"",RES_hhdet_in_tes!G124/RES_hhdet_in_fec!G124)</f>
        <v/>
      </c>
      <c r="H124" s="175" t="str">
        <f>IF(RES_hhdet_in_tes!H124=0,"",RES_hhdet_in_tes!H124/RES_hhdet_in_fec!H124)</f>
        <v/>
      </c>
      <c r="I124" s="175" t="str">
        <f>IF(RES_hhdet_in_tes!I124=0,"",RES_hhdet_in_tes!I124/RES_hhdet_in_fec!I124)</f>
        <v/>
      </c>
      <c r="J124" s="175" t="str">
        <f>IF(RES_hhdet_in_tes!J124=0,"",RES_hhdet_in_tes!J124/RES_hhdet_in_fec!J124)</f>
        <v/>
      </c>
      <c r="K124" s="175" t="str">
        <f>IF(RES_hhdet_in_tes!K124=0,"",RES_hhdet_in_tes!K124/RES_hhdet_in_fec!K124)</f>
        <v/>
      </c>
      <c r="L124" s="175" t="str">
        <f>IF(RES_hhdet_in_tes!L124=0,"",RES_hhdet_in_tes!L124/RES_hhdet_in_fec!L124)</f>
        <v/>
      </c>
      <c r="M124" s="175" t="str">
        <f>IF(RES_hhdet_in_tes!M124=0,"",RES_hhdet_in_tes!M124/RES_hhdet_in_fec!M124)</f>
        <v/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 t="str">
        <f>IF(RES_hhdet_in_tes!C125=0,"",RES_hhdet_in_tes!C125/RES_hhdet_in_fec!C125)</f>
        <v/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 t="str">
        <f>IF(RES_hhdet_in_tes!F125=0,"",RES_hhdet_in_tes!F125/RES_hhdet_in_fec!F125)</f>
        <v/>
      </c>
      <c r="G125" s="169" t="str">
        <f>IF(RES_hhdet_in_tes!G125=0,"",RES_hhdet_in_tes!G125/RES_hhdet_in_fec!G125)</f>
        <v/>
      </c>
      <c r="H125" s="169" t="str">
        <f>IF(RES_hhdet_in_tes!H125=0,"",RES_hhdet_in_tes!H125/RES_hhdet_in_fec!H125)</f>
        <v/>
      </c>
      <c r="I125" s="169" t="str">
        <f>IF(RES_hhdet_in_tes!I125=0,"",RES_hhdet_in_tes!I125/RES_hhdet_in_fec!I125)</f>
        <v/>
      </c>
      <c r="J125" s="169" t="str">
        <f>IF(RES_hhdet_in_tes!J125=0,"",RES_hhdet_in_tes!J125/RES_hhdet_in_fec!J125)</f>
        <v/>
      </c>
      <c r="K125" s="169" t="str">
        <f>IF(RES_hhdet_in_tes!K125=0,"",RES_hhdet_in_tes!K125/RES_hhdet_in_fec!K125)</f>
        <v/>
      </c>
      <c r="L125" s="169" t="str">
        <f>IF(RES_hhdet_in_tes!L125=0,"",RES_hhdet_in_tes!L125/RES_hhdet_in_fec!L125)</f>
        <v/>
      </c>
      <c r="M125" s="169" t="str">
        <f>IF(RES_hhdet_in_tes!M125=0,"",RES_hhdet_in_tes!M125/RES_hhdet_in_fec!M125)</f>
        <v/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 t="str">
        <f>IF(RES_hhdet_in_tes!C126=0,"",RES_hhdet_in_tes!C126/RES_hhdet_in_fec!C126)</f>
        <v/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 t="str">
        <f>IF(RES_hhdet_in_tes!F126=0,"",RES_hhdet_in_tes!F126/RES_hhdet_in_fec!F126)</f>
        <v/>
      </c>
      <c r="G126" s="73" t="str">
        <f>IF(RES_hhdet_in_tes!G126=0,"",RES_hhdet_in_tes!G126/RES_hhdet_in_fec!G126)</f>
        <v/>
      </c>
      <c r="H126" s="73" t="str">
        <f>IF(RES_hhdet_in_tes!H126=0,"",RES_hhdet_in_tes!H126/RES_hhdet_in_fec!H126)</f>
        <v/>
      </c>
      <c r="I126" s="73" t="str">
        <f>IF(RES_hhdet_in_tes!I126=0,"",RES_hhdet_in_tes!I126/RES_hhdet_in_fec!I126)</f>
        <v/>
      </c>
      <c r="J126" s="73" t="str">
        <f>IF(RES_hhdet_in_tes!J126=0,"",RES_hhdet_in_tes!J126/RES_hhdet_in_fec!J126)</f>
        <v/>
      </c>
      <c r="K126" s="73" t="str">
        <f>IF(RES_hhdet_in_tes!K126=0,"",RES_hhdet_in_tes!K126/RES_hhdet_in_fec!K126)</f>
        <v/>
      </c>
      <c r="L126" s="73" t="str">
        <f>IF(RES_hhdet_in_tes!L126=0,"",RES_hhdet_in_tes!L126/RES_hhdet_in_fec!L126)</f>
        <v/>
      </c>
      <c r="M126" s="73" t="str">
        <f>IF(RES_hhdet_in_tes!M126=0,"",RES_hhdet_in_tes!M126/RES_hhdet_in_fec!M126)</f>
        <v/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 t="str">
        <f>IF(RES_hhdet_in_tes!C127=0,"",RES_hhdet_in_tes!C127/RES_hhdet_in_fec!C127)</f>
        <v/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 t="str">
        <f>IF(RES_hhdet_in_tes!F127=0,"",RES_hhdet_in_tes!F127/RES_hhdet_in_fec!F127)</f>
        <v/>
      </c>
      <c r="G127" s="73" t="str">
        <f>IF(RES_hhdet_in_tes!G127=0,"",RES_hhdet_in_tes!G127/RES_hhdet_in_fec!G127)</f>
        <v/>
      </c>
      <c r="H127" s="73" t="str">
        <f>IF(RES_hhdet_in_tes!H127=0,"",RES_hhdet_in_tes!H127/RES_hhdet_in_fec!H127)</f>
        <v/>
      </c>
      <c r="I127" s="73" t="str">
        <f>IF(RES_hhdet_in_tes!I127=0,"",RES_hhdet_in_tes!I127/RES_hhdet_in_fec!I127)</f>
        <v/>
      </c>
      <c r="J127" s="73" t="str">
        <f>IF(RES_hhdet_in_tes!J127=0,"",RES_hhdet_in_tes!J127/RES_hhdet_in_fec!J127)</f>
        <v/>
      </c>
      <c r="K127" s="73" t="str">
        <f>IF(RES_hhdet_in_tes!K127=0,"",RES_hhdet_in_tes!K127/RES_hhdet_in_fec!K127)</f>
        <v/>
      </c>
      <c r="L127" s="73" t="str">
        <f>IF(RES_hhdet_in_tes!L127=0,"",RES_hhdet_in_tes!L127/RES_hhdet_in_fec!L127)</f>
        <v/>
      </c>
      <c r="M127" s="73" t="str">
        <f>IF(RES_hhdet_in_tes!M127=0,"",RES_hhdet_in_tes!M127/RES_hhdet_in_fec!M127)</f>
        <v/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 t="str">
        <f>IF(RES_hhdet_in_tes!F128=0,"",RES_hhdet_in_tes!F128/RES_hhdet_in_fec!F128)</f>
        <v/>
      </c>
      <c r="G128" s="169" t="str">
        <f>IF(RES_hhdet_in_tes!G128=0,"",RES_hhdet_in_tes!G128/RES_hhdet_in_fec!G128)</f>
        <v/>
      </c>
      <c r="H128" s="169" t="str">
        <f>IF(RES_hhdet_in_tes!H128=0,"",RES_hhdet_in_tes!H128/RES_hhdet_in_fec!H128)</f>
        <v/>
      </c>
      <c r="I128" s="169" t="str">
        <f>IF(RES_hhdet_in_tes!I128=0,"",RES_hhdet_in_tes!I128/RES_hhdet_in_fec!I128)</f>
        <v/>
      </c>
      <c r="J128" s="169" t="str">
        <f>IF(RES_hhdet_in_tes!J128=0,"",RES_hhdet_in_tes!J128/RES_hhdet_in_fec!J128)</f>
        <v/>
      </c>
      <c r="K128" s="169" t="str">
        <f>IF(RES_hhdet_in_tes!K128=0,"",RES_hhdet_in_tes!K128/RES_hhdet_in_fec!K128)</f>
        <v/>
      </c>
      <c r="L128" s="169" t="str">
        <f>IF(RES_hhdet_in_tes!L128=0,"",RES_hhdet_in_tes!L128/RES_hhdet_in_fec!L128)</f>
        <v/>
      </c>
      <c r="M128" s="169" t="str">
        <f>IF(RES_hhdet_in_tes!M128=0,"",RES_hhdet_in_tes!M128/RES_hhdet_in_fec!M128)</f>
        <v/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 t="str">
        <f>IF(RES_hhdet_in_tes!F129=0,"",RES_hhdet_in_tes!F129/RES_hhdet_in_fec!F129)</f>
        <v/>
      </c>
      <c r="G129" s="73" t="str">
        <f>IF(RES_hhdet_in_tes!G129=0,"",RES_hhdet_in_tes!G129/RES_hhdet_in_fec!G129)</f>
        <v/>
      </c>
      <c r="H129" s="73" t="str">
        <f>IF(RES_hhdet_in_tes!H129=0,"",RES_hhdet_in_tes!H129/RES_hhdet_in_fec!H129)</f>
        <v/>
      </c>
      <c r="I129" s="73" t="str">
        <f>IF(RES_hhdet_in_tes!I129=0,"",RES_hhdet_in_tes!I129/RES_hhdet_in_fec!I129)</f>
        <v/>
      </c>
      <c r="J129" s="73" t="str">
        <f>IF(RES_hhdet_in_tes!J129=0,"",RES_hhdet_in_tes!J129/RES_hhdet_in_fec!J129)</f>
        <v/>
      </c>
      <c r="K129" s="73" t="str">
        <f>IF(RES_hhdet_in_tes!K129=0,"",RES_hhdet_in_tes!K129/RES_hhdet_in_fec!K129)</f>
        <v/>
      </c>
      <c r="L129" s="73" t="str">
        <f>IF(RES_hhdet_in_tes!L129=0,"",RES_hhdet_in_tes!L129/RES_hhdet_in_fec!L129)</f>
        <v/>
      </c>
      <c r="M129" s="73" t="str">
        <f>IF(RES_hhdet_in_tes!M129=0,"",RES_hhdet_in_tes!M129/RES_hhdet_in_fec!M129)</f>
        <v/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 t="str">
        <f>IF(RES_hhdet_in_tes!C130=0,"",RES_hhdet_in_tes!C130/RES_hhdet_in_fec!C130)</f>
        <v/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 t="str">
        <f>IF(RES_hhdet_in_tes!F130=0,"",RES_hhdet_in_tes!F130/RES_hhdet_in_fec!F130)</f>
        <v/>
      </c>
      <c r="G130" s="169" t="str">
        <f>IF(RES_hhdet_in_tes!G130=0,"",RES_hhdet_in_tes!G130/RES_hhdet_in_fec!G130)</f>
        <v/>
      </c>
      <c r="H130" s="169" t="str">
        <f>IF(RES_hhdet_in_tes!H130=0,"",RES_hhdet_in_tes!H130/RES_hhdet_in_fec!H130)</f>
        <v/>
      </c>
      <c r="I130" s="169" t="str">
        <f>IF(RES_hhdet_in_tes!I130=0,"",RES_hhdet_in_tes!I130/RES_hhdet_in_fec!I130)</f>
        <v/>
      </c>
      <c r="J130" s="169" t="str">
        <f>IF(RES_hhdet_in_tes!J130=0,"",RES_hhdet_in_tes!J130/RES_hhdet_in_fec!J130)</f>
        <v/>
      </c>
      <c r="K130" s="169" t="str">
        <f>IF(RES_hhdet_in_tes!K130=0,"",RES_hhdet_in_tes!K130/RES_hhdet_in_fec!K130)</f>
        <v/>
      </c>
      <c r="L130" s="169" t="str">
        <f>IF(RES_hhdet_in_tes!L130=0,"",RES_hhdet_in_tes!L130/RES_hhdet_in_fec!L130)</f>
        <v/>
      </c>
      <c r="M130" s="169" t="str">
        <f>IF(RES_hhdet_in_tes!M130=0,"",RES_hhdet_in_tes!M130/RES_hhdet_in_fec!M130)</f>
        <v/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 t="str">
        <f>IF(RES_hhdet_in_tes!F131=0,"",RES_hhdet_in_tes!F131/RES_hhdet_in_fec!F131)</f>
        <v/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 t="str">
        <f>IF(RES_hhdet_in_tes!C139=0,"",RES_hhdet_in_tes!C139/RES_hhdet_in_fec!C139)</f>
        <v/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 t="str">
        <f>IF(RES_hhdet_in_tes!F139=0,"",RES_hhdet_in_tes!F139/RES_hhdet_in_fec!F139)</f>
        <v/>
      </c>
      <c r="G139" s="169" t="str">
        <f>IF(RES_hhdet_in_tes!G139=0,"",RES_hhdet_in_tes!G139/RES_hhdet_in_fec!G139)</f>
        <v/>
      </c>
      <c r="H139" s="169" t="str">
        <f>IF(RES_hhdet_in_tes!H139=0,"",RES_hhdet_in_tes!H139/RES_hhdet_in_fec!H139)</f>
        <v/>
      </c>
      <c r="I139" s="169" t="str">
        <f>IF(RES_hhdet_in_tes!I139=0,"",RES_hhdet_in_tes!I139/RES_hhdet_in_fec!I139)</f>
        <v/>
      </c>
      <c r="J139" s="169" t="str">
        <f>IF(RES_hhdet_in_tes!J139=0,"",RES_hhdet_in_tes!J139/RES_hhdet_in_fec!J139)</f>
        <v/>
      </c>
      <c r="K139" s="169" t="str">
        <f>IF(RES_hhdet_in_tes!K139=0,"",RES_hhdet_in_tes!K139/RES_hhdet_in_fec!K139)</f>
        <v/>
      </c>
      <c r="L139" s="169" t="str">
        <f>IF(RES_hhdet_in_tes!L139=0,"",RES_hhdet_in_tes!L139/RES_hhdet_in_fec!L139)</f>
        <v/>
      </c>
      <c r="M139" s="169" t="str">
        <f>IF(RES_hhdet_in_tes!M139=0,"",RES_hhdet_in_tes!M139/RES_hhdet_in_fec!M139)</f>
        <v/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 t="str">
        <f>IF(RES_hhdet_in_tes!C141=0,"",RES_hhdet_in_tes!C141/RES_hhdet_in_fec!C141)</f>
        <v/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 t="str">
        <f>IF(RES_hhdet_in_tes!F141=0,"",RES_hhdet_in_tes!F141/RES_hhdet_in_fec!F141)</f>
        <v/>
      </c>
      <c r="G141" s="65" t="str">
        <f>IF(RES_hhdet_in_tes!G141=0,"",RES_hhdet_in_tes!G141/RES_hhdet_in_fec!G141)</f>
        <v/>
      </c>
      <c r="H141" s="65" t="str">
        <f>IF(RES_hhdet_in_tes!H141=0,"",RES_hhdet_in_tes!H141/RES_hhdet_in_fec!H141)</f>
        <v/>
      </c>
      <c r="I141" s="65" t="str">
        <f>IF(RES_hhdet_in_tes!I141=0,"",RES_hhdet_in_tes!I141/RES_hhdet_in_fec!I141)</f>
        <v/>
      </c>
      <c r="J141" s="65" t="str">
        <f>IF(RES_hhdet_in_tes!J141=0,"",RES_hhdet_in_tes!J141/RES_hhdet_in_fec!J141)</f>
        <v/>
      </c>
      <c r="K141" s="65" t="str">
        <f>IF(RES_hhdet_in_tes!K141=0,"",RES_hhdet_in_tes!K141/RES_hhdet_in_fec!K141)</f>
        <v/>
      </c>
      <c r="L141" s="65" t="str">
        <f>IF(RES_hhdet_in_tes!L141=0,"",RES_hhdet_in_tes!L141/RES_hhdet_in_fec!L141)</f>
        <v/>
      </c>
      <c r="M141" s="65" t="str">
        <f>IF(RES_hhdet_in_tes!M141=0,"",RES_hhdet_in_tes!M141/RES_hhdet_in_fec!M141)</f>
        <v/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1.3058081524161542</v>
      </c>
      <c r="D143" s="175">
        <f>IF(RES_hhdet_in_tes!D143=0,"",RES_hhdet_in_tes!D143/RES_hhdet_in_fec!D143)</f>
        <v>1.3179684170004617</v>
      </c>
      <c r="E143" s="175">
        <f>IF(RES_hhdet_in_tes!E143=0,"",RES_hhdet_in_tes!E143/RES_hhdet_in_fec!E143)</f>
        <v>1.3730517456935363</v>
      </c>
      <c r="F143" s="175">
        <f>IF(RES_hhdet_in_tes!F143=0,"",RES_hhdet_in_tes!F143/RES_hhdet_in_fec!F143)</f>
        <v>1.4309970173336988</v>
      </c>
      <c r="G143" s="175">
        <f>IF(RES_hhdet_in_tes!G143=0,"",RES_hhdet_in_tes!G143/RES_hhdet_in_fec!G143)</f>
        <v>1.5422564988373553</v>
      </c>
      <c r="H143" s="175">
        <f>IF(RES_hhdet_in_tes!H143=0,"",RES_hhdet_in_tes!H143/RES_hhdet_in_fec!H143)</f>
        <v>1.5959332374083528</v>
      </c>
      <c r="I143" s="175">
        <f>IF(RES_hhdet_in_tes!I143=0,"",RES_hhdet_in_tes!I143/RES_hhdet_in_fec!I143)</f>
        <v>1.615189032282595</v>
      </c>
      <c r="J143" s="175">
        <f>IF(RES_hhdet_in_tes!J143=0,"",RES_hhdet_in_tes!J143/RES_hhdet_in_fec!J143)</f>
        <v>1.7152512704682883</v>
      </c>
      <c r="K143" s="175">
        <f>IF(RES_hhdet_in_tes!K143=0,"",RES_hhdet_in_tes!K143/RES_hhdet_in_fec!K143)</f>
        <v>1.9955197978456563</v>
      </c>
      <c r="L143" s="175">
        <f>IF(RES_hhdet_in_tes!L143=0,"",RES_hhdet_in_tes!L143/RES_hhdet_in_fec!L143)</f>
        <v>1.8290084637038879</v>
      </c>
      <c r="M143" s="175">
        <f>IF(RES_hhdet_in_tes!M143=0,"",RES_hhdet_in_tes!M143/RES_hhdet_in_fec!M143)</f>
        <v>2.2891539219038859</v>
      </c>
      <c r="N143" s="175">
        <f>IF(RES_hhdet_in_tes!N143=0,"",RES_hhdet_in_tes!N143/RES_hhdet_in_fec!N143)</f>
        <v>2.3993965356568285</v>
      </c>
      <c r="O143" s="175">
        <f>IF(RES_hhdet_in_tes!O143=0,"",RES_hhdet_in_tes!O143/RES_hhdet_in_fec!O143)</f>
        <v>2.4592605611250078</v>
      </c>
      <c r="P143" s="175">
        <f>IF(RES_hhdet_in_tes!P143=0,"",RES_hhdet_in_tes!P143/RES_hhdet_in_fec!P143)</f>
        <v>2.4341876895927137</v>
      </c>
      <c r="Q143" s="175">
        <f>IF(RES_hhdet_in_tes!Q143=0,"",RES_hhdet_in_tes!Q143/RES_hhdet_in_fec!Q143)</f>
        <v>2.4694947786460979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1.3097256909130219</v>
      </c>
      <c r="D144" s="169">
        <f>IF(RES_hhdet_in_tes!D144=0,"",RES_hhdet_in_tes!D144/RES_hhdet_in_fec!D144)</f>
        <v>1.3522452694128875</v>
      </c>
      <c r="E144" s="169">
        <f>IF(RES_hhdet_in_tes!E144=0,"",RES_hhdet_in_tes!E144/RES_hhdet_in_fec!E144)</f>
        <v>1.4316723391932422</v>
      </c>
      <c r="F144" s="169">
        <f>IF(RES_hhdet_in_tes!F144=0,"",RES_hhdet_in_tes!F144/RES_hhdet_in_fec!F144)</f>
        <v>1.4946012087008578</v>
      </c>
      <c r="G144" s="169">
        <f>IF(RES_hhdet_in_tes!G144=0,"",RES_hhdet_in_tes!G144/RES_hhdet_in_fec!G144)</f>
        <v>1.6088312162775598</v>
      </c>
      <c r="H144" s="169">
        <f>IF(RES_hhdet_in_tes!H144=0,"",RES_hhdet_in_tes!H144/RES_hhdet_in_fec!H144)</f>
        <v>1.7200353506076282</v>
      </c>
      <c r="I144" s="169">
        <f>IF(RES_hhdet_in_tes!I144=0,"",RES_hhdet_in_tes!I144/RES_hhdet_in_fec!I144)</f>
        <v>1.7623715593090812</v>
      </c>
      <c r="J144" s="169">
        <f>IF(RES_hhdet_in_tes!J144=0,"",RES_hhdet_in_tes!J144/RES_hhdet_in_fec!J144)</f>
        <v>1.9449275598752971</v>
      </c>
      <c r="K144" s="169">
        <f>IF(RES_hhdet_in_tes!K144=0,"",RES_hhdet_in_tes!K144/RES_hhdet_in_fec!K144)</f>
        <v>2.2190454951326455</v>
      </c>
      <c r="L144" s="169">
        <f>IF(RES_hhdet_in_tes!L144=0,"",RES_hhdet_in_tes!L144/RES_hhdet_in_fec!L144)</f>
        <v>2.0822231322642142</v>
      </c>
      <c r="M144" s="169">
        <f>IF(RES_hhdet_in_tes!M144=0,"",RES_hhdet_in_tes!M144/RES_hhdet_in_fec!M144)</f>
        <v>2.6933860699246401</v>
      </c>
      <c r="N144" s="169">
        <f>IF(RES_hhdet_in_tes!N144=0,"",RES_hhdet_in_tes!N144/RES_hhdet_in_fec!N144)</f>
        <v>2.8464992684337904</v>
      </c>
      <c r="O144" s="169">
        <f>IF(RES_hhdet_in_tes!O144=0,"",RES_hhdet_in_tes!O144/RES_hhdet_in_fec!O144)</f>
        <v>3.0153406348462699</v>
      </c>
      <c r="P144" s="169">
        <f>IF(RES_hhdet_in_tes!P144=0,"",RES_hhdet_in_tes!P144/RES_hhdet_in_fec!P144)</f>
        <v>3.1495112227608963</v>
      </c>
      <c r="Q144" s="169">
        <f>IF(RES_hhdet_in_tes!Q144=0,"",RES_hhdet_in_tes!Q144/RES_hhdet_in_fec!Q144)</f>
        <v>3.1943177903079687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1.3097256909130219</v>
      </c>
      <c r="D145" s="73">
        <f>IF(RES_hhdet_in_tes!D145=0,"",RES_hhdet_in_tes!D145/RES_hhdet_in_fec!D145)</f>
        <v>1.3522452694128875</v>
      </c>
      <c r="E145" s="73">
        <f>IF(RES_hhdet_in_tes!E145=0,"",RES_hhdet_in_tes!E145/RES_hhdet_in_fec!E145)</f>
        <v>1.4316723391932422</v>
      </c>
      <c r="F145" s="73">
        <f>IF(RES_hhdet_in_tes!F145=0,"",RES_hhdet_in_tes!F145/RES_hhdet_in_fec!F145)</f>
        <v>1.4946012087008578</v>
      </c>
      <c r="G145" s="73">
        <f>IF(RES_hhdet_in_tes!G145=0,"",RES_hhdet_in_tes!G145/RES_hhdet_in_fec!G145)</f>
        <v>1.6088312162775598</v>
      </c>
      <c r="H145" s="73">
        <f>IF(RES_hhdet_in_tes!H145=0,"",RES_hhdet_in_tes!H145/RES_hhdet_in_fec!H145)</f>
        <v>1.7200353506076282</v>
      </c>
      <c r="I145" s="73">
        <f>IF(RES_hhdet_in_tes!I145=0,"",RES_hhdet_in_tes!I145/RES_hhdet_in_fec!I145)</f>
        <v>1.7623715593090812</v>
      </c>
      <c r="J145" s="73">
        <f>IF(RES_hhdet_in_tes!J145=0,"",RES_hhdet_in_tes!J145/RES_hhdet_in_fec!J145)</f>
        <v>1.9449275598752971</v>
      </c>
      <c r="K145" s="73">
        <f>IF(RES_hhdet_in_tes!K145=0,"",RES_hhdet_in_tes!K145/RES_hhdet_in_fec!K145)</f>
        <v>2.2190454951326455</v>
      </c>
      <c r="L145" s="73">
        <f>IF(RES_hhdet_in_tes!L145=0,"",RES_hhdet_in_tes!L145/RES_hhdet_in_fec!L145)</f>
        <v>2.0822231322642142</v>
      </c>
      <c r="M145" s="73">
        <f>IF(RES_hhdet_in_tes!M145=0,"",RES_hhdet_in_tes!M145/RES_hhdet_in_fec!M145)</f>
        <v>2.6933860699246401</v>
      </c>
      <c r="N145" s="73">
        <f>IF(RES_hhdet_in_tes!N145=0,"",RES_hhdet_in_tes!N145/RES_hhdet_in_fec!N145)</f>
        <v>2.8464992684337904</v>
      </c>
      <c r="O145" s="73">
        <f>IF(RES_hhdet_in_tes!O145=0,"",RES_hhdet_in_tes!O145/RES_hhdet_in_fec!O145)</f>
        <v>3.0153406348462699</v>
      </c>
      <c r="P145" s="73">
        <f>IF(RES_hhdet_in_tes!P145=0,"",RES_hhdet_in_tes!P145/RES_hhdet_in_fec!P145)</f>
        <v>3.1495112227608963</v>
      </c>
      <c r="Q145" s="73">
        <f>IF(RES_hhdet_in_tes!Q145=0,"",RES_hhdet_in_tes!Q145/RES_hhdet_in_fec!Q145)</f>
        <v>3.1943177903079687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1.9561987830766441</v>
      </c>
      <c r="D146" s="169">
        <f>IF(RES_hhdet_in_tes!D146=0,"",RES_hhdet_in_tes!D146/RES_hhdet_in_fec!D146)</f>
        <v>1.9954851601122185</v>
      </c>
      <c r="E146" s="169">
        <f>IF(RES_hhdet_in_tes!E146=0,"",RES_hhdet_in_tes!E146/RES_hhdet_in_fec!E146)</f>
        <v>2.0387146447245001</v>
      </c>
      <c r="F146" s="169">
        <f>IF(RES_hhdet_in_tes!F146=0,"",RES_hhdet_in_tes!F146/RES_hhdet_in_fec!F146)</f>
        <v>2.0919273544718493</v>
      </c>
      <c r="G146" s="169">
        <f>IF(RES_hhdet_in_tes!G146=0,"",RES_hhdet_in_tes!G146/RES_hhdet_in_fec!G146)</f>
        <v>2.1563195423396904</v>
      </c>
      <c r="H146" s="169">
        <f>IF(RES_hhdet_in_tes!H146=0,"",RES_hhdet_in_tes!H146/RES_hhdet_in_fec!H146)</f>
        <v>2.2285098438365392</v>
      </c>
      <c r="I146" s="169">
        <f>IF(RES_hhdet_in_tes!I146=0,"",RES_hhdet_in_tes!I146/RES_hhdet_in_fec!I146)</f>
        <v>2.3096785437204477</v>
      </c>
      <c r="J146" s="169">
        <f>IF(RES_hhdet_in_tes!J146=0,"",RES_hhdet_in_tes!J146/RES_hhdet_in_fec!J146)</f>
        <v>2.4102846141247358</v>
      </c>
      <c r="K146" s="169">
        <f>IF(RES_hhdet_in_tes!K146=0,"",RES_hhdet_in_tes!K146/RES_hhdet_in_fec!K146)</f>
        <v>2.589176224215707</v>
      </c>
      <c r="L146" s="169">
        <f>IF(RES_hhdet_in_tes!L146=0,"",RES_hhdet_in_tes!L146/RES_hhdet_in_fec!L146)</f>
        <v>2.7589906449746984</v>
      </c>
      <c r="M146" s="169">
        <f>IF(RES_hhdet_in_tes!M146=0,"",RES_hhdet_in_tes!M146/RES_hhdet_in_fec!M146)</f>
        <v>2.9988345842953366</v>
      </c>
      <c r="N146" s="169">
        <f>IF(RES_hhdet_in_tes!N146=0,"",RES_hhdet_in_tes!N146/RES_hhdet_in_fec!N146)</f>
        <v>3.1382255231954095</v>
      </c>
      <c r="O146" s="169">
        <f>IF(RES_hhdet_in_tes!O146=0,"",RES_hhdet_in_tes!O146/RES_hhdet_in_fec!O146)</f>
        <v>3.2666027560345303</v>
      </c>
      <c r="P146" s="169">
        <f>IF(RES_hhdet_in_tes!P146=0,"",RES_hhdet_in_tes!P146/RES_hhdet_in_fec!P146)</f>
        <v>3.3939923622183938</v>
      </c>
      <c r="Q146" s="169">
        <f>IF(RES_hhdet_in_tes!Q146=0,"",RES_hhdet_in_tes!Q146/RES_hhdet_in_fec!Q146)</f>
        <v>3.5203177458261683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1.9561987830766441</v>
      </c>
      <c r="D147" s="73">
        <f>IF(RES_hhdet_in_tes!D147=0,"",RES_hhdet_in_tes!D147/RES_hhdet_in_fec!D147)</f>
        <v>1.9954851601122185</v>
      </c>
      <c r="E147" s="73">
        <f>IF(RES_hhdet_in_tes!E147=0,"",RES_hhdet_in_tes!E147/RES_hhdet_in_fec!E147)</f>
        <v>2.0387146447245001</v>
      </c>
      <c r="F147" s="73">
        <f>IF(RES_hhdet_in_tes!F147=0,"",RES_hhdet_in_tes!F147/RES_hhdet_in_fec!F147)</f>
        <v>2.0919273544718493</v>
      </c>
      <c r="G147" s="73">
        <f>IF(RES_hhdet_in_tes!G147=0,"",RES_hhdet_in_tes!G147/RES_hhdet_in_fec!G147)</f>
        <v>2.1563195423396904</v>
      </c>
      <c r="H147" s="73">
        <f>IF(RES_hhdet_in_tes!H147=0,"",RES_hhdet_in_tes!H147/RES_hhdet_in_fec!H147)</f>
        <v>2.2285098438365392</v>
      </c>
      <c r="I147" s="73">
        <f>IF(RES_hhdet_in_tes!I147=0,"",RES_hhdet_in_tes!I147/RES_hhdet_in_fec!I147)</f>
        <v>2.3096785437204477</v>
      </c>
      <c r="J147" s="73">
        <f>IF(RES_hhdet_in_tes!J147=0,"",RES_hhdet_in_tes!J147/RES_hhdet_in_fec!J147)</f>
        <v>2.4102846141247358</v>
      </c>
      <c r="K147" s="73">
        <f>IF(RES_hhdet_in_tes!K147=0,"",RES_hhdet_in_tes!K147/RES_hhdet_in_fec!K147)</f>
        <v>2.589176224215707</v>
      </c>
      <c r="L147" s="73">
        <f>IF(RES_hhdet_in_tes!L147=0,"",RES_hhdet_in_tes!L147/RES_hhdet_in_fec!L147)</f>
        <v>2.7589906449746984</v>
      </c>
      <c r="M147" s="73">
        <f>IF(RES_hhdet_in_tes!M147=0,"",RES_hhdet_in_tes!M147/RES_hhdet_in_fec!M147)</f>
        <v>2.9988345842953366</v>
      </c>
      <c r="N147" s="73">
        <f>IF(RES_hhdet_in_tes!N147=0,"",RES_hhdet_in_tes!N147/RES_hhdet_in_fec!N147)</f>
        <v>3.1382255231954095</v>
      </c>
      <c r="O147" s="73">
        <f>IF(RES_hhdet_in_tes!O147=0,"",RES_hhdet_in_tes!O147/RES_hhdet_in_fec!O147)</f>
        <v>3.2666027560345303</v>
      </c>
      <c r="P147" s="73">
        <f>IF(RES_hhdet_in_tes!P147=0,"",RES_hhdet_in_tes!P147/RES_hhdet_in_fec!P147)</f>
        <v>3.3939923622183938</v>
      </c>
      <c r="Q147" s="73">
        <f>IF(RES_hhdet_in_tes!Q147=0,"",RES_hhdet_in_tes!Q147/RES_hhdet_in_fec!Q147)</f>
        <v>3.5203177458261683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0.72216240906711149</v>
      </c>
      <c r="D148" s="169">
        <f>IF(RES_hhdet_in_tes!D148=0,"",RES_hhdet_in_tes!D148/RES_hhdet_in_fec!D148)</f>
        <v>0.74095607868249791</v>
      </c>
      <c r="E148" s="169">
        <f>IF(RES_hhdet_in_tes!E148=0,"",RES_hhdet_in_tes!E148/RES_hhdet_in_fec!E148)</f>
        <v>0.73486553609706573</v>
      </c>
      <c r="F148" s="169">
        <f>IF(RES_hhdet_in_tes!F148=0,"",RES_hhdet_in_tes!F148/RES_hhdet_in_fec!F148)</f>
        <v>0.7529643946650304</v>
      </c>
      <c r="G148" s="169">
        <f>IF(RES_hhdet_in_tes!G148=0,"",RES_hhdet_in_tes!G148/RES_hhdet_in_fec!G148)</f>
        <v>0.75691014915055188</v>
      </c>
      <c r="H148" s="169">
        <f>IF(RES_hhdet_in_tes!H148=0,"",RES_hhdet_in_tes!H148/RES_hhdet_in_fec!H148)</f>
        <v>0.76128401742105911</v>
      </c>
      <c r="I148" s="169">
        <f>IF(RES_hhdet_in_tes!I148=0,"",RES_hhdet_in_tes!I148/RES_hhdet_in_fec!I148)</f>
        <v>0.78786484365007681</v>
      </c>
      <c r="J148" s="169">
        <f>IF(RES_hhdet_in_tes!J148=0,"",RES_hhdet_in_tes!J148/RES_hhdet_in_fec!J148)</f>
        <v>0.77476521365480566</v>
      </c>
      <c r="K148" s="169">
        <f>IF(RES_hhdet_in_tes!K148=0,"",RES_hhdet_in_tes!K148/RES_hhdet_in_fec!K148)</f>
        <v>0.79505958227399798</v>
      </c>
      <c r="L148" s="169">
        <f>IF(RES_hhdet_in_tes!L148=0,"",RES_hhdet_in_tes!L148/RES_hhdet_in_fec!L148)</f>
        <v>0.81677020429156488</v>
      </c>
      <c r="M148" s="169">
        <f>IF(RES_hhdet_in_tes!M148=0,"",RES_hhdet_in_tes!M148/RES_hhdet_in_fec!M148)</f>
        <v>0.80264204896415814</v>
      </c>
      <c r="N148" s="169">
        <f>IF(RES_hhdet_in_tes!N148=0,"",RES_hhdet_in_tes!N148/RES_hhdet_in_fec!N148)</f>
        <v>0.80672695724005383</v>
      </c>
      <c r="O148" s="169">
        <f>IF(RES_hhdet_in_tes!O148=0,"",RES_hhdet_in_tes!O148/RES_hhdet_in_fec!O148)</f>
        <v>0.79988009613261257</v>
      </c>
      <c r="P148" s="169">
        <f>IF(RES_hhdet_in_tes!P148=0,"",RES_hhdet_in_tes!P148/RES_hhdet_in_fec!P148)</f>
        <v>0.7991815362766278</v>
      </c>
      <c r="Q148" s="169">
        <f>IF(RES_hhdet_in_tes!Q148=0,"",RES_hhdet_in_tes!Q148/RES_hhdet_in_fec!Q148)</f>
        <v>0.80778213745621097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0.72216240906711149</v>
      </c>
      <c r="D153" s="171">
        <f>IF(RES_hhdet_in_tes!D153=0,"",RES_hhdet_in_tes!D153/RES_hhdet_in_fec!D153)</f>
        <v>0.72712991678261008</v>
      </c>
      <c r="E153" s="171">
        <f>IF(RES_hhdet_in_tes!E153=0,"",RES_hhdet_in_tes!E153/RES_hhdet_in_fec!E153)</f>
        <v>0.73191248234711137</v>
      </c>
      <c r="F153" s="171">
        <f>IF(RES_hhdet_in_tes!F153=0,"",RES_hhdet_in_tes!F153/RES_hhdet_in_fec!F153)</f>
        <v>0.73689640799292866</v>
      </c>
      <c r="G153" s="171">
        <f>IF(RES_hhdet_in_tes!G153=0,"",RES_hhdet_in_tes!G153/RES_hhdet_in_fec!G153)</f>
        <v>0.74134560450518316</v>
      </c>
      <c r="H153" s="171">
        <f>IF(RES_hhdet_in_tes!H153=0,"",RES_hhdet_in_tes!H153/RES_hhdet_in_fec!H153)</f>
        <v>0.74744454111920422</v>
      </c>
      <c r="I153" s="171">
        <f>IF(RES_hhdet_in_tes!I153=0,"",RES_hhdet_in_tes!I153/RES_hhdet_in_fec!I153)</f>
        <v>0.75171116124409854</v>
      </c>
      <c r="J153" s="171">
        <f>IF(RES_hhdet_in_tes!J153=0,"",RES_hhdet_in_tes!J153/RES_hhdet_in_fec!J153)</f>
        <v>0.7563934772507418</v>
      </c>
      <c r="K153" s="171">
        <f>IF(RES_hhdet_in_tes!K153=0,"",RES_hhdet_in_tes!K153/RES_hhdet_in_fec!K153)</f>
        <v>0.76115084455984061</v>
      </c>
      <c r="L153" s="171" t="str">
        <f>IF(RES_hhdet_in_tes!L153=0,"",RES_hhdet_in_tes!L153/RES_hhdet_in_fec!L153)</f>
        <v/>
      </c>
      <c r="M153" s="171">
        <f>IF(RES_hhdet_in_tes!M153=0,"",RES_hhdet_in_tes!M153/RES_hhdet_in_fec!M153)</f>
        <v>0.76627273623260928</v>
      </c>
      <c r="N153" s="171">
        <f>IF(RES_hhdet_in_tes!N153=0,"",RES_hhdet_in_tes!N153/RES_hhdet_in_fec!N153)</f>
        <v>0.76815625699807943</v>
      </c>
      <c r="O153" s="171">
        <f>IF(RES_hhdet_in_tes!O153=0,"",RES_hhdet_in_tes!O153/RES_hhdet_in_fec!O153)</f>
        <v>0.77074837163964405</v>
      </c>
      <c r="P153" s="171">
        <f>IF(RES_hhdet_in_tes!P153=0,"",RES_hhdet_in_tes!P153/RES_hhdet_in_fec!P153)</f>
        <v>0.77328217368563945</v>
      </c>
      <c r="Q153" s="171">
        <f>IF(RES_hhdet_in_tes!Q153=0,"",RES_hhdet_in_tes!Q153/RES_hhdet_in_fec!Q153)</f>
        <v>0.77516193574189329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>
        <f>IF(RES_hhdet_in_tes!D154=0,"",RES_hhdet_in_tes!D154/RES_hhdet_in_fec!D154)</f>
        <v>0.82822419432593797</v>
      </c>
      <c r="E154" s="170">
        <f>IF(RES_hhdet_in_tes!E154=0,"",RES_hhdet_in_tes!E154/RES_hhdet_in_fec!E154)</f>
        <v>0.81156831266340368</v>
      </c>
      <c r="F154" s="170">
        <f>IF(RES_hhdet_in_tes!F154=0,"",RES_hhdet_in_tes!F154/RES_hhdet_in_fec!F154)</f>
        <v>0.82515481068796792</v>
      </c>
      <c r="G154" s="170">
        <f>IF(RES_hhdet_in_tes!G154=0,"",RES_hhdet_in_tes!G154/RES_hhdet_in_fec!G154)</f>
        <v>0.85109030012444298</v>
      </c>
      <c r="H154" s="170">
        <f>IF(RES_hhdet_in_tes!H154=0,"",RES_hhdet_in_tes!H154/RES_hhdet_in_fec!H154)</f>
        <v>0.82145711306769986</v>
      </c>
      <c r="I154" s="170">
        <f>IF(RES_hhdet_in_tes!I154=0,"",RES_hhdet_in_tes!I154/RES_hhdet_in_fec!I154)</f>
        <v>0.82347877928486968</v>
      </c>
      <c r="J154" s="170">
        <f>IF(RES_hhdet_in_tes!J154=0,"",RES_hhdet_in_tes!J154/RES_hhdet_in_fec!J154)</f>
        <v>0.80077946503353148</v>
      </c>
      <c r="K154" s="170">
        <f>IF(RES_hhdet_in_tes!K154=0,"",RES_hhdet_in_tes!K154/RES_hhdet_in_fec!K154)</f>
        <v>0.85919713349982219</v>
      </c>
      <c r="L154" s="170">
        <f>IF(RES_hhdet_in_tes!L154=0,"",RES_hhdet_in_tes!L154/RES_hhdet_in_fec!L154)</f>
        <v>0.81677020429156488</v>
      </c>
      <c r="M154" s="170">
        <f>IF(RES_hhdet_in_tes!M154=0,"",RES_hhdet_in_tes!M154/RES_hhdet_in_fec!M154)</f>
        <v>0.85173351903875028</v>
      </c>
      <c r="N154" s="170">
        <f>IF(RES_hhdet_in_tes!N154=0,"",RES_hhdet_in_tes!N154/RES_hhdet_in_fec!N154)</f>
        <v>0.84904044853777272</v>
      </c>
      <c r="O154" s="170">
        <f>IF(RES_hhdet_in_tes!O154=0,"",RES_hhdet_in_tes!O154/RES_hhdet_in_fec!O154)</f>
        <v>0.82975604500158218</v>
      </c>
      <c r="P154" s="170">
        <f>IF(RES_hhdet_in_tes!P154=0,"",RES_hhdet_in_tes!P154/RES_hhdet_in_fec!P154)</f>
        <v>0.82821090328209956</v>
      </c>
      <c r="Q154" s="170">
        <f>IF(RES_hhdet_in_tes!Q154=0,"",RES_hhdet_in_tes!Q154/RES_hhdet_in_fec!Q154)</f>
        <v>0.8316145875993729</v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>
        <f>IF(RES_hhdet_in_tes!D155=0,"",RES_hhdet_in_tes!D155/RES_hhdet_in_fec!D155)</f>
        <v>0.72589752771752591</v>
      </c>
      <c r="E155" s="73">
        <f>IF(RES_hhdet_in_tes!E155=0,"",RES_hhdet_in_tes!E155/RES_hhdet_in_fec!E155)</f>
        <v>0.72163582604903675</v>
      </c>
      <c r="F155" s="73">
        <f>IF(RES_hhdet_in_tes!F155=0,"",RES_hhdet_in_tes!F155/RES_hhdet_in_fec!F155)</f>
        <v>0.733416801111616</v>
      </c>
      <c r="G155" s="73">
        <f>IF(RES_hhdet_in_tes!G155=0,"",RES_hhdet_in_tes!G155/RES_hhdet_in_fec!G155)</f>
        <v>0.74613777862658692</v>
      </c>
      <c r="H155" s="73">
        <f>IF(RES_hhdet_in_tes!H155=0,"",RES_hhdet_in_tes!H155/RES_hhdet_in_fec!H155)</f>
        <v>0.73856034383674329</v>
      </c>
      <c r="I155" s="73">
        <f>IF(RES_hhdet_in_tes!I155=0,"",RES_hhdet_in_tes!I155/RES_hhdet_in_fec!I155)</f>
        <v>0.74477744245593791</v>
      </c>
      <c r="J155" s="73">
        <f>IF(RES_hhdet_in_tes!J155=0,"",RES_hhdet_in_tes!J155/RES_hhdet_in_fec!J155)</f>
        <v>0.74049615242484168</v>
      </c>
      <c r="K155" s="73">
        <f>IF(RES_hhdet_in_tes!K155=0,"",RES_hhdet_in_tes!K155/RES_hhdet_in_fec!K155)</f>
        <v>0.76819656048946283</v>
      </c>
      <c r="L155" s="73">
        <f>IF(RES_hhdet_in_tes!L155=0,"",RES_hhdet_in_tes!L155/RES_hhdet_in_fec!L155)</f>
        <v>0.75317475935404699</v>
      </c>
      <c r="M155" s="73">
        <f>IF(RES_hhdet_in_tes!M155=0,"",RES_hhdet_in_tes!M155/RES_hhdet_in_fec!M155)</f>
        <v>0.76926101236958866</v>
      </c>
      <c r="N155" s="73">
        <f>IF(RES_hhdet_in_tes!N155=0,"",RES_hhdet_in_tes!N155/RES_hhdet_in_fec!N155)</f>
        <v>0.76986813678322796</v>
      </c>
      <c r="O155" s="73">
        <f>IF(RES_hhdet_in_tes!O155=0,"",RES_hhdet_in_tes!O155/RES_hhdet_in_fec!O155)</f>
        <v>0.76832950668608535</v>
      </c>
      <c r="P155" s="73">
        <f>IF(RES_hhdet_in_tes!P155=0,"",RES_hhdet_in_tes!P155/RES_hhdet_in_fec!P155)</f>
        <v>0.77225119223212035</v>
      </c>
      <c r="Q155" s="73">
        <f>IF(RES_hhdet_in_tes!Q155=0,"",RES_hhdet_in_tes!Q155/RES_hhdet_in_fec!Q155)</f>
        <v>0.77546281495045155</v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>
        <f>IF(RES_hhdet_in_tes!D156=0,"",RES_hhdet_in_tes!D156/RES_hhdet_in_fec!D156)</f>
        <v>0.99999999999999978</v>
      </c>
      <c r="E156" s="73">
        <f>IF(RES_hhdet_in_tes!E156=0,"",RES_hhdet_in_tes!E156/RES_hhdet_in_fec!E156)</f>
        <v>0.99228389180063481</v>
      </c>
      <c r="F156" s="73">
        <f>IF(RES_hhdet_in_tes!F156=0,"",RES_hhdet_in_tes!F156/RES_hhdet_in_fec!F156)</f>
        <v>1.0000928342606745</v>
      </c>
      <c r="G156" s="73">
        <f>IF(RES_hhdet_in_tes!G156=0,"",RES_hhdet_in_tes!G156/RES_hhdet_in_fec!G156)</f>
        <v>1.0120392527613342</v>
      </c>
      <c r="H156" s="73">
        <f>IF(RES_hhdet_in_tes!H156=0,"",RES_hhdet_in_tes!H156/RES_hhdet_in_fec!H156)</f>
        <v>0.99598783310562333</v>
      </c>
      <c r="I156" s="73">
        <f>IF(RES_hhdet_in_tes!I156=0,"",RES_hhdet_in_tes!I156/RES_hhdet_in_fec!I156)</f>
        <v>0.99743332459472456</v>
      </c>
      <c r="J156" s="73">
        <f>IF(RES_hhdet_in_tes!J156=0,"",RES_hhdet_in_tes!J156/RES_hhdet_in_fec!J156)</f>
        <v>0.98696005909889917</v>
      </c>
      <c r="K156" s="73">
        <f>IF(RES_hhdet_in_tes!K156=0,"",RES_hhdet_in_tes!K156/RES_hhdet_in_fec!K156)</f>
        <v>1.0133592019586981</v>
      </c>
      <c r="L156" s="73">
        <f>IF(RES_hhdet_in_tes!L156=0,"",RES_hhdet_in_tes!L156/RES_hhdet_in_fec!L156)</f>
        <v>0.99032316759082784</v>
      </c>
      <c r="M156" s="73">
        <f>IF(RES_hhdet_in_tes!M156=0,"",RES_hhdet_in_tes!M156/RES_hhdet_in_fec!M156)</f>
        <v>1.0041450579661102</v>
      </c>
      <c r="N156" s="73">
        <f>IF(RES_hhdet_in_tes!N156=0,"",RES_hhdet_in_tes!N156/RES_hhdet_in_fec!N156)</f>
        <v>1.0017371541933222</v>
      </c>
      <c r="O156" s="73">
        <f>IF(RES_hhdet_in_tes!O156=0,"",RES_hhdet_in_tes!O156/RES_hhdet_in_fec!O156)</f>
        <v>0.99489940075050587</v>
      </c>
      <c r="P156" s="73">
        <f>IF(RES_hhdet_in_tes!P156=0,"",RES_hhdet_in_tes!P156/RES_hhdet_in_fec!P156)</f>
        <v>0.99755490542121772</v>
      </c>
      <c r="Q156" s="73">
        <f>IF(RES_hhdet_in_tes!Q156=0,"",RES_hhdet_in_tes!Q156/RES_hhdet_in_fec!Q156)</f>
        <v>1.0005949210798748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0.82978608196767245</v>
      </c>
      <c r="D157" s="169">
        <f>IF(RES_hhdet_in_tes!D157=0,"",RES_hhdet_in_tes!D157/RES_hhdet_in_fec!D157)</f>
        <v>0.832732668671604</v>
      </c>
      <c r="E157" s="169">
        <f>IF(RES_hhdet_in_tes!E157=0,"",RES_hhdet_in_tes!E157/RES_hhdet_in_fec!E157)</f>
        <v>0.83557773635807098</v>
      </c>
      <c r="F157" s="169">
        <f>IF(RES_hhdet_in_tes!F157=0,"",RES_hhdet_in_tes!F157/RES_hhdet_in_fec!F157)</f>
        <v>0.8382425437575346</v>
      </c>
      <c r="G157" s="169">
        <f>IF(RES_hhdet_in_tes!G157=0,"",RES_hhdet_in_tes!G157/RES_hhdet_in_fec!G157)</f>
        <v>0.84089566408922678</v>
      </c>
      <c r="H157" s="169">
        <f>IF(RES_hhdet_in_tes!H157=0,"",RES_hhdet_in_tes!H157/RES_hhdet_in_fec!H157)</f>
        <v>0.8438586157484268</v>
      </c>
      <c r="I157" s="169">
        <f>IF(RES_hhdet_in_tes!I157=0,"",RES_hhdet_in_tes!I157/RES_hhdet_in_fec!I157)</f>
        <v>0.84627691272068739</v>
      </c>
      <c r="J157" s="169">
        <f>IF(RES_hhdet_in_tes!J157=0,"",RES_hhdet_in_tes!J157/RES_hhdet_in_fec!J157)</f>
        <v>0.84851270821241764</v>
      </c>
      <c r="K157" s="169">
        <f>IF(RES_hhdet_in_tes!K157=0,"",RES_hhdet_in_tes!K157/RES_hhdet_in_fec!K157)</f>
        <v>0.85050864185499053</v>
      </c>
      <c r="L157" s="169">
        <f>IF(RES_hhdet_in_tes!L157=0,"",RES_hhdet_in_tes!L157/RES_hhdet_in_fec!L157)</f>
        <v>0.85480443222668123</v>
      </c>
      <c r="M157" s="169">
        <f>IF(RES_hhdet_in_tes!M157=0,"",RES_hhdet_in_tes!M157/RES_hhdet_in_fec!M157)</f>
        <v>0.85778427652776379</v>
      </c>
      <c r="N157" s="169">
        <f>IF(RES_hhdet_in_tes!N157=0,"",RES_hhdet_in_tes!N157/RES_hhdet_in_fec!N157)</f>
        <v>0.85880397836226974</v>
      </c>
      <c r="O157" s="169">
        <f>IF(RES_hhdet_in_tes!O157=0,"",RES_hhdet_in_tes!O157/RES_hhdet_in_fec!O157)</f>
        <v>0.85987415427689573</v>
      </c>
      <c r="P157" s="169">
        <f>IF(RES_hhdet_in_tes!P157=0,"",RES_hhdet_in_tes!P157/RES_hhdet_in_fec!P157)</f>
        <v>0.86114439945418531</v>
      </c>
      <c r="Q157" s="169">
        <f>IF(RES_hhdet_in_tes!Q157=0,"",RES_hhdet_in_tes!Q157/RES_hhdet_in_fec!Q157)</f>
        <v>0.86246562043240915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0.82978608196767245</v>
      </c>
      <c r="D159" s="65">
        <f>IF(RES_hhdet_in_tes!D159=0,"",RES_hhdet_in_tes!D159/RES_hhdet_in_fec!D159)</f>
        <v>0.832732668671604</v>
      </c>
      <c r="E159" s="65">
        <f>IF(RES_hhdet_in_tes!E159=0,"",RES_hhdet_in_tes!E159/RES_hhdet_in_fec!E159)</f>
        <v>0.83557773635807098</v>
      </c>
      <c r="F159" s="65">
        <f>IF(RES_hhdet_in_tes!F159=0,"",RES_hhdet_in_tes!F159/RES_hhdet_in_fec!F159)</f>
        <v>0.8382425437575346</v>
      </c>
      <c r="G159" s="65">
        <f>IF(RES_hhdet_in_tes!G159=0,"",RES_hhdet_in_tes!G159/RES_hhdet_in_fec!G159)</f>
        <v>0.84089566408922678</v>
      </c>
      <c r="H159" s="65">
        <f>IF(RES_hhdet_in_tes!H159=0,"",RES_hhdet_in_tes!H159/RES_hhdet_in_fec!H159)</f>
        <v>0.8438586157484268</v>
      </c>
      <c r="I159" s="65">
        <f>IF(RES_hhdet_in_tes!I159=0,"",RES_hhdet_in_tes!I159/RES_hhdet_in_fec!I159)</f>
        <v>0.84627691272068739</v>
      </c>
      <c r="J159" s="65">
        <f>IF(RES_hhdet_in_tes!J159=0,"",RES_hhdet_in_tes!J159/RES_hhdet_in_fec!J159)</f>
        <v>0.84851270821241764</v>
      </c>
      <c r="K159" s="65">
        <f>IF(RES_hhdet_in_tes!K159=0,"",RES_hhdet_in_tes!K159/RES_hhdet_in_fec!K159)</f>
        <v>0.85050864185499053</v>
      </c>
      <c r="L159" s="65">
        <f>IF(RES_hhdet_in_tes!L159=0,"",RES_hhdet_in_tes!L159/RES_hhdet_in_fec!L159)</f>
        <v>0.85480443222668123</v>
      </c>
      <c r="M159" s="65">
        <f>IF(RES_hhdet_in_tes!M159=0,"",RES_hhdet_in_tes!M159/RES_hhdet_in_fec!M159)</f>
        <v>0.85778427652776379</v>
      </c>
      <c r="N159" s="65">
        <f>IF(RES_hhdet_in_tes!N159=0,"",RES_hhdet_in_tes!N159/RES_hhdet_in_fec!N159)</f>
        <v>0.85880397836226974</v>
      </c>
      <c r="O159" s="65">
        <f>IF(RES_hhdet_in_tes!O159=0,"",RES_hhdet_in_tes!O159/RES_hhdet_in_fec!O159)</f>
        <v>0.85987415427689573</v>
      </c>
      <c r="P159" s="65">
        <f>IF(RES_hhdet_in_tes!P159=0,"",RES_hhdet_in_tes!P159/RES_hhdet_in_fec!P159)</f>
        <v>0.86114439945418531</v>
      </c>
      <c r="Q159" s="65">
        <f>IF(RES_hhdet_in_tes!Q159=0,"",RES_hhdet_in_tes!Q159/RES_hhdet_in_fec!Q159)</f>
        <v>0.86246562043240915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0.78955048491841728</v>
      </c>
      <c r="D161" s="175">
        <f>IF(RES_hhdet_in_tes!D161=0,"",RES_hhdet_in_tes!D161/RES_hhdet_in_fec!D161)</f>
        <v>0.79568165339742669</v>
      </c>
      <c r="E161" s="175">
        <f>IF(RES_hhdet_in_tes!E161=0,"",RES_hhdet_in_tes!E161/RES_hhdet_in_fec!E161)</f>
        <v>0.795618051641658</v>
      </c>
      <c r="F161" s="175">
        <f>IF(RES_hhdet_in_tes!F161=0,"",RES_hhdet_in_tes!F161/RES_hhdet_in_fec!F161)</f>
        <v>0.79843357411587712</v>
      </c>
      <c r="G161" s="175">
        <f>IF(RES_hhdet_in_tes!G161=0,"",RES_hhdet_in_tes!G161/RES_hhdet_in_fec!G161)</f>
        <v>0.80303929639038585</v>
      </c>
      <c r="H161" s="175">
        <f>IF(RES_hhdet_in_tes!H161=0,"",RES_hhdet_in_tes!H161/RES_hhdet_in_fec!H161)</f>
        <v>0.80343320344699576</v>
      </c>
      <c r="I161" s="175">
        <f>IF(RES_hhdet_in_tes!I161=0,"",RES_hhdet_in_tes!I161/RES_hhdet_in_fec!I161)</f>
        <v>0.79963694668267915</v>
      </c>
      <c r="J161" s="175">
        <f>IF(RES_hhdet_in_tes!J161=0,"",RES_hhdet_in_tes!J161/RES_hhdet_in_fec!J161)</f>
        <v>0.81095139854070386</v>
      </c>
      <c r="K161" s="175">
        <f>IF(RES_hhdet_in_tes!K161=0,"",RES_hhdet_in_tes!K161/RES_hhdet_in_fec!K161)</f>
        <v>0.82660954979801426</v>
      </c>
      <c r="L161" s="175">
        <f>IF(RES_hhdet_in_tes!L161=0,"",RES_hhdet_in_tes!L161/RES_hhdet_in_fec!L161)</f>
        <v>0.82262492488807859</v>
      </c>
      <c r="M161" s="175">
        <f>IF(RES_hhdet_in_tes!M161=0,"",RES_hhdet_in_tes!M161/RES_hhdet_in_fec!M161)</f>
        <v>0.86374573887076134</v>
      </c>
      <c r="N161" s="175">
        <f>IF(RES_hhdet_in_tes!N161=0,"",RES_hhdet_in_tes!N161/RES_hhdet_in_fec!N161)</f>
        <v>0.83607902325862604</v>
      </c>
      <c r="O161" s="175">
        <f>IF(RES_hhdet_in_tes!O161=0,"",RES_hhdet_in_tes!O161/RES_hhdet_in_fec!O161)</f>
        <v>0.83168878980675354</v>
      </c>
      <c r="P161" s="175">
        <f>IF(RES_hhdet_in_tes!P161=0,"",RES_hhdet_in_tes!P161/RES_hhdet_in_fec!P161)</f>
        <v>0.82662697744454983</v>
      </c>
      <c r="Q161" s="175">
        <f>IF(RES_hhdet_in_tes!Q161=0,"",RES_hhdet_in_tes!Q161/RES_hhdet_in_fec!Q161)</f>
        <v>0.8488179505575445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0.78055758300203137</v>
      </c>
      <c r="D162" s="169">
        <f>IF(RES_hhdet_in_tes!D162=0,"",RES_hhdet_in_tes!D162/RES_hhdet_in_fec!D162)</f>
        <v>0.77482547557641945</v>
      </c>
      <c r="E162" s="169">
        <f>IF(RES_hhdet_in_tes!E162=0,"",RES_hhdet_in_tes!E162/RES_hhdet_in_fec!E162)</f>
        <v>0.78820963788360721</v>
      </c>
      <c r="F162" s="169">
        <f>IF(RES_hhdet_in_tes!F162=0,"",RES_hhdet_in_tes!F162/RES_hhdet_in_fec!F162)</f>
        <v>0.7738824685324851</v>
      </c>
      <c r="G162" s="169">
        <f>IF(RES_hhdet_in_tes!G162=0,"",RES_hhdet_in_tes!G162/RES_hhdet_in_fec!G162)</f>
        <v>0.7930614177458426</v>
      </c>
      <c r="H162" s="169">
        <f>IF(RES_hhdet_in_tes!H162=0,"",RES_hhdet_in_tes!H162/RES_hhdet_in_fec!H162)</f>
        <v>0.79742074117812423</v>
      </c>
      <c r="I162" s="169">
        <f>IF(RES_hhdet_in_tes!I162=0,"",RES_hhdet_in_tes!I162/RES_hhdet_in_fec!I162)</f>
        <v>0.78758402347993095</v>
      </c>
      <c r="J162" s="169">
        <f>IF(RES_hhdet_in_tes!J162=0,"",RES_hhdet_in_tes!J162/RES_hhdet_in_fec!J162)</f>
        <v>0.80101967772270199</v>
      </c>
      <c r="K162" s="169">
        <f>IF(RES_hhdet_in_tes!K162=0,"",RES_hhdet_in_tes!K162/RES_hhdet_in_fec!K162)</f>
        <v>0.80332381609200543</v>
      </c>
      <c r="L162" s="169">
        <f>IF(RES_hhdet_in_tes!L162=0,"",RES_hhdet_in_tes!L162/RES_hhdet_in_fec!L162)</f>
        <v>0.79210277814389229</v>
      </c>
      <c r="M162" s="169">
        <f>IF(RES_hhdet_in_tes!M162=0,"",RES_hhdet_in_tes!M162/RES_hhdet_in_fec!M162)</f>
        <v>0.79689482969242253</v>
      </c>
      <c r="N162" s="169">
        <f>IF(RES_hhdet_in_tes!N162=0,"",RES_hhdet_in_tes!N162/RES_hhdet_in_fec!N162)</f>
        <v>0.80598450617040007</v>
      </c>
      <c r="O162" s="169">
        <f>IF(RES_hhdet_in_tes!O162=0,"",RES_hhdet_in_tes!O162/RES_hhdet_in_fec!O162)</f>
        <v>0.81806434782701332</v>
      </c>
      <c r="P162" s="169">
        <f>IF(RES_hhdet_in_tes!P162=0,"",RES_hhdet_in_tes!P162/RES_hhdet_in_fec!P162)</f>
        <v>0.83196350371780292</v>
      </c>
      <c r="Q162" s="169">
        <f>IF(RES_hhdet_in_tes!Q162=0,"",RES_hhdet_in_tes!Q162/RES_hhdet_in_fec!Q162)</f>
        <v>0.84146458686747894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0.78055758300203137</v>
      </c>
      <c r="D163" s="65">
        <f>IF(RES_hhdet_in_tes!D163=0,"",RES_hhdet_in_tes!D163/RES_hhdet_in_fec!D163)</f>
        <v>0.77482547557641945</v>
      </c>
      <c r="E163" s="65">
        <f>IF(RES_hhdet_in_tes!E163=0,"",RES_hhdet_in_tes!E163/RES_hhdet_in_fec!E163)</f>
        <v>0.78820963788360721</v>
      </c>
      <c r="F163" s="65">
        <f>IF(RES_hhdet_in_tes!F163=0,"",RES_hhdet_in_tes!F163/RES_hhdet_in_fec!F163)</f>
        <v>0.7738824685324851</v>
      </c>
      <c r="G163" s="65">
        <f>IF(RES_hhdet_in_tes!G163=0,"",RES_hhdet_in_tes!G163/RES_hhdet_in_fec!G163)</f>
        <v>0.7930614177458426</v>
      </c>
      <c r="H163" s="65">
        <f>IF(RES_hhdet_in_tes!H163=0,"",RES_hhdet_in_tes!H163/RES_hhdet_in_fec!H163)</f>
        <v>0.79742074117812423</v>
      </c>
      <c r="I163" s="65">
        <f>IF(RES_hhdet_in_tes!I163=0,"",RES_hhdet_in_tes!I163/RES_hhdet_in_fec!I163)</f>
        <v>0.78758402347993095</v>
      </c>
      <c r="J163" s="65">
        <f>IF(RES_hhdet_in_tes!J163=0,"",RES_hhdet_in_tes!J163/RES_hhdet_in_fec!J163)</f>
        <v>0.80101967772270199</v>
      </c>
      <c r="K163" s="65">
        <f>IF(RES_hhdet_in_tes!K163=0,"",RES_hhdet_in_tes!K163/RES_hhdet_in_fec!K163)</f>
        <v>0.80332381609200543</v>
      </c>
      <c r="L163" s="65">
        <f>IF(RES_hhdet_in_tes!L163=0,"",RES_hhdet_in_tes!L163/RES_hhdet_in_fec!L163)</f>
        <v>0.79210277814389229</v>
      </c>
      <c r="M163" s="65">
        <f>IF(RES_hhdet_in_tes!M163=0,"",RES_hhdet_in_tes!M163/RES_hhdet_in_fec!M163)</f>
        <v>0.79689482969242253</v>
      </c>
      <c r="N163" s="65">
        <f>IF(RES_hhdet_in_tes!N163=0,"",RES_hhdet_in_tes!N163/RES_hhdet_in_fec!N163)</f>
        <v>0.80598450617040007</v>
      </c>
      <c r="O163" s="65">
        <f>IF(RES_hhdet_in_tes!O163=0,"",RES_hhdet_in_tes!O163/RES_hhdet_in_fec!O163)</f>
        <v>0.81806434782701332</v>
      </c>
      <c r="P163" s="65">
        <f>IF(RES_hhdet_in_tes!P163=0,"",RES_hhdet_in_tes!P163/RES_hhdet_in_fec!P163)</f>
        <v>0.83196350371780292</v>
      </c>
      <c r="Q163" s="65">
        <f>IF(RES_hhdet_in_tes!Q163=0,"",RES_hhdet_in_tes!Q163/RES_hhdet_in_fec!Q163)</f>
        <v>0.84146458686747894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1.95714901670927</v>
      </c>
      <c r="D164" s="169">
        <f>IF(RES_hhdet_in_tes!D164=0,"",RES_hhdet_in_tes!D164/RES_hhdet_in_fec!D164)</f>
        <v>2.012822357333039</v>
      </c>
      <c r="E164" s="169">
        <f>IF(RES_hhdet_in_tes!E164=0,"",RES_hhdet_in_tes!E164/RES_hhdet_in_fec!E164)</f>
        <v>2.0773040226074397</v>
      </c>
      <c r="F164" s="169">
        <f>IF(RES_hhdet_in_tes!F164=0,"",RES_hhdet_in_tes!F164/RES_hhdet_in_fec!F164)</f>
        <v>2.1655588059371307</v>
      </c>
      <c r="G164" s="169">
        <f>IF(RES_hhdet_in_tes!G164=0,"",RES_hhdet_in_tes!G164/RES_hhdet_in_fec!G164)</f>
        <v>2.2711663326356115</v>
      </c>
      <c r="H164" s="169">
        <f>IF(RES_hhdet_in_tes!H164=0,"",RES_hhdet_in_tes!H164/RES_hhdet_in_fec!H164)</f>
        <v>2.3827753373675069</v>
      </c>
      <c r="I164" s="169">
        <f>IF(RES_hhdet_in_tes!I164=0,"",RES_hhdet_in_tes!I164/RES_hhdet_in_fec!I164)</f>
        <v>2.5166128896082078</v>
      </c>
      <c r="J164" s="169">
        <f>IF(RES_hhdet_in_tes!J164=0,"",RES_hhdet_in_tes!J164/RES_hhdet_in_fec!J164)</f>
        <v>2.4706290288387076</v>
      </c>
      <c r="K164" s="169">
        <f>IF(RES_hhdet_in_tes!K164=0,"",RES_hhdet_in_tes!K164/RES_hhdet_in_fec!K164)</f>
        <v>2.620839589388761</v>
      </c>
      <c r="L164" s="169">
        <f>IF(RES_hhdet_in_tes!L164=0,"",RES_hhdet_in_tes!L164/RES_hhdet_in_fec!L164)</f>
        <v>2.8052756632920706</v>
      </c>
      <c r="M164" s="169">
        <f>IF(RES_hhdet_in_tes!M164=0,"",RES_hhdet_in_tes!M164/RES_hhdet_in_fec!M164)</f>
        <v>2.9709669918188264</v>
      </c>
      <c r="N164" s="169">
        <f>IF(RES_hhdet_in_tes!N164=0,"",RES_hhdet_in_tes!N164/RES_hhdet_in_fec!N164)</f>
        <v>3.1272649802981625</v>
      </c>
      <c r="O164" s="169">
        <f>IF(RES_hhdet_in_tes!O164=0,"",RES_hhdet_in_tes!O164/RES_hhdet_in_fec!O164)</f>
        <v>3.2744406941549591</v>
      </c>
      <c r="P164" s="169" t="str">
        <f>IF(RES_hhdet_in_tes!P164=0,"",RES_hhdet_in_tes!P164/RES_hhdet_in_fec!P164)</f>
        <v/>
      </c>
      <c r="Q164" s="169">
        <f>IF(RES_hhdet_in_tes!Q164=0,"",RES_hhdet_in_tes!Q164/RES_hhdet_in_fec!Q164)</f>
        <v>3.5328296762029967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1.95714901670927</v>
      </c>
      <c r="D165" s="73">
        <f>IF(RES_hhdet_in_tes!D165=0,"",RES_hhdet_in_tes!D165/RES_hhdet_in_fec!D165)</f>
        <v>2.012822357333039</v>
      </c>
      <c r="E165" s="73">
        <f>IF(RES_hhdet_in_tes!E165=0,"",RES_hhdet_in_tes!E165/RES_hhdet_in_fec!E165)</f>
        <v>2.0773040226074397</v>
      </c>
      <c r="F165" s="73">
        <f>IF(RES_hhdet_in_tes!F165=0,"",RES_hhdet_in_tes!F165/RES_hhdet_in_fec!F165)</f>
        <v>2.1655588059371307</v>
      </c>
      <c r="G165" s="73">
        <f>IF(RES_hhdet_in_tes!G165=0,"",RES_hhdet_in_tes!G165/RES_hhdet_in_fec!G165)</f>
        <v>2.2711663326356115</v>
      </c>
      <c r="H165" s="73">
        <f>IF(RES_hhdet_in_tes!H165=0,"",RES_hhdet_in_tes!H165/RES_hhdet_in_fec!H165)</f>
        <v>2.3827753373675069</v>
      </c>
      <c r="I165" s="73">
        <f>IF(RES_hhdet_in_tes!I165=0,"",RES_hhdet_in_tes!I165/RES_hhdet_in_fec!I165)</f>
        <v>2.5166128896082078</v>
      </c>
      <c r="J165" s="73">
        <f>IF(RES_hhdet_in_tes!J165=0,"",RES_hhdet_in_tes!J165/RES_hhdet_in_fec!J165)</f>
        <v>2.4706290288387076</v>
      </c>
      <c r="K165" s="73">
        <f>IF(RES_hhdet_in_tes!K165=0,"",RES_hhdet_in_tes!K165/RES_hhdet_in_fec!K165)</f>
        <v>2.620839589388761</v>
      </c>
      <c r="L165" s="73">
        <f>IF(RES_hhdet_in_tes!L165=0,"",RES_hhdet_in_tes!L165/RES_hhdet_in_fec!L165)</f>
        <v>2.8052756632920706</v>
      </c>
      <c r="M165" s="73">
        <f>IF(RES_hhdet_in_tes!M165=0,"",RES_hhdet_in_tes!M165/RES_hhdet_in_fec!M165)</f>
        <v>2.9709669918188264</v>
      </c>
      <c r="N165" s="73">
        <f>IF(RES_hhdet_in_tes!N165=0,"",RES_hhdet_in_tes!N165/RES_hhdet_in_fec!N165)</f>
        <v>3.1272649802981625</v>
      </c>
      <c r="O165" s="73">
        <f>IF(RES_hhdet_in_tes!O165=0,"",RES_hhdet_in_tes!O165/RES_hhdet_in_fec!O165)</f>
        <v>3.2744406941549591</v>
      </c>
      <c r="P165" s="73" t="str">
        <f>IF(RES_hhdet_in_tes!P165=0,"",RES_hhdet_in_tes!P165/RES_hhdet_in_fec!P165)</f>
        <v/>
      </c>
      <c r="Q165" s="73">
        <f>IF(RES_hhdet_in_tes!Q165=0,"",RES_hhdet_in_tes!Q165/RES_hhdet_in_fec!Q165)</f>
        <v>3.5328296762029967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0.72230873574161569</v>
      </c>
      <c r="D166" s="169">
        <f>IF(RES_hhdet_in_tes!D166=0,"",RES_hhdet_in_tes!D166/RES_hhdet_in_fec!D166)</f>
        <v>0.7701459648673461</v>
      </c>
      <c r="E166" s="169">
        <f>IF(RES_hhdet_in_tes!E166=0,"",RES_hhdet_in_tes!E166/RES_hhdet_in_fec!E166)</f>
        <v>0.73377092072829886</v>
      </c>
      <c r="F166" s="169">
        <f>IF(RES_hhdet_in_tes!F166=0,"",RES_hhdet_in_tes!F166/RES_hhdet_in_fec!F166)</f>
        <v>0.80049299182603029</v>
      </c>
      <c r="G166" s="169">
        <f>IF(RES_hhdet_in_tes!G166=0,"",RES_hhdet_in_tes!G166/RES_hhdet_in_fec!G166)</f>
        <v>0.76416738976754595</v>
      </c>
      <c r="H166" s="169">
        <f>IF(RES_hhdet_in_tes!H166=0,"",RES_hhdet_in_tes!H166/RES_hhdet_in_fec!H166)</f>
        <v>0.76860643831510367</v>
      </c>
      <c r="I166" s="169">
        <f>IF(RES_hhdet_in_tes!I166=0,"",RES_hhdet_in_tes!I166/RES_hhdet_in_fec!I166)</f>
        <v>0.80460386011015361</v>
      </c>
      <c r="J166" s="169">
        <f>IF(RES_hhdet_in_tes!J166=0,"",RES_hhdet_in_tes!J166/RES_hhdet_in_fec!J166)</f>
        <v>0.78165120623447393</v>
      </c>
      <c r="K166" s="169">
        <f>IF(RES_hhdet_in_tes!K166=0,"",RES_hhdet_in_tes!K166/RES_hhdet_in_fec!K166)</f>
        <v>0.82755456907161429</v>
      </c>
      <c r="L166" s="169">
        <f>IF(RES_hhdet_in_tes!L166=0,"",RES_hhdet_in_tes!L166/RES_hhdet_in_fec!L166)</f>
        <v>0.81845284428379617</v>
      </c>
      <c r="M166" s="169">
        <f>IF(RES_hhdet_in_tes!M166=0,"",RES_hhdet_in_tes!M166/RES_hhdet_in_fec!M166)</f>
        <v>0.85864987772549306</v>
      </c>
      <c r="N166" s="169">
        <f>IF(RES_hhdet_in_tes!N166=0,"",RES_hhdet_in_tes!N166/RES_hhdet_in_fec!N166)</f>
        <v>0.84411385887835422</v>
      </c>
      <c r="O166" s="169">
        <f>IF(RES_hhdet_in_tes!O166=0,"",RES_hhdet_in_tes!O166/RES_hhdet_in_fec!O166)</f>
        <v>0.8097873311681244</v>
      </c>
      <c r="P166" s="169">
        <f>IF(RES_hhdet_in_tes!P166=0,"",RES_hhdet_in_tes!P166/RES_hhdet_in_fec!P166)</f>
        <v>0.79352989747393843</v>
      </c>
      <c r="Q166" s="169">
        <f>IF(RES_hhdet_in_tes!Q166=0,"",RES_hhdet_in_tes!Q166/RES_hhdet_in_fec!Q166)</f>
        <v>0.78534115696476348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0.72230873574161569</v>
      </c>
      <c r="D171" s="171">
        <f>IF(RES_hhdet_in_tes!D171=0,"",RES_hhdet_in_tes!D171/RES_hhdet_in_fec!D171)</f>
        <v>0.72775599903879196</v>
      </c>
      <c r="E171" s="171">
        <f>IF(RES_hhdet_in_tes!E171=0,"",RES_hhdet_in_tes!E171/RES_hhdet_in_fec!E171)</f>
        <v>0.73257387885022474</v>
      </c>
      <c r="F171" s="171">
        <f>IF(RES_hhdet_in_tes!F171=0,"",RES_hhdet_in_tes!F171/RES_hhdet_in_fec!F171)</f>
        <v>0.73775338198535501</v>
      </c>
      <c r="G171" s="171">
        <f>IF(RES_hhdet_in_tes!G171=0,"",RES_hhdet_in_tes!G171/RES_hhdet_in_fec!G171)</f>
        <v>0.74377879518350232</v>
      </c>
      <c r="H171" s="171">
        <f>IF(RES_hhdet_in_tes!H171=0,"",RES_hhdet_in_tes!H171/RES_hhdet_in_fec!H171)</f>
        <v>0.75114086460748175</v>
      </c>
      <c r="I171" s="171">
        <f>IF(RES_hhdet_in_tes!I171=0,"",RES_hhdet_in_tes!I171/RES_hhdet_in_fec!I171)</f>
        <v>0.75445301028095568</v>
      </c>
      <c r="J171" s="171">
        <f>IF(RES_hhdet_in_tes!J171=0,"",RES_hhdet_in_tes!J171/RES_hhdet_in_fec!J171)</f>
        <v>0.76121507157673285</v>
      </c>
      <c r="K171" s="171">
        <f>IF(RES_hhdet_in_tes!K171=0,"",RES_hhdet_in_tes!K171/RES_hhdet_in_fec!K171)</f>
        <v>0.76741585492758668</v>
      </c>
      <c r="L171" s="171" t="str">
        <f>IF(RES_hhdet_in_tes!L171=0,"",RES_hhdet_in_tes!L171/RES_hhdet_in_fec!L171)</f>
        <v/>
      </c>
      <c r="M171" s="171" t="str">
        <f>IF(RES_hhdet_in_tes!M171=0,"",RES_hhdet_in_tes!M171/RES_hhdet_in_fec!M171)</f>
        <v/>
      </c>
      <c r="N171" s="171">
        <f>IF(RES_hhdet_in_tes!N171=0,"",RES_hhdet_in_tes!N171/RES_hhdet_in_fec!N171)</f>
        <v>0.7713552191002222</v>
      </c>
      <c r="O171" s="171">
        <f>IF(RES_hhdet_in_tes!O171=0,"",RES_hhdet_in_tes!O171/RES_hhdet_in_fec!O171)</f>
        <v>0.7722574304847043</v>
      </c>
      <c r="P171" s="171">
        <f>IF(RES_hhdet_in_tes!P171=0,"",RES_hhdet_in_tes!P171/RES_hhdet_in_fec!P171)</f>
        <v>0.77346180495985628</v>
      </c>
      <c r="Q171" s="171">
        <f>IF(RES_hhdet_in_tes!Q171=0,"",RES_hhdet_in_tes!Q171/RES_hhdet_in_fec!Q171)</f>
        <v>0.77411328164098214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>
        <f>IF(RES_hhdet_in_tes!D172=0,"",RES_hhdet_in_tes!D172/RES_hhdet_in_fec!D172)</f>
        <v>0.82822419432593763</v>
      </c>
      <c r="E172" s="170">
        <f>IF(RES_hhdet_in_tes!E172=0,"",RES_hhdet_in_tes!E172/RES_hhdet_in_fec!E172)</f>
        <v>0.80974699757074242</v>
      </c>
      <c r="F172" s="170">
        <f>IF(RES_hhdet_in_tes!F172=0,"",RES_hhdet_in_tes!F172/RES_hhdet_in_fec!F172)</f>
        <v>0.82209892111947203</v>
      </c>
      <c r="G172" s="170">
        <f>IF(RES_hhdet_in_tes!G172=0,"",RES_hhdet_in_tes!G172/RES_hhdet_in_fec!G172)</f>
        <v>0.85149994219272551</v>
      </c>
      <c r="H172" s="170">
        <f>IF(RES_hhdet_in_tes!H172=0,"",RES_hhdet_in_tes!H172/RES_hhdet_in_fec!H172)</f>
        <v>0.82270254742714966</v>
      </c>
      <c r="I172" s="170">
        <f>IF(RES_hhdet_in_tes!I172=0,"",RES_hhdet_in_tes!I172/RES_hhdet_in_fec!I172)</f>
        <v>0.8265723402154771</v>
      </c>
      <c r="J172" s="170">
        <f>IF(RES_hhdet_in_tes!J172=0,"",RES_hhdet_in_tes!J172/RES_hhdet_in_fec!J172)</f>
        <v>0.80288034398978847</v>
      </c>
      <c r="K172" s="170">
        <f>IF(RES_hhdet_in_tes!K172=0,"",RES_hhdet_in_tes!K172/RES_hhdet_in_fec!K172)</f>
        <v>0.86402362853826209</v>
      </c>
      <c r="L172" s="170">
        <f>IF(RES_hhdet_in_tes!L172=0,"",RES_hhdet_in_tes!L172/RES_hhdet_in_fec!L172)</f>
        <v>0.81845284428379617</v>
      </c>
      <c r="M172" s="170">
        <f>IF(RES_hhdet_in_tes!M172=0,"",RES_hhdet_in_tes!M172/RES_hhdet_in_fec!M172)</f>
        <v>0.85864987772549306</v>
      </c>
      <c r="N172" s="170">
        <f>IF(RES_hhdet_in_tes!N172=0,"",RES_hhdet_in_tes!N172/RES_hhdet_in_fec!N172)</f>
        <v>0.85377135215135147</v>
      </c>
      <c r="O172" s="170">
        <f>IF(RES_hhdet_in_tes!O172=0,"",RES_hhdet_in_tes!O172/RES_hhdet_in_fec!O172)</f>
        <v>0.82467063338418167</v>
      </c>
      <c r="P172" s="170">
        <f>IF(RES_hhdet_in_tes!P172=0,"",RES_hhdet_in_tes!P172/RES_hhdet_in_fec!P172)</f>
        <v>0.81843579898497998</v>
      </c>
      <c r="Q172" s="170">
        <f>IF(RES_hhdet_in_tes!Q172=0,"",RES_hhdet_in_tes!Q172/RES_hhdet_in_fec!Q172)</f>
        <v>0.82716664259477768</v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>
        <f>IF(RES_hhdet_in_tes!D173=0,"",RES_hhdet_in_tes!D173/RES_hhdet_in_fec!D173)</f>
        <v>0.72589752771752547</v>
      </c>
      <c r="E173" s="73">
        <f>IF(RES_hhdet_in_tes!E173=0,"",RES_hhdet_in_tes!E173/RES_hhdet_in_fec!E173)</f>
        <v>0.7196318607260207</v>
      </c>
      <c r="F173" s="73">
        <f>IF(RES_hhdet_in_tes!F173=0,"",RES_hhdet_in_tes!F173/RES_hhdet_in_fec!F173)</f>
        <v>0.72926136661388841</v>
      </c>
      <c r="G173" s="73">
        <f>IF(RES_hhdet_in_tes!G173=0,"",RES_hhdet_in_tes!G173/RES_hhdet_in_fec!G173)</f>
        <v>0.7445739845005197</v>
      </c>
      <c r="H173" s="73">
        <f>IF(RES_hhdet_in_tes!H173=0,"",RES_hhdet_in_tes!H173/RES_hhdet_in_fec!H173)</f>
        <v>0.73941440402331882</v>
      </c>
      <c r="I173" s="73">
        <f>IF(RES_hhdet_in_tes!I173=0,"",RES_hhdet_in_tes!I173/RES_hhdet_in_fec!I173)</f>
        <v>0.74853815330623474</v>
      </c>
      <c r="J173" s="73">
        <f>IF(RES_hhdet_in_tes!J173=0,"",RES_hhdet_in_tes!J173/RES_hhdet_in_fec!J173)</f>
        <v>0.74285091386297952</v>
      </c>
      <c r="K173" s="73">
        <f>IF(RES_hhdet_in_tes!K173=0,"",RES_hhdet_in_tes!K173/RES_hhdet_in_fec!K173)</f>
        <v>0.77077212959218744</v>
      </c>
      <c r="L173" s="73">
        <f>IF(RES_hhdet_in_tes!L173=0,"",RES_hhdet_in_tes!L173/RES_hhdet_in_fec!L173)</f>
        <v>0.75328008809855895</v>
      </c>
      <c r="M173" s="73">
        <f>IF(RES_hhdet_in_tes!M173=0,"",RES_hhdet_in_tes!M173/RES_hhdet_in_fec!M173)</f>
        <v>0.77268498105652372</v>
      </c>
      <c r="N173" s="73">
        <f>IF(RES_hhdet_in_tes!N173=0,"",RES_hhdet_in_tes!N173/RES_hhdet_in_fec!N173)</f>
        <v>0.77135813945769249</v>
      </c>
      <c r="O173" s="73">
        <f>IF(RES_hhdet_in_tes!O173=0,"",RES_hhdet_in_tes!O173/RES_hhdet_in_fec!O173)</f>
        <v>0.76076415521490848</v>
      </c>
      <c r="P173" s="73">
        <f>IF(RES_hhdet_in_tes!P173=0,"",RES_hhdet_in_tes!P173/RES_hhdet_in_fec!P173)</f>
        <v>0.76081775558823994</v>
      </c>
      <c r="Q173" s="73">
        <f>IF(RES_hhdet_in_tes!Q173=0,"",RES_hhdet_in_tes!Q173/RES_hhdet_in_fec!Q173)</f>
        <v>0.7707319462687019</v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>
        <f>IF(RES_hhdet_in_tes!D174=0,"",RES_hhdet_in_tes!D174/RES_hhdet_in_fec!D174)</f>
        <v>0.99999999999999989</v>
      </c>
      <c r="E174" s="65">
        <f>IF(RES_hhdet_in_tes!E174=0,"",RES_hhdet_in_tes!E174/RES_hhdet_in_fec!E174)</f>
        <v>0.99082960472421922</v>
      </c>
      <c r="F174" s="65">
        <f>IF(RES_hhdet_in_tes!F174=0,"",RES_hhdet_in_tes!F174/RES_hhdet_in_fec!F174)</f>
        <v>0.99913370063486251</v>
      </c>
      <c r="G174" s="65">
        <f>IF(RES_hhdet_in_tes!G174=0,"",RES_hhdet_in_tes!G174/RES_hhdet_in_fec!G174)</f>
        <v>1.015475239352295</v>
      </c>
      <c r="H174" s="65">
        <f>IF(RES_hhdet_in_tes!H174=0,"",RES_hhdet_in_tes!H174/RES_hhdet_in_fec!H174)</f>
        <v>0.99805726599758149</v>
      </c>
      <c r="I174" s="65">
        <f>IF(RES_hhdet_in_tes!I174=0,"",RES_hhdet_in_tes!I174/RES_hhdet_in_fec!I174)</f>
        <v>0.99905227574601729</v>
      </c>
      <c r="J174" s="65">
        <f>IF(RES_hhdet_in_tes!J174=0,"",RES_hhdet_in_tes!J174/RES_hhdet_in_fec!J174)</f>
        <v>0.98827684061170262</v>
      </c>
      <c r="K174" s="65">
        <f>IF(RES_hhdet_in_tes!K174=0,"",RES_hhdet_in_tes!K174/RES_hhdet_in_fec!K174)</f>
        <v>1.0219989410978987</v>
      </c>
      <c r="L174" s="65">
        <f>IF(RES_hhdet_in_tes!L174=0,"",RES_hhdet_in_tes!L174/RES_hhdet_in_fec!L174)</f>
        <v>0.99631031463314534</v>
      </c>
      <c r="M174" s="65">
        <f>IF(RES_hhdet_in_tes!M174=0,"",RES_hhdet_in_tes!M174/RES_hhdet_in_fec!M174)</f>
        <v>1.0175154527420001</v>
      </c>
      <c r="N174" s="65">
        <f>IF(RES_hhdet_in_tes!N174=0,"",RES_hhdet_in_tes!N174/RES_hhdet_in_fec!N174)</f>
        <v>1.0127186634263621</v>
      </c>
      <c r="O174" s="65">
        <f>IF(RES_hhdet_in_tes!O174=0,"",RES_hhdet_in_tes!O174/RES_hhdet_in_fec!O174)</f>
        <v>0.99648123102462549</v>
      </c>
      <c r="P174" s="65">
        <f>IF(RES_hhdet_in_tes!P174=0,"",RES_hhdet_in_tes!P174/RES_hhdet_in_fec!P174)</f>
        <v>0.9927982086749596</v>
      </c>
      <c r="Q174" s="65">
        <f>IF(RES_hhdet_in_tes!Q174=0,"",RES_hhdet_in_tes!Q174/RES_hhdet_in_fec!Q174)</f>
        <v>0.99699839242528487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0.83079706887290572</v>
      </c>
      <c r="D175" s="169">
        <f>IF(RES_hhdet_in_tes!D175=0,"",RES_hhdet_in_tes!D175/RES_hhdet_in_fec!D175)</f>
        <v>0.83310271058273544</v>
      </c>
      <c r="E175" s="169">
        <f>IF(RES_hhdet_in_tes!E175=0,"",RES_hhdet_in_tes!E175/RES_hhdet_in_fec!E175)</f>
        <v>0.83561238286023121</v>
      </c>
      <c r="F175" s="169">
        <f>IF(RES_hhdet_in_tes!F175=0,"",RES_hhdet_in_tes!F175/RES_hhdet_in_fec!F175)</f>
        <v>0.83855223689669278</v>
      </c>
      <c r="G175" s="169">
        <f>IF(RES_hhdet_in_tes!G175=0,"",RES_hhdet_in_tes!G175/RES_hhdet_in_fec!G175)</f>
        <v>0.84111924140785899</v>
      </c>
      <c r="H175" s="169">
        <f>IF(RES_hhdet_in_tes!H175=0,"",RES_hhdet_in_tes!H175/RES_hhdet_in_fec!H175)</f>
        <v>0.84435784842804396</v>
      </c>
      <c r="I175" s="169">
        <f>IF(RES_hhdet_in_tes!I175=0,"",RES_hhdet_in_tes!I175/RES_hhdet_in_fec!I175)</f>
        <v>0.84647628577002865</v>
      </c>
      <c r="J175" s="169">
        <f>IF(RES_hhdet_in_tes!J175=0,"",RES_hhdet_in_tes!J175/RES_hhdet_in_fec!J175)</f>
        <v>0.84888873254860164</v>
      </c>
      <c r="K175" s="169">
        <f>IF(RES_hhdet_in_tes!K175=0,"",RES_hhdet_in_tes!K175/RES_hhdet_in_fec!K175)</f>
        <v>0.8513043781714601</v>
      </c>
      <c r="L175" s="169">
        <f>IF(RES_hhdet_in_tes!L175=0,"",RES_hhdet_in_tes!L175/RES_hhdet_in_fec!L175)</f>
        <v>0.85483425372976429</v>
      </c>
      <c r="M175" s="169">
        <f>IF(RES_hhdet_in_tes!M175=0,"",RES_hhdet_in_tes!M175/RES_hhdet_in_fec!M175)</f>
        <v>0.85927660722768229</v>
      </c>
      <c r="N175" s="169">
        <f>IF(RES_hhdet_in_tes!N175=0,"",RES_hhdet_in_tes!N175/RES_hhdet_in_fec!N175)</f>
        <v>0.85999384032259907</v>
      </c>
      <c r="O175" s="169">
        <f>IF(RES_hhdet_in_tes!O175=0,"",RES_hhdet_in_tes!O175/RES_hhdet_in_fec!O175)</f>
        <v>0.86117432700156948</v>
      </c>
      <c r="P175" s="169">
        <f>IF(RES_hhdet_in_tes!P175=0,"",RES_hhdet_in_tes!P175/RES_hhdet_in_fec!P175)</f>
        <v>0.86190909127172322</v>
      </c>
      <c r="Q175" s="169">
        <f>IF(RES_hhdet_in_tes!Q175=0,"",RES_hhdet_in_tes!Q175/RES_hhdet_in_fec!Q175)</f>
        <v>0.86207229784262707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0.83079706887290572</v>
      </c>
      <c r="D177" s="65">
        <f>IF(RES_hhdet_in_tes!D177=0,"",RES_hhdet_in_tes!D177/RES_hhdet_in_fec!D177)</f>
        <v>0.83310271058273544</v>
      </c>
      <c r="E177" s="65">
        <f>IF(RES_hhdet_in_tes!E177=0,"",RES_hhdet_in_tes!E177/RES_hhdet_in_fec!E177)</f>
        <v>0.83561238286023121</v>
      </c>
      <c r="F177" s="65">
        <f>IF(RES_hhdet_in_tes!F177=0,"",RES_hhdet_in_tes!F177/RES_hhdet_in_fec!F177)</f>
        <v>0.83855223689669278</v>
      </c>
      <c r="G177" s="65">
        <f>IF(RES_hhdet_in_tes!G177=0,"",RES_hhdet_in_tes!G177/RES_hhdet_in_fec!G177)</f>
        <v>0.84111924140785899</v>
      </c>
      <c r="H177" s="65">
        <f>IF(RES_hhdet_in_tes!H177=0,"",RES_hhdet_in_tes!H177/RES_hhdet_in_fec!H177)</f>
        <v>0.84435784842804396</v>
      </c>
      <c r="I177" s="65">
        <f>IF(RES_hhdet_in_tes!I177=0,"",RES_hhdet_in_tes!I177/RES_hhdet_in_fec!I177)</f>
        <v>0.84647628577002865</v>
      </c>
      <c r="J177" s="65">
        <f>IF(RES_hhdet_in_tes!J177=0,"",RES_hhdet_in_tes!J177/RES_hhdet_in_fec!J177)</f>
        <v>0.84888873254860164</v>
      </c>
      <c r="K177" s="65">
        <f>IF(RES_hhdet_in_tes!K177=0,"",RES_hhdet_in_tes!K177/RES_hhdet_in_fec!K177)</f>
        <v>0.8513043781714601</v>
      </c>
      <c r="L177" s="65">
        <f>IF(RES_hhdet_in_tes!L177=0,"",RES_hhdet_in_tes!L177/RES_hhdet_in_fec!L177)</f>
        <v>0.85483425372976429</v>
      </c>
      <c r="M177" s="65">
        <f>IF(RES_hhdet_in_tes!M177=0,"",RES_hhdet_in_tes!M177/RES_hhdet_in_fec!M177)</f>
        <v>0.85927660722768229</v>
      </c>
      <c r="N177" s="65">
        <f>IF(RES_hhdet_in_tes!N177=0,"",RES_hhdet_in_tes!N177/RES_hhdet_in_fec!N177)</f>
        <v>0.85999384032259907</v>
      </c>
      <c r="O177" s="65">
        <f>IF(RES_hhdet_in_tes!O177=0,"",RES_hhdet_in_tes!O177/RES_hhdet_in_fec!O177)</f>
        <v>0.86117432700156948</v>
      </c>
      <c r="P177" s="65">
        <f>IF(RES_hhdet_in_tes!P177=0,"",RES_hhdet_in_tes!P177/RES_hhdet_in_fec!P177)</f>
        <v>0.86190909127172322</v>
      </c>
      <c r="Q177" s="65">
        <f>IF(RES_hhdet_in_tes!Q177=0,"",RES_hhdet_in_tes!Q177/RES_hhdet_in_fec!Q177)</f>
        <v>0.86207229784262707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0.15445863322352188</v>
      </c>
      <c r="E3" s="168">
        <f t="shared" ref="E3" si="2">SUM(E4,E7,E9,E19)</f>
        <v>0</v>
      </c>
      <c r="F3" s="168">
        <f t="shared" ref="F3" si="3">SUM(F4,F7,F9,F19)</f>
        <v>0.13302252467890427</v>
      </c>
      <c r="G3" s="168">
        <f t="shared" ref="G3" si="4">SUM(G4,G7,G9,G19)</f>
        <v>0.17680853900971286</v>
      </c>
      <c r="H3" s="168">
        <f t="shared" ref="H3" si="5">SUM(H4,H7,H9,H19)</f>
        <v>0.2889560581534556</v>
      </c>
      <c r="I3" s="168">
        <f t="shared" ref="I3" si="6">SUM(I4,I7,I9,I19)</f>
        <v>0.20267435769324876</v>
      </c>
      <c r="J3" s="168">
        <f t="shared" ref="J3" si="7">SUM(J4,J7,J9,J19)</f>
        <v>0.10617917825557788</v>
      </c>
      <c r="K3" s="168">
        <f t="shared" ref="K3" si="8">SUM(K4,K7,K9,K19)</f>
        <v>4.6341667182214046E-2</v>
      </c>
      <c r="L3" s="168">
        <f t="shared" ref="L3" si="9">SUM(L4,L7,L9,L19)</f>
        <v>0</v>
      </c>
      <c r="M3" s="168">
        <f t="shared" ref="M3" si="10">SUM(M4,M7,M9,M19)</f>
        <v>0.14040902904785513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3.6885046928042016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0.15445863322352188</v>
      </c>
      <c r="E4" s="157">
        <f t="shared" si="15"/>
        <v>0</v>
      </c>
      <c r="F4" s="157">
        <f t="shared" si="15"/>
        <v>0.13302252467890427</v>
      </c>
      <c r="G4" s="157">
        <f t="shared" si="15"/>
        <v>0.17680853900971286</v>
      </c>
      <c r="H4" s="157">
        <f t="shared" si="15"/>
        <v>0.2889560581534556</v>
      </c>
      <c r="I4" s="157">
        <f t="shared" si="15"/>
        <v>0.20267435769324876</v>
      </c>
      <c r="J4" s="157">
        <f t="shared" si="15"/>
        <v>0.10617917825557788</v>
      </c>
      <c r="K4" s="157">
        <f t="shared" si="15"/>
        <v>4.6341667182214046E-2</v>
      </c>
      <c r="L4" s="157">
        <f t="shared" si="15"/>
        <v>0</v>
      </c>
      <c r="M4" s="157">
        <f t="shared" si="15"/>
        <v>0.14040902904785513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3.6885046928042016</v>
      </c>
    </row>
    <row r="5" spans="1:17" ht="12" customHeight="1" x14ac:dyDescent="0.25">
      <c r="A5" s="23" t="s">
        <v>58</v>
      </c>
      <c r="B5" s="156"/>
      <c r="C5" s="156">
        <v>0</v>
      </c>
      <c r="D5" s="156">
        <v>0.15445863322352188</v>
      </c>
      <c r="E5" s="156">
        <v>0</v>
      </c>
      <c r="F5" s="156">
        <v>0.13302252467890427</v>
      </c>
      <c r="G5" s="156">
        <v>0.17680853900971286</v>
      </c>
      <c r="H5" s="156">
        <v>0.2889560581534556</v>
      </c>
      <c r="I5" s="156">
        <v>0.20267435769324876</v>
      </c>
      <c r="J5" s="156">
        <v>0.10617917825557788</v>
      </c>
      <c r="K5" s="156">
        <v>4.6341667182214046E-2</v>
      </c>
      <c r="L5" s="156">
        <v>0</v>
      </c>
      <c r="M5" s="156">
        <v>0.14040902904785513</v>
      </c>
      <c r="N5" s="156">
        <v>0</v>
      </c>
      <c r="O5" s="156">
        <v>0</v>
      </c>
      <c r="P5" s="156">
        <v>0</v>
      </c>
      <c r="Q5" s="156">
        <v>3.6885046928042016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23.561654883758312</v>
      </c>
      <c r="D43" s="168">
        <f t="shared" ref="D43" si="155">SUM(D44,D47,D49,D58)</f>
        <v>13.067956386488898</v>
      </c>
      <c r="E43" s="168">
        <f t="shared" ref="E43" si="156">SUM(E44,E47,E49,E58)</f>
        <v>17.615577746412356</v>
      </c>
      <c r="F43" s="168">
        <f t="shared" ref="F43" si="157">SUM(F44,F47,F49,F58)</f>
        <v>21.737283464072846</v>
      </c>
      <c r="G43" s="168">
        <f t="shared" ref="G43" si="158">SUM(G44,G47,G49,G58)</f>
        <v>23.40370845508254</v>
      </c>
      <c r="H43" s="168">
        <f t="shared" ref="H43" si="159">SUM(H44,H47,H49,H58)</f>
        <v>51.142404290734987</v>
      </c>
      <c r="I43" s="168">
        <f t="shared" ref="I43" si="160">SUM(I44,I47,I49,I58)</f>
        <v>20.696817817145572</v>
      </c>
      <c r="J43" s="168">
        <f t="shared" ref="J43" si="161">SUM(J44,J47,J49,J58)</f>
        <v>15.559026216579054</v>
      </c>
      <c r="K43" s="168">
        <f t="shared" ref="K43" si="162">SUM(K44,K47,K49,K58)</f>
        <v>28.175768205068557</v>
      </c>
      <c r="L43" s="168">
        <f t="shared" ref="L43" si="163">SUM(L44,L47,L49,L58)</f>
        <v>0</v>
      </c>
      <c r="M43" s="168">
        <f t="shared" ref="M43" si="164">SUM(M44,M47,M49,M58)</f>
        <v>7.8236108017277379</v>
      </c>
      <c r="N43" s="168">
        <f t="shared" ref="N43" si="165">SUM(N44,N47,N49,N58)</f>
        <v>66.519799955726242</v>
      </c>
      <c r="O43" s="168">
        <f t="shared" ref="O43" si="166">SUM(O44,O47,O49,O58)</f>
        <v>18.379472315390814</v>
      </c>
      <c r="P43" s="168">
        <f t="shared" ref="P43" si="167">SUM(P44,P47,P49,P58)</f>
        <v>17.274623368075559</v>
      </c>
      <c r="Q43" s="168">
        <f t="shared" ref="Q43" si="168">SUM(Q44,Q47,Q49,Q58)</f>
        <v>21.735950990503273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21.43231276010901</v>
      </c>
      <c r="D44" s="157">
        <f t="shared" si="169"/>
        <v>11.997311630614412</v>
      </c>
      <c r="E44" s="157">
        <f t="shared" si="169"/>
        <v>15.976222322365638</v>
      </c>
      <c r="F44" s="157">
        <f t="shared" si="169"/>
        <v>20.315048904245909</v>
      </c>
      <c r="G44" s="157">
        <f t="shared" si="169"/>
        <v>22.042047905397609</v>
      </c>
      <c r="H44" s="157">
        <f t="shared" si="169"/>
        <v>46.539637152462852</v>
      </c>
      <c r="I44" s="157">
        <f t="shared" si="169"/>
        <v>19.404283453298124</v>
      </c>
      <c r="J44" s="157">
        <f t="shared" si="169"/>
        <v>14.293757071645693</v>
      </c>
      <c r="K44" s="157">
        <f t="shared" si="169"/>
        <v>25.855559639759566</v>
      </c>
      <c r="L44" s="157">
        <f t="shared" si="169"/>
        <v>0</v>
      </c>
      <c r="M44" s="157">
        <f t="shared" si="169"/>
        <v>7.1443664082979943</v>
      </c>
      <c r="N44" s="157">
        <f t="shared" si="169"/>
        <v>60.626734188679471</v>
      </c>
      <c r="O44" s="157">
        <f t="shared" si="169"/>
        <v>16.863316563903762</v>
      </c>
      <c r="P44" s="157">
        <f t="shared" si="169"/>
        <v>15.786143520829155</v>
      </c>
      <c r="Q44" s="157">
        <f t="shared" si="169"/>
        <v>19.903889344540605</v>
      </c>
    </row>
    <row r="45" spans="1:17" ht="12" customHeight="1" x14ac:dyDescent="0.25">
      <c r="A45" s="23" t="s">
        <v>166</v>
      </c>
      <c r="B45" s="156"/>
      <c r="C45" s="156">
        <v>21.43231276010901</v>
      </c>
      <c r="D45" s="156">
        <v>11.997311630614412</v>
      </c>
      <c r="E45" s="156">
        <v>15.976222322365638</v>
      </c>
      <c r="F45" s="156">
        <v>20.315048904245909</v>
      </c>
      <c r="G45" s="156">
        <v>22.042047905397609</v>
      </c>
      <c r="H45" s="156">
        <v>46.539637152462852</v>
      </c>
      <c r="I45" s="156">
        <v>19.404283453298124</v>
      </c>
      <c r="J45" s="156">
        <v>14.293757071645693</v>
      </c>
      <c r="K45" s="156">
        <v>25.855559639759566</v>
      </c>
      <c r="L45" s="156">
        <v>0</v>
      </c>
      <c r="M45" s="156">
        <v>7.1443664082979943</v>
      </c>
      <c r="N45" s="156">
        <v>60.626734188679471</v>
      </c>
      <c r="O45" s="156">
        <v>16.863316563903762</v>
      </c>
      <c r="P45" s="156">
        <v>15.786143520829155</v>
      </c>
      <c r="Q45" s="156">
        <v>19.903889344540605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2.1293421236493009</v>
      </c>
      <c r="D49" s="157">
        <f t="shared" ref="D49" si="172">SUM(D50:D51,D54:D55)</f>
        <v>1.0706447558744854</v>
      </c>
      <c r="E49" s="157">
        <f t="shared" ref="E49" si="173">SUM(E50:E51,E54:E55)</f>
        <v>1.6393554240467194</v>
      </c>
      <c r="F49" s="157">
        <f t="shared" ref="F49" si="174">SUM(F50:F51,F54:F55)</f>
        <v>1.4222345598269373</v>
      </c>
      <c r="G49" s="157">
        <f t="shared" ref="G49" si="175">SUM(G50:G51,G54:G55)</f>
        <v>1.3616605496849326</v>
      </c>
      <c r="H49" s="157">
        <f t="shared" ref="H49" si="176">SUM(H50:H51,H54:H55)</f>
        <v>4.6027671382721351</v>
      </c>
      <c r="I49" s="157">
        <f t="shared" ref="I49" si="177">SUM(I50:I51,I54:I55)</f>
        <v>1.2925343638474494</v>
      </c>
      <c r="J49" s="157">
        <f t="shared" ref="J49" si="178">SUM(J50:J51,J54:J55)</f>
        <v>1.2652691449333608</v>
      </c>
      <c r="K49" s="157">
        <f t="shared" ref="K49" si="179">SUM(K50:K51,K54:K55)</f>
        <v>2.3202085653089908</v>
      </c>
      <c r="L49" s="157">
        <f t="shared" ref="L49" si="180">SUM(L50:L51,L54:L55)</f>
        <v>0</v>
      </c>
      <c r="M49" s="157">
        <f t="shared" ref="M49" si="181">SUM(M50:M51,M54:M55)</f>
        <v>0.67924439342974352</v>
      </c>
      <c r="N49" s="157">
        <f t="shared" ref="N49" si="182">SUM(N50:N51,N54:N55)</f>
        <v>5.8930657670467754</v>
      </c>
      <c r="O49" s="157">
        <f t="shared" ref="O49" si="183">SUM(O50:O51,O54:O55)</f>
        <v>1.5161557514870523</v>
      </c>
      <c r="P49" s="157">
        <f t="shared" ref="P49" si="184">SUM(P50:P51,P54:P55)</f>
        <v>1.488479847246404</v>
      </c>
      <c r="Q49" s="157">
        <f t="shared" ref="Q49" si="185">SUM(Q50:Q51,Q54:Q55)</f>
        <v>1.8320616459626693</v>
      </c>
    </row>
    <row r="50" spans="1:17" ht="12" customHeight="1" x14ac:dyDescent="0.25">
      <c r="A50" s="167" t="s">
        <v>165</v>
      </c>
      <c r="B50" s="132"/>
      <c r="C50" s="132">
        <v>2.1293421236493009</v>
      </c>
      <c r="D50" s="132">
        <v>0.45958031394840448</v>
      </c>
      <c r="E50" s="132">
        <v>1.6209879116672314</v>
      </c>
      <c r="F50" s="132">
        <v>0.82389809476915399</v>
      </c>
      <c r="G50" s="132">
        <v>1.1296851940869297</v>
      </c>
      <c r="H50" s="132">
        <v>4.0096504409007769</v>
      </c>
      <c r="I50" s="132">
        <v>0.67581007622537026</v>
      </c>
      <c r="J50" s="132">
        <v>0.64820655087776025</v>
      </c>
      <c r="K50" s="132">
        <v>1.0608989822504644</v>
      </c>
      <c r="L50" s="132">
        <v>0</v>
      </c>
      <c r="M50" s="132">
        <v>0</v>
      </c>
      <c r="N50" s="132">
        <v>3.4645179316606334</v>
      </c>
      <c r="O50" s="132">
        <v>0.23886058231673896</v>
      </c>
      <c r="P50" s="132">
        <v>0.68678020045985266</v>
      </c>
      <c r="Q50" s="132">
        <v>0.85127776414800183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0.61106444192608089</v>
      </c>
      <c r="E51" s="132">
        <f t="shared" ref="E51" si="188">SUM(E52:E53)</f>
        <v>1.836751237948802E-2</v>
      </c>
      <c r="F51" s="132">
        <f t="shared" ref="F51" si="189">SUM(F52:F53)</f>
        <v>0.59833646505778326</v>
      </c>
      <c r="G51" s="132">
        <f t="shared" ref="G51" si="190">SUM(G52:G53)</f>
        <v>0.23197535559800289</v>
      </c>
      <c r="H51" s="132">
        <f t="shared" ref="H51" si="191">SUM(H52:H53)</f>
        <v>0.59311669737135786</v>
      </c>
      <c r="I51" s="132">
        <f t="shared" ref="I51" si="192">SUM(I52:I53)</f>
        <v>0.6167242876220792</v>
      </c>
      <c r="J51" s="132">
        <f t="shared" ref="J51" si="193">SUM(J52:J53)</f>
        <v>0.6170625940556006</v>
      </c>
      <c r="K51" s="132">
        <f t="shared" ref="K51" si="194">SUM(K52:K53)</f>
        <v>1.2593095830585261</v>
      </c>
      <c r="L51" s="132">
        <f t="shared" ref="L51" si="195">SUM(L52:L53)</f>
        <v>0</v>
      </c>
      <c r="M51" s="132">
        <f t="shared" ref="M51" si="196">SUM(M52:M53)</f>
        <v>0.67924439342974352</v>
      </c>
      <c r="N51" s="132">
        <f t="shared" ref="N51" si="197">SUM(N52:N53)</f>
        <v>2.4285478353861421</v>
      </c>
      <c r="O51" s="132">
        <f t="shared" ref="O51" si="198">SUM(O52:O53)</f>
        <v>1.2772951691703134</v>
      </c>
      <c r="P51" s="132">
        <f t="shared" ref="P51" si="199">SUM(P52:P53)</f>
        <v>0.80169964678655148</v>
      </c>
      <c r="Q51" s="132">
        <f t="shared" ref="Q51" si="200">SUM(Q52:Q53)</f>
        <v>0.98078388181466747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0.61106444192608089</v>
      </c>
      <c r="E52" s="165">
        <v>1.836751237948802E-2</v>
      </c>
      <c r="F52" s="165">
        <v>0.59833646505778326</v>
      </c>
      <c r="G52" s="165">
        <v>0.23197535559800289</v>
      </c>
      <c r="H52" s="165">
        <v>0.59311669737135786</v>
      </c>
      <c r="I52" s="165">
        <v>0.6167242876220792</v>
      </c>
      <c r="J52" s="165">
        <v>0.6170625940556006</v>
      </c>
      <c r="K52" s="165">
        <v>1.2593095830585261</v>
      </c>
      <c r="L52" s="165">
        <v>0</v>
      </c>
      <c r="M52" s="165">
        <v>0.67924439342974352</v>
      </c>
      <c r="N52" s="165">
        <v>2.4285478353861421</v>
      </c>
      <c r="O52" s="165">
        <v>1.2772951691703134</v>
      </c>
      <c r="P52" s="165">
        <v>0.80169964678655148</v>
      </c>
      <c r="Q52" s="165">
        <v>0.98078388181466747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16.126215730783493</v>
      </c>
      <c r="D62" s="168">
        <f t="shared" ref="D62" si="232">SUM(D63,D66,D68,D77)</f>
        <v>21.829185244238399</v>
      </c>
      <c r="E62" s="168">
        <f t="shared" ref="E62" si="233">SUM(E63,E66,E68,E77)</f>
        <v>18.160284092574884</v>
      </c>
      <c r="F62" s="168">
        <f t="shared" ref="F62" si="234">SUM(F63,F66,F68,F77)</f>
        <v>17.965599298420603</v>
      </c>
      <c r="G62" s="168">
        <f t="shared" ref="G62" si="235">SUM(G63,G66,G68,G77)</f>
        <v>16.247907745520877</v>
      </c>
      <c r="H62" s="168">
        <f t="shared" ref="H62" si="236">SUM(H63,H66,H68,H77)</f>
        <v>13.465456078803026</v>
      </c>
      <c r="I62" s="168">
        <f t="shared" ref="I62" si="237">SUM(I63,I66,I68,I77)</f>
        <v>14.59973284734547</v>
      </c>
      <c r="J62" s="168">
        <f t="shared" ref="J62" si="238">SUM(J63,J66,J68,J77)</f>
        <v>24.160672772936184</v>
      </c>
      <c r="K62" s="168">
        <f t="shared" ref="K62" si="239">SUM(K63,K66,K68,K77)</f>
        <v>13.794643263516154</v>
      </c>
      <c r="L62" s="168">
        <f t="shared" ref="L62" si="240">SUM(L63,L66,L68,L77)</f>
        <v>25.05891506963415</v>
      </c>
      <c r="M62" s="168">
        <f t="shared" ref="M62" si="241">SUM(M63,M66,M68,M77)</f>
        <v>24.235899866358974</v>
      </c>
      <c r="N62" s="168">
        <f t="shared" ref="N62" si="242">SUM(N63,N66,N68,N77)</f>
        <v>12.376262748169712</v>
      </c>
      <c r="O62" s="168">
        <f t="shared" ref="O62" si="243">SUM(O63,O66,O68,O77)</f>
        <v>11.625007258575209</v>
      </c>
      <c r="P62" s="168">
        <f t="shared" ref="P62" si="244">SUM(P63,P66,P68,P77)</f>
        <v>29.807233488543652</v>
      </c>
      <c r="Q62" s="168">
        <f t="shared" ref="Q62" si="245">SUM(Q63,Q66,Q68,Q77)</f>
        <v>27.439993505764818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14.434822253182642</v>
      </c>
      <c r="D63" s="157">
        <f t="shared" si="246"/>
        <v>19.644350779323094</v>
      </c>
      <c r="E63" s="157">
        <f t="shared" si="246"/>
        <v>16.162394815458747</v>
      </c>
      <c r="F63" s="157">
        <f t="shared" si="246"/>
        <v>16.196981108535446</v>
      </c>
      <c r="G63" s="157">
        <f t="shared" si="246"/>
        <v>14.56074668726561</v>
      </c>
      <c r="H63" s="157">
        <f t="shared" si="246"/>
        <v>11.720105808385851</v>
      </c>
      <c r="I63" s="157">
        <f t="shared" si="246"/>
        <v>13.102019445054408</v>
      </c>
      <c r="J63" s="157">
        <f t="shared" si="246"/>
        <v>21.423176779747472</v>
      </c>
      <c r="K63" s="157">
        <f t="shared" si="246"/>
        <v>12.087387247116681</v>
      </c>
      <c r="L63" s="157">
        <f t="shared" si="246"/>
        <v>21.721634751579089</v>
      </c>
      <c r="M63" s="157">
        <f t="shared" si="246"/>
        <v>21.971212843480188</v>
      </c>
      <c r="N63" s="157">
        <f t="shared" si="246"/>
        <v>10.694341423716592</v>
      </c>
      <c r="O63" s="157">
        <f t="shared" si="246"/>
        <v>10.058844429304246</v>
      </c>
      <c r="P63" s="157">
        <f t="shared" si="246"/>
        <v>25.482402004932499</v>
      </c>
      <c r="Q63" s="157">
        <f t="shared" si="246"/>
        <v>24.544544164960648</v>
      </c>
    </row>
    <row r="64" spans="1:17" ht="12" customHeight="1" x14ac:dyDescent="0.25">
      <c r="A64" s="23" t="s">
        <v>161</v>
      </c>
      <c r="B64" s="156"/>
      <c r="C64" s="156">
        <v>14.434822253182642</v>
      </c>
      <c r="D64" s="156">
        <v>19.644350779323094</v>
      </c>
      <c r="E64" s="156">
        <v>16.162394815458747</v>
      </c>
      <c r="F64" s="156">
        <v>16.196981108535446</v>
      </c>
      <c r="G64" s="156">
        <v>14.56074668726561</v>
      </c>
      <c r="H64" s="156">
        <v>11.720105808385851</v>
      </c>
      <c r="I64" s="156">
        <v>13.102019445054408</v>
      </c>
      <c r="J64" s="156">
        <v>21.423176779747472</v>
      </c>
      <c r="K64" s="156">
        <v>12.087387247116681</v>
      </c>
      <c r="L64" s="156">
        <v>21.721634751579089</v>
      </c>
      <c r="M64" s="156">
        <v>21.971212843480188</v>
      </c>
      <c r="N64" s="156">
        <v>10.694341423716592</v>
      </c>
      <c r="O64" s="156">
        <v>10.058844429304246</v>
      </c>
      <c r="P64" s="156">
        <v>25.482402004932499</v>
      </c>
      <c r="Q64" s="156">
        <v>24.544544164960648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1.2343032231288908</v>
      </c>
      <c r="D68" s="157">
        <f t="shared" ref="D68" si="249">SUM(D69:D70,D73:D74)</f>
        <v>1.9707528315519163</v>
      </c>
      <c r="E68" s="157">
        <f t="shared" ref="E68" si="250">SUM(E69:E70,E73:E74)</f>
        <v>1.4561741082294457</v>
      </c>
      <c r="F68" s="157">
        <f t="shared" ref="F68" si="251">SUM(F69:F70,F73:F74)</f>
        <v>1.1548261054792106</v>
      </c>
      <c r="G68" s="157">
        <f t="shared" ref="G68" si="252">SUM(G69:G70,G73:G74)</f>
        <v>1.1244034529106246</v>
      </c>
      <c r="H68" s="157">
        <f t="shared" ref="H68" si="253">SUM(H69:H70,H73:H74)</f>
        <v>1.1263431166571063</v>
      </c>
      <c r="I68" s="157">
        <f t="shared" ref="I68" si="254">SUM(I69:I70,I73:I74)</f>
        <v>1.0701875686456728</v>
      </c>
      <c r="J68" s="157">
        <f t="shared" ref="J68" si="255">SUM(J69:J70,J73:J74)</f>
        <v>1.8350995460646344</v>
      </c>
      <c r="K68" s="157">
        <f t="shared" ref="K68" si="256">SUM(K69:K70,K73:K74)</f>
        <v>1.02608753083187</v>
      </c>
      <c r="L68" s="157">
        <f t="shared" ref="L68" si="257">SUM(L69:L70,L73:L74)</f>
        <v>2.0368089122025954</v>
      </c>
      <c r="M68" s="157">
        <f t="shared" ref="M68" si="258">SUM(M69:M70,M73:M74)</f>
        <v>1.8139209932275815</v>
      </c>
      <c r="N68" s="157">
        <f t="shared" ref="N68" si="259">SUM(N69:N70,N73:N74)</f>
        <v>0.94655126380233079</v>
      </c>
      <c r="O68" s="157">
        <f t="shared" ref="O68" si="260">SUM(O69:O70,O73:O74)</f>
        <v>0.89481303214387442</v>
      </c>
      <c r="P68" s="157">
        <f t="shared" ref="P68" si="261">SUM(P69:P70,P73:P74)</f>
        <v>2.5719068367039033</v>
      </c>
      <c r="Q68" s="157">
        <f t="shared" ref="Q68" si="262">SUM(Q69:Q70,Q73:Q74)</f>
        <v>2.1972083179354964</v>
      </c>
    </row>
    <row r="69" spans="1:17" ht="12" customHeight="1" x14ac:dyDescent="0.25">
      <c r="A69" s="167" t="s">
        <v>160</v>
      </c>
      <c r="B69" s="132"/>
      <c r="C69" s="132">
        <v>1.2343032231288908</v>
      </c>
      <c r="D69" s="132">
        <v>1.6013577534912176</v>
      </c>
      <c r="E69" s="132">
        <v>1.4264921256506538</v>
      </c>
      <c r="F69" s="132">
        <v>0.75616201851150877</v>
      </c>
      <c r="G69" s="132">
        <v>0.94679825048410493</v>
      </c>
      <c r="H69" s="132">
        <v>0.89305529561158459</v>
      </c>
      <c r="I69" s="132">
        <v>0.65332410835124655</v>
      </c>
      <c r="J69" s="132">
        <v>1.3127408143373678</v>
      </c>
      <c r="K69" s="132">
        <v>0.28432817310900271</v>
      </c>
      <c r="L69" s="132">
        <v>0.73560281772996339</v>
      </c>
      <c r="M69" s="132">
        <v>0.60569593197824634</v>
      </c>
      <c r="N69" s="132">
        <v>0</v>
      </c>
      <c r="O69" s="132">
        <v>0</v>
      </c>
      <c r="P69" s="132">
        <v>1.0847549472040727</v>
      </c>
      <c r="Q69" s="132">
        <v>1.1931395817515933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0.3693950780606986</v>
      </c>
      <c r="E70" s="132">
        <f t="shared" ref="E70" si="265">SUM(E71:E72)</f>
        <v>2.9681982578792059E-2</v>
      </c>
      <c r="F70" s="132">
        <f t="shared" ref="F70" si="266">SUM(F71:F72)</f>
        <v>0.39866408696770189</v>
      </c>
      <c r="G70" s="132">
        <f t="shared" ref="G70" si="267">SUM(G71:G72)</f>
        <v>0.17760520242651961</v>
      </c>
      <c r="H70" s="132">
        <f t="shared" ref="H70" si="268">SUM(H71:H72)</f>
        <v>0.23328782104552179</v>
      </c>
      <c r="I70" s="132">
        <f t="shared" ref="I70" si="269">SUM(I71:I72)</f>
        <v>0.41686346029442628</v>
      </c>
      <c r="J70" s="132">
        <f t="shared" ref="J70" si="270">SUM(J71:J72)</f>
        <v>0.52235873172726666</v>
      </c>
      <c r="K70" s="132">
        <f t="shared" ref="K70" si="271">SUM(K71:K72)</f>
        <v>0.74175935772286716</v>
      </c>
      <c r="L70" s="132">
        <f t="shared" ref="L70" si="272">SUM(L71:L72)</f>
        <v>1.301206094472632</v>
      </c>
      <c r="M70" s="132">
        <f t="shared" ref="M70" si="273">SUM(M71:M72)</f>
        <v>1.208225061249335</v>
      </c>
      <c r="N70" s="132">
        <f t="shared" ref="N70" si="274">SUM(N71:N72)</f>
        <v>0.94655126380233079</v>
      </c>
      <c r="O70" s="132">
        <f t="shared" ref="O70" si="275">SUM(O71:O72)</f>
        <v>0.89481303214387442</v>
      </c>
      <c r="P70" s="132">
        <f t="shared" ref="P70" si="276">SUM(P71:P72)</f>
        <v>1.4871518894998306</v>
      </c>
      <c r="Q70" s="132">
        <f t="shared" ref="Q70" si="277">SUM(Q71:Q72)</f>
        <v>1.0040687361839031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0.3693950780606986</v>
      </c>
      <c r="E71" s="165">
        <v>2.9681982578792059E-2</v>
      </c>
      <c r="F71" s="165">
        <v>0.39866408696770189</v>
      </c>
      <c r="G71" s="165">
        <v>0.17760520242651961</v>
      </c>
      <c r="H71" s="165">
        <v>0.23328782104552179</v>
      </c>
      <c r="I71" s="165">
        <v>0.41686346029442628</v>
      </c>
      <c r="J71" s="165">
        <v>0.52235873172726666</v>
      </c>
      <c r="K71" s="165">
        <v>0.74175935772286716</v>
      </c>
      <c r="L71" s="165">
        <v>1.301206094472632</v>
      </c>
      <c r="M71" s="165">
        <v>1.208225061249335</v>
      </c>
      <c r="N71" s="165">
        <v>0.94655126380233079</v>
      </c>
      <c r="O71" s="165">
        <v>0.89481303214387442</v>
      </c>
      <c r="P71" s="165">
        <v>1.4871518894998306</v>
      </c>
      <c r="Q71" s="165">
        <v>1.0040687361839031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0.45709025447195956</v>
      </c>
      <c r="D77" s="157">
        <f t="shared" ref="D77" si="294">SUM(D78:D79)</f>
        <v>0.21408163336338956</v>
      </c>
      <c r="E77" s="157">
        <f t="shared" ref="E77" si="295">SUM(E78:E79)</f>
        <v>0.54171516888668836</v>
      </c>
      <c r="F77" s="157">
        <f t="shared" ref="F77" si="296">SUM(F78:F79)</f>
        <v>0.61379208440594624</v>
      </c>
      <c r="G77" s="157">
        <f t="shared" ref="G77" si="297">SUM(G78:G79)</f>
        <v>0.56275760534464481</v>
      </c>
      <c r="H77" s="157">
        <f t="shared" ref="H77" si="298">SUM(H78:H79)</f>
        <v>0.61900715376006965</v>
      </c>
      <c r="I77" s="157">
        <f t="shared" ref="I77" si="299">SUM(I78:I79)</f>
        <v>0.42752583364538882</v>
      </c>
      <c r="J77" s="157">
        <f t="shared" ref="J77" si="300">SUM(J78:J79)</f>
        <v>0.90239644712407951</v>
      </c>
      <c r="K77" s="157">
        <f t="shared" ref="K77" si="301">SUM(K78:K79)</f>
        <v>0.68116848556760301</v>
      </c>
      <c r="L77" s="157">
        <f t="shared" ref="L77" si="302">SUM(L78:L79)</f>
        <v>1.3004714058524647</v>
      </c>
      <c r="M77" s="157">
        <f t="shared" ref="M77" si="303">SUM(M78:M79)</f>
        <v>0.45076602965120227</v>
      </c>
      <c r="N77" s="157">
        <f t="shared" ref="N77" si="304">SUM(N78:N79)</f>
        <v>0.73537006065078803</v>
      </c>
      <c r="O77" s="157">
        <f t="shared" ref="O77" si="305">SUM(O78:O79)</f>
        <v>0.67134979712708809</v>
      </c>
      <c r="P77" s="157">
        <f t="shared" ref="P77" si="306">SUM(P78:P79)</f>
        <v>1.7529246469072495</v>
      </c>
      <c r="Q77" s="157">
        <f t="shared" ref="Q77" si="307">SUM(Q78:Q79)</f>
        <v>0.69824102286867029</v>
      </c>
    </row>
    <row r="78" spans="1:17" ht="12" customHeight="1" x14ac:dyDescent="0.25">
      <c r="A78" s="23" t="s">
        <v>109</v>
      </c>
      <c r="B78" s="156"/>
      <c r="C78" s="156">
        <v>0.45709025447195956</v>
      </c>
      <c r="D78" s="156">
        <v>0.21408163336338956</v>
      </c>
      <c r="E78" s="156">
        <v>0.54171516888668836</v>
      </c>
      <c r="F78" s="156">
        <v>0.61379208440594624</v>
      </c>
      <c r="G78" s="156">
        <v>0.56275760534464481</v>
      </c>
      <c r="H78" s="156">
        <v>0.61900715376006965</v>
      </c>
      <c r="I78" s="156">
        <v>0.42752583364538882</v>
      </c>
      <c r="J78" s="156">
        <v>0.90239644712407951</v>
      </c>
      <c r="K78" s="156">
        <v>0.68116848556760301</v>
      </c>
      <c r="L78" s="156">
        <v>1.3004714058524647</v>
      </c>
      <c r="M78" s="156">
        <v>0.45076602965120227</v>
      </c>
      <c r="N78" s="156">
        <v>0.73537006065078803</v>
      </c>
      <c r="O78" s="156">
        <v>0.67134979712708809</v>
      </c>
      <c r="P78" s="156">
        <v>1.7529246469072495</v>
      </c>
      <c r="Q78" s="156">
        <v>0.69824102286867029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33997.413239287715</v>
      </c>
      <c r="E3" s="168">
        <f t="shared" ref="E3" si="2">SUM(E4,E7,E9,E19)</f>
        <v>0</v>
      </c>
      <c r="F3" s="168">
        <f t="shared" ref="F3" si="3">SUM(F4,F7,F9,F19)</f>
        <v>34988.241061635032</v>
      </c>
      <c r="G3" s="168">
        <f t="shared" ref="G3" si="4">SUM(G4,G7,G9,G19)</f>
        <v>33449.545671915126</v>
      </c>
      <c r="H3" s="168">
        <f t="shared" ref="H3" si="5">SUM(H4,H7,H9,H19)</f>
        <v>32883.111495374913</v>
      </c>
      <c r="I3" s="168">
        <f t="shared" ref="I3" si="6">SUM(I4,I7,I9,I19)</f>
        <v>31848.644305989612</v>
      </c>
      <c r="J3" s="168">
        <f t="shared" ref="J3" si="7">SUM(J4,J7,J9,J19)</f>
        <v>31840.059143633549</v>
      </c>
      <c r="K3" s="168">
        <f t="shared" ref="K3" si="8">SUM(K4,K7,K9,K19)</f>
        <v>30584.933186120528</v>
      </c>
      <c r="L3" s="168">
        <f t="shared" ref="L3" si="9">SUM(L4,L7,L9,L19)</f>
        <v>0</v>
      </c>
      <c r="M3" s="168">
        <f t="shared" ref="M3" si="10">SUM(M4,M7,M9,M19)</f>
        <v>26050.04515684428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27550.984362638577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31417.134450401947</v>
      </c>
      <c r="E4" s="157">
        <f t="shared" si="15"/>
        <v>0</v>
      </c>
      <c r="F4" s="157">
        <f t="shared" si="15"/>
        <v>33252.969972475054</v>
      </c>
      <c r="G4" s="157">
        <f t="shared" si="15"/>
        <v>32049.561649813539</v>
      </c>
      <c r="H4" s="157">
        <f t="shared" si="15"/>
        <v>29921.073894312187</v>
      </c>
      <c r="I4" s="157">
        <f t="shared" si="15"/>
        <v>28758.312921643832</v>
      </c>
      <c r="J4" s="157">
        <f t="shared" si="15"/>
        <v>27962.379506770947</v>
      </c>
      <c r="K4" s="157">
        <f t="shared" si="15"/>
        <v>28103.027566240282</v>
      </c>
      <c r="L4" s="157">
        <f t="shared" si="15"/>
        <v>0</v>
      </c>
      <c r="M4" s="157">
        <f t="shared" si="15"/>
        <v>23438.930269846933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24480.922137095658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30827.240967209309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32750.500873289191</v>
      </c>
      <c r="G5" s="156">
        <f>IF(RES_hhdet_in_fec!G5=0,0,RES_hhdet_in_fec!G5/0.086*1000000/RES_hhdet_in_new!G5)</f>
        <v>31501.64403368151</v>
      </c>
      <c r="H5" s="156">
        <f>IF(RES_hhdet_in_fec!H5=0,0,RES_hhdet_in_fec!H5/0.086*1000000/RES_hhdet_in_new!H5)</f>
        <v>29525.94107355559</v>
      </c>
      <c r="I5" s="156">
        <f>IF(RES_hhdet_in_fec!I5=0,0,RES_hhdet_in_fec!I5/0.086*1000000/RES_hhdet_in_new!I5)</f>
        <v>28419.430062690681</v>
      </c>
      <c r="J5" s="156">
        <f>IF(RES_hhdet_in_fec!J5=0,0,RES_hhdet_in_fec!J5/0.086*1000000/RES_hhdet_in_new!J5)</f>
        <v>27945.963756357472</v>
      </c>
      <c r="K5" s="156">
        <f>IF(RES_hhdet_in_fec!K5=0,0,RES_hhdet_in_fec!K5/0.086*1000000/RES_hhdet_in_new!K5)</f>
        <v>27663.434779768344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23191.829409695478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24332.893266579926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589.89348319263911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502.4690991858601</v>
      </c>
      <c r="G6" s="156">
        <f>IF(RES_hhdet_in_fec!G6=0,0,RES_hhdet_in_fec!G6/0.086*1000000/RES_hhdet_in_new!G5)</f>
        <v>547.91761613202709</v>
      </c>
      <c r="H6" s="156">
        <f>IF(RES_hhdet_in_fec!H6=0,0,RES_hhdet_in_fec!H6/0.086*1000000/RES_hhdet_in_new!H5)</f>
        <v>395.13282075659765</v>
      </c>
      <c r="I6" s="156">
        <f>IF(RES_hhdet_in_fec!I6=0,0,RES_hhdet_in_fec!I6/0.086*1000000/RES_hhdet_in_new!I5)</f>
        <v>338.88285895315227</v>
      </c>
      <c r="J6" s="156">
        <f>IF(RES_hhdet_in_fec!J6=0,0,RES_hhdet_in_fec!J6/0.086*1000000/RES_hhdet_in_new!J5)</f>
        <v>16.415750413474715</v>
      </c>
      <c r="K6" s="156">
        <f>IF(RES_hhdet_in_fec!K6=0,0,RES_hhdet_in_fec!K6/0.086*1000000/RES_hhdet_in_new!K5)</f>
        <v>439.59278647193725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247.10086015145347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148.02887051573231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1062.833409602446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1071.4775384116761</v>
      </c>
      <c r="I7" s="157">
        <f t="shared" si="16"/>
        <v>1043.3881747826867</v>
      </c>
      <c r="J7" s="157">
        <f t="shared" si="16"/>
        <v>1061.798341113494</v>
      </c>
      <c r="K7" s="157">
        <f t="shared" si="16"/>
        <v>840.40412661827554</v>
      </c>
      <c r="L7" s="157">
        <f t="shared" si="16"/>
        <v>0</v>
      </c>
      <c r="M7" s="157">
        <f t="shared" si="16"/>
        <v>770.90555104931479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600.74002991266002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1062.833409602446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1071.4775384116761</v>
      </c>
      <c r="I8" s="156">
        <f>IF(RES_hhdet_in_fec!I8=0,0,RES_hhdet_in_fec!I8/0.086*1000000/RES_hhdet_in_new!I8)</f>
        <v>1043.3881747826867</v>
      </c>
      <c r="J8" s="156">
        <f>IF(RES_hhdet_in_fec!J8=0,0,RES_hhdet_in_fec!J8/0.086*1000000/RES_hhdet_in_new!J8)</f>
        <v>1061.798341113494</v>
      </c>
      <c r="K8" s="156">
        <f>IF(RES_hhdet_in_fec!K8=0,0,RES_hhdet_in_fec!K8/0.086*1000000/RES_hhdet_in_new!K8)</f>
        <v>840.40412661827554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770.90555104931479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600.74002991266002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1101.4471649250274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1261.2142096359871</v>
      </c>
      <c r="G9" s="157">
        <f>IF(SUM(RES_hhdet_in_fec!G10:G12,RES_hhdet_in_fec!G15:G16)=0,0,SUM(RES_hhdet_in_fec!G10:G12,RES_hhdet_in_fec!G15:G16)/0.086*1000000/SUM(RES_hhdet_in_new!G10:G12,RES_hhdet_in_new!G15:G16))</f>
        <v>1021.8122695340826</v>
      </c>
      <c r="H9" s="157">
        <f>IF(SUM(RES_hhdet_in_fec!H10:H12,RES_hhdet_in_fec!H15:H16)=0,0,SUM(RES_hhdet_in_fec!H10:H12,RES_hhdet_in_fec!H15:H16)/0.086*1000000/SUM(RES_hhdet_in_new!H10:H12,RES_hhdet_in_new!H15:H16))</f>
        <v>1406.2307353466074</v>
      </c>
      <c r="I9" s="157">
        <f>IF(SUM(RES_hhdet_in_fec!I10:I12,RES_hhdet_in_fec!I15:I16)=0,0,SUM(RES_hhdet_in_fec!I10:I12,RES_hhdet_in_fec!I15:I16)/0.086*1000000/SUM(RES_hhdet_in_new!I10:I12,RES_hhdet_in_new!I15:I16))</f>
        <v>1484.8884857719977</v>
      </c>
      <c r="J9" s="157">
        <f>IF(SUM(RES_hhdet_in_fec!J10:J12,RES_hhdet_in_fec!J15:J16)=0,0,SUM(RES_hhdet_in_fec!J10:J12,RES_hhdet_in_fec!J15:J16)/0.086*1000000/SUM(RES_hhdet_in_new!J10:J12,RES_hhdet_in_new!J15:J16))</f>
        <v>2031.5649068946482</v>
      </c>
      <c r="K9" s="157">
        <f>IF(SUM(RES_hhdet_in_fec!K10:K12,RES_hhdet_in_fec!K15:K16)=0,0,SUM(RES_hhdet_in_fec!K10:K12,RES_hhdet_in_fec!K15:K16)/0.086*1000000/SUM(RES_hhdet_in_new!K10:K12,RES_hhdet_in_new!K15:K16))</f>
        <v>1214.2112880003351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1315.1271342053597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1763.1682710750385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1077.9046154829041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1247.3913642892301</v>
      </c>
      <c r="G15" s="162">
        <f>IF(RES_hhdet_in_fec!G15=0,0,RES_hhdet_in_fec!G15/0.086*1000000/RES_hhdet_in_new!G15)</f>
        <v>1017.3663385527807</v>
      </c>
      <c r="H15" s="162">
        <f>IF(RES_hhdet_in_fec!H15=0,0,RES_hhdet_in_fec!H15/0.086*1000000/RES_hhdet_in_new!H15)</f>
        <v>1401.5713319485371</v>
      </c>
      <c r="I15" s="162">
        <f>IF(RES_hhdet_in_fec!I15=0,0,RES_hhdet_in_fec!I15/0.086*1000000/RES_hhdet_in_new!I15)</f>
        <v>1481.133488635196</v>
      </c>
      <c r="J15" s="162">
        <f>IF(RES_hhdet_in_fec!J15=0,0,RES_hhdet_in_fec!J15/0.086*1000000/RES_hhdet_in_new!J15)</f>
        <v>2046.758025953608</v>
      </c>
      <c r="K15" s="162">
        <f>IF(RES_hhdet_in_fec!K15=0,0,RES_hhdet_in_fec!K15/0.086*1000000/RES_hhdet_in_new!K15)</f>
        <v>1129.3879481171036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1268.5904010797672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1799.1102821894747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1245.9071150996308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1371.7828778453732</v>
      </c>
      <c r="G16" s="160">
        <f>IF(RES_hhdet_in_fec!G16=0,0,RES_hhdet_in_fec!G16/0.086*1000000/RES_hhdet_in_new!G16)</f>
        <v>1181.8657848609528</v>
      </c>
      <c r="H16" s="160">
        <f>IF(RES_hhdet_in_fec!H16=0,0,RES_hhdet_in_fec!H16/0.086*1000000/RES_hhdet_in_new!H16)</f>
        <v>1466.2610722136058</v>
      </c>
      <c r="I16" s="160">
        <f>IF(RES_hhdet_in_fec!I16=0,0,RES_hhdet_in_fec!I16/0.086*1000000/RES_hhdet_in_new!I16)</f>
        <v>1520.8681765519812</v>
      </c>
      <c r="J16" s="160">
        <f>IF(RES_hhdet_in_fec!J16=0,0,RES_hhdet_in_fec!J16/0.086*1000000/RES_hhdet_in_new!J16)</f>
        <v>1942.0977469306497</v>
      </c>
      <c r="K16" s="160">
        <f>IF(RES_hhdet_in_fec!K16=0,0,RES_hhdet_in_fec!K16/0.086*1000000/RES_hhdet_in_new!K16)</f>
        <v>1257.5777449116508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1389.5884767857863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1677.8653175318004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780.79083602986339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899.88208759282929</v>
      </c>
      <c r="G17" s="156">
        <f>IF(RES_hhdet_in_fec!G17=0,0,RES_hhdet_in_fec!G17/0.086*1000000/RES_hhdet_in_new!G16)</f>
        <v>715.37798295301116</v>
      </c>
      <c r="H17" s="156">
        <f>IF(RES_hhdet_in_fec!H17=0,0,RES_hhdet_in_fec!H17/0.086*1000000/RES_hhdet_in_new!H16)</f>
        <v>994.09585753185013</v>
      </c>
      <c r="I17" s="156">
        <f>IF(RES_hhdet_in_fec!I17=0,0,RES_hhdet_in_fec!I17/0.086*1000000/RES_hhdet_in_new!I16)</f>
        <v>1047.1235812471652</v>
      </c>
      <c r="J17" s="156">
        <f>IF(RES_hhdet_in_fec!J17=0,0,RES_hhdet_in_fec!J17/0.086*1000000/RES_hhdet_in_new!J16)</f>
        <v>1467.0744983959958</v>
      </c>
      <c r="K17" s="156">
        <f>IF(RES_hhdet_in_fec!K17=0,0,RES_hhdet_in_fec!K17/0.086*1000000/RES_hhdet_in_new!K16)</f>
        <v>790.78437579877732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901.67604906828944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1259.3771975326304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465.11627906976742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471.9007902525438</v>
      </c>
      <c r="G18" s="156">
        <f>IF(RES_hhdet_in_fec!G18=0,0,RES_hhdet_in_fec!G18/0.086*1000000/RES_hhdet_in_new!G16)</f>
        <v>466.48780190794162</v>
      </c>
      <c r="H18" s="156">
        <f>IF(RES_hhdet_in_fec!H18=0,0,RES_hhdet_in_fec!H18/0.086*1000000/RES_hhdet_in_new!H16)</f>
        <v>472.16521468175551</v>
      </c>
      <c r="I18" s="156">
        <f>IF(RES_hhdet_in_fec!I18=0,0,RES_hhdet_in_fec!I18/0.086*1000000/RES_hhdet_in_new!I16)</f>
        <v>473.74459530481573</v>
      </c>
      <c r="J18" s="156">
        <f>IF(RES_hhdet_in_fec!J18=0,0,RES_hhdet_in_fec!J18/0.086*1000000/RES_hhdet_in_new!J16)</f>
        <v>475.0232485346537</v>
      </c>
      <c r="K18" s="156">
        <f>IF(RES_hhdet_in_fec!K18=0,0,RES_hhdet_in_fec!K18/0.086*1000000/RES_hhdet_in_new!K16)</f>
        <v>466.79336911287339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487.91242771749666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418.48811999917035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415.99821435829404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474.05687952398836</v>
      </c>
      <c r="G19" s="157">
        <f>IF(SUM(RES_hhdet_in_fec!G20:G22)=0,0,SUM(RES_hhdet_in_fec!G20:G22)/0.086*1000000/SUM(RES_hhdet_in_new!G20:G22))</f>
        <v>378.17175256750585</v>
      </c>
      <c r="H19" s="157">
        <f>IF(SUM(RES_hhdet_in_fec!H20:H22)=0,0,SUM(RES_hhdet_in_fec!H20:H22)/0.086*1000000/SUM(RES_hhdet_in_new!H20:H22))</f>
        <v>484.32932730444242</v>
      </c>
      <c r="I19" s="157">
        <f>IF(SUM(RES_hhdet_in_fec!I20:I22)=0,0,SUM(RES_hhdet_in_fec!I20:I22)/0.086*1000000/SUM(RES_hhdet_in_new!I20:I22))</f>
        <v>562.0547237910987</v>
      </c>
      <c r="J19" s="157">
        <f>IF(SUM(RES_hhdet_in_fec!J20:J22)=0,0,SUM(RES_hhdet_in_fec!J20:J22)/0.086*1000000/SUM(RES_hhdet_in_new!J20:J22))</f>
        <v>784.31638885445818</v>
      </c>
      <c r="K19" s="157">
        <f>IF(SUM(RES_hhdet_in_fec!K20:K22)=0,0,SUM(RES_hhdet_in_fec!K20:K22)/0.086*1000000/SUM(RES_hhdet_in_new!K20:K22))</f>
        <v>427.29020526163305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525.08220174267194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706.15392455521783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415.99821435829404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474.05687952398836</v>
      </c>
      <c r="G22" s="57">
        <f>IF(RES_hhdet_in_fec!G22=0,0,RES_hhdet_in_fec!G22/0.086*1000000/RES_hhdet_in_new!G22)</f>
        <v>378.17175256750585</v>
      </c>
      <c r="H22" s="57">
        <f>IF(RES_hhdet_in_fec!H22=0,0,RES_hhdet_in_fec!H22/0.086*1000000/RES_hhdet_in_new!H22)</f>
        <v>484.32932730444242</v>
      </c>
      <c r="I22" s="57">
        <f>IF(RES_hhdet_in_fec!I22=0,0,RES_hhdet_in_fec!I22/0.086*1000000/RES_hhdet_in_new!I22)</f>
        <v>562.0547237910987</v>
      </c>
      <c r="J22" s="57">
        <f>IF(RES_hhdet_in_fec!J22=0,0,RES_hhdet_in_fec!J22/0.086*1000000/RES_hhdet_in_new!J22)</f>
        <v>784.31638885445818</v>
      </c>
      <c r="K22" s="57">
        <f>IF(RES_hhdet_in_fec!K22=0,0,RES_hhdet_in_fec!K22/0.086*1000000/RES_hhdet_in_new!K22)</f>
        <v>427.29020526163305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525.08220174267194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706.15392455521783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32452.305980983987</v>
      </c>
      <c r="D43" s="168">
        <f t="shared" ref="D43" si="35">SUM(D44,D47,D49,D58)</f>
        <v>30820.94109092592</v>
      </c>
      <c r="E43" s="168">
        <f t="shared" ref="E43" si="36">SUM(E44,E47,E49,E58)</f>
        <v>31360.623057101529</v>
      </c>
      <c r="F43" s="168">
        <f t="shared" ref="F43" si="37">SUM(F44,F47,F49,F58)</f>
        <v>32800.739556987719</v>
      </c>
      <c r="G43" s="168">
        <f t="shared" ref="G43" si="38">SUM(G44,G47,G49,G58)</f>
        <v>31147.97408987887</v>
      </c>
      <c r="H43" s="168">
        <f t="shared" ref="H43" si="39">SUM(H44,H47,H49,H58)</f>
        <v>30578.398138613768</v>
      </c>
      <c r="I43" s="168">
        <f t="shared" ref="I43" si="40">SUM(I44,I47,I49,I58)</f>
        <v>28767.619076614221</v>
      </c>
      <c r="J43" s="168">
        <f t="shared" ref="J43" si="41">SUM(J44,J47,J49,J58)</f>
        <v>29079.514773338553</v>
      </c>
      <c r="K43" s="168">
        <f t="shared" ref="K43" si="42">SUM(K44,K47,K49,K58)</f>
        <v>29075.111412710579</v>
      </c>
      <c r="L43" s="168">
        <f t="shared" ref="L43" si="43">SUM(L44,L47,L49,L58)</f>
        <v>0</v>
      </c>
      <c r="M43" s="168">
        <f t="shared" ref="M43" si="44">SUM(M44,M47,M49,M58)</f>
        <v>23658.004531584756</v>
      </c>
      <c r="N43" s="168">
        <f t="shared" ref="N43" si="45">SUM(N44,N47,N49,N58)</f>
        <v>28183.821131094392</v>
      </c>
      <c r="O43" s="168">
        <f t="shared" ref="O43" si="46">SUM(O44,O47,O49,O58)</f>
        <v>26263.586229652163</v>
      </c>
      <c r="P43" s="168">
        <f t="shared" ref="P43" si="47">SUM(P44,P47,P49,P58)</f>
        <v>23068.85201335272</v>
      </c>
      <c r="Q43" s="168">
        <f t="shared" ref="Q43" si="48">SUM(Q44,Q47,Q49,Q58)</f>
        <v>24356.111307198902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28526.887586016372</v>
      </c>
      <c r="D44" s="157">
        <f t="shared" si="49"/>
        <v>26886.980108375788</v>
      </c>
      <c r="E44" s="157">
        <f t="shared" si="49"/>
        <v>27266.94361479058</v>
      </c>
      <c r="F44" s="157">
        <f t="shared" si="49"/>
        <v>29112.743625459578</v>
      </c>
      <c r="G44" s="157">
        <f t="shared" si="49"/>
        <v>27896.238088432197</v>
      </c>
      <c r="H44" s="157">
        <f t="shared" si="49"/>
        <v>26699.014867953603</v>
      </c>
      <c r="I44" s="157">
        <f t="shared" si="49"/>
        <v>25243.086019072693</v>
      </c>
      <c r="J44" s="157">
        <f t="shared" si="49"/>
        <v>24894.814863352884</v>
      </c>
      <c r="K44" s="157">
        <f t="shared" si="49"/>
        <v>25284.881437417684</v>
      </c>
      <c r="L44" s="157">
        <f t="shared" si="49"/>
        <v>0</v>
      </c>
      <c r="M44" s="157">
        <f t="shared" si="49"/>
        <v>19974.18802579062</v>
      </c>
      <c r="N44" s="157">
        <f t="shared" si="49"/>
        <v>24245.515188253648</v>
      </c>
      <c r="O44" s="157">
        <f t="shared" si="49"/>
        <v>22774.817231901692</v>
      </c>
      <c r="P44" s="157">
        <f t="shared" si="49"/>
        <v>19995.592511187173</v>
      </c>
      <c r="Q44" s="157">
        <f t="shared" si="49"/>
        <v>20892.309560253008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26785.525266833549</v>
      </c>
      <c r="D45" s="156">
        <f>IF(RES_hhdet_in_fec!D45=0,0,RES_hhdet_in_fec!D45/0.086*1000000/RES_hhdet_in_new!D45)</f>
        <v>25469.565068441123</v>
      </c>
      <c r="E45" s="156">
        <f>IF(RES_hhdet_in_fec!E45=0,0,RES_hhdet_in_fec!E45/0.086*1000000/RES_hhdet_in_new!E45)</f>
        <v>26066.388781824367</v>
      </c>
      <c r="F45" s="156">
        <f>IF(RES_hhdet_in_fec!F45=0,0,RES_hhdet_in_fec!F45/0.086*1000000/RES_hhdet_in_new!F45)</f>
        <v>27865.562836180168</v>
      </c>
      <c r="G45" s="156">
        <f>IF(RES_hhdet_in_fec!G45=0,0,RES_hhdet_in_fec!G45/0.086*1000000/RES_hhdet_in_new!G45)</f>
        <v>26552.394987567161</v>
      </c>
      <c r="H45" s="156">
        <f>IF(RES_hhdet_in_fec!H45=0,0,RES_hhdet_in_fec!H45/0.086*1000000/RES_hhdet_in_new!H45)</f>
        <v>25699.543298636316</v>
      </c>
      <c r="I45" s="156">
        <f>IF(RES_hhdet_in_fec!I45=0,0,RES_hhdet_in_fec!I45/0.086*1000000/RES_hhdet_in_new!I45)</f>
        <v>24401.948719373031</v>
      </c>
      <c r="J45" s="156">
        <f>IF(RES_hhdet_in_fec!J45=0,0,RES_hhdet_in_fec!J45/0.086*1000000/RES_hhdet_in_new!J45)</f>
        <v>24852.622713263023</v>
      </c>
      <c r="K45" s="156">
        <f>IF(RES_hhdet_in_fec!K45=0,0,RES_hhdet_in_fec!K45/0.086*1000000/RES_hhdet_in_new!K45)</f>
        <v>24165.028940915301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19362.814225965478</v>
      </c>
      <c r="N45" s="156">
        <f>IF(RES_hhdet_in_fec!N45=0,0,RES_hhdet_in_fec!N45/0.086*1000000/RES_hhdet_in_new!N45)</f>
        <v>23409.564990866635</v>
      </c>
      <c r="O45" s="156">
        <f>IF(RES_hhdet_in_fec!O45=0,0,RES_hhdet_in_fec!O45/0.086*1000000/RES_hhdet_in_new!O45)</f>
        <v>21642.764069052748</v>
      </c>
      <c r="P45" s="156">
        <f>IF(RES_hhdet_in_fec!P45=0,0,RES_hhdet_in_fec!P45/0.086*1000000/RES_hhdet_in_new!P45)</f>
        <v>18672.890718385832</v>
      </c>
      <c r="Q45" s="156">
        <f>IF(RES_hhdet_in_fec!Q45=0,0,RES_hhdet_in_fec!Q45/0.086*1000000/RES_hhdet_in_new!Q45)</f>
        <v>20517.419679615006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1741.3623191828224</v>
      </c>
      <c r="D46" s="156">
        <f>IF(RES_hhdet_in_fec!D46=0,0,RES_hhdet_in_fec!D46/0.086*1000000/RES_hhdet_in_new!D45)</f>
        <v>1417.4150399346638</v>
      </c>
      <c r="E46" s="156">
        <f>IF(RES_hhdet_in_fec!E46=0,0,RES_hhdet_in_fec!E46/0.086*1000000/RES_hhdet_in_new!E45)</f>
        <v>1200.5548329662131</v>
      </c>
      <c r="F46" s="156">
        <f>IF(RES_hhdet_in_fec!F46=0,0,RES_hhdet_in_fec!F46/0.086*1000000/RES_hhdet_in_new!F45)</f>
        <v>1247.1807892794106</v>
      </c>
      <c r="G46" s="156">
        <f>IF(RES_hhdet_in_fec!G46=0,0,RES_hhdet_in_fec!G46/0.086*1000000/RES_hhdet_in_new!G45)</f>
        <v>1343.843100865038</v>
      </c>
      <c r="H46" s="156">
        <f>IF(RES_hhdet_in_fec!H46=0,0,RES_hhdet_in_fec!H46/0.086*1000000/RES_hhdet_in_new!H45)</f>
        <v>999.4715693172858</v>
      </c>
      <c r="I46" s="156">
        <f>IF(RES_hhdet_in_fec!I46=0,0,RES_hhdet_in_fec!I46/0.086*1000000/RES_hhdet_in_new!I45)</f>
        <v>841.13729969966005</v>
      </c>
      <c r="J46" s="156">
        <f>IF(RES_hhdet_in_fec!J46=0,0,RES_hhdet_in_fec!J46/0.086*1000000/RES_hhdet_in_new!J45)</f>
        <v>42.192150089858963</v>
      </c>
      <c r="K46" s="156">
        <f>IF(RES_hhdet_in_fec!K46=0,0,RES_hhdet_in_fec!K46/0.086*1000000/RES_hhdet_in_new!K45)</f>
        <v>1119.8524965023839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611.37379982514005</v>
      </c>
      <c r="N46" s="156">
        <f>IF(RES_hhdet_in_fec!N46=0,0,RES_hhdet_in_fec!N46/0.086*1000000/RES_hhdet_in_new!N45)</f>
        <v>835.95019738701285</v>
      </c>
      <c r="O46" s="156">
        <f>IF(RES_hhdet_in_fec!O46=0,0,RES_hhdet_in_fec!O46/0.086*1000000/RES_hhdet_in_new!O45)</f>
        <v>1132.0531628489446</v>
      </c>
      <c r="P46" s="156">
        <f>IF(RES_hhdet_in_fec!P46=0,0,RES_hhdet_in_fec!P46/0.086*1000000/RES_hhdet_in_new!P45)</f>
        <v>1322.7017928013422</v>
      </c>
      <c r="Q46" s="156">
        <f>IF(RES_hhdet_in_fec!Q46=0,0,RES_hhdet_in_fec!Q46/0.086*1000000/RES_hhdet_in_new!Q45)</f>
        <v>374.88988063800042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999.02558728823306</v>
      </c>
      <c r="D47" s="157">
        <f t="shared" si="50"/>
        <v>944.822913732507</v>
      </c>
      <c r="E47" s="157">
        <f t="shared" si="50"/>
        <v>898.27202280568565</v>
      </c>
      <c r="F47" s="157">
        <f t="shared" si="50"/>
        <v>850.7111455600749</v>
      </c>
      <c r="G47" s="157">
        <f t="shared" si="50"/>
        <v>806.79458030559101</v>
      </c>
      <c r="H47" s="157">
        <f t="shared" si="50"/>
        <v>775.41062435566892</v>
      </c>
      <c r="I47" s="157">
        <f t="shared" si="50"/>
        <v>744.20210347237833</v>
      </c>
      <c r="J47" s="157">
        <f t="shared" si="50"/>
        <v>940.24967314164519</v>
      </c>
      <c r="K47" s="157">
        <f t="shared" si="50"/>
        <v>904.6474808956126</v>
      </c>
      <c r="L47" s="157">
        <f t="shared" si="50"/>
        <v>0</v>
      </c>
      <c r="M47" s="157">
        <f t="shared" si="50"/>
        <v>831.51311473614692</v>
      </c>
      <c r="N47" s="157">
        <f t="shared" si="50"/>
        <v>789.24983434136186</v>
      </c>
      <c r="O47" s="157">
        <f t="shared" si="50"/>
        <v>752.82566048989645</v>
      </c>
      <c r="P47" s="157">
        <f t="shared" si="50"/>
        <v>619.69695266605038</v>
      </c>
      <c r="Q47" s="157">
        <f t="shared" si="50"/>
        <v>614.5476841597208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999.02558728823306</v>
      </c>
      <c r="D48" s="156">
        <f>IF(RES_hhdet_in_fec!D48=0,0,RES_hhdet_in_fec!D48/0.086*1000000/RES_hhdet_in_new!D48)</f>
        <v>944.822913732507</v>
      </c>
      <c r="E48" s="156">
        <f>IF(RES_hhdet_in_fec!E48=0,0,RES_hhdet_in_fec!E48/0.086*1000000/RES_hhdet_in_new!E48)</f>
        <v>898.27202280568565</v>
      </c>
      <c r="F48" s="156">
        <f>IF(RES_hhdet_in_fec!F48=0,0,RES_hhdet_in_fec!F48/0.086*1000000/RES_hhdet_in_new!F48)</f>
        <v>850.7111455600749</v>
      </c>
      <c r="G48" s="156">
        <f>IF(RES_hhdet_in_fec!G48=0,0,RES_hhdet_in_fec!G48/0.086*1000000/RES_hhdet_in_new!G48)</f>
        <v>806.79458030559101</v>
      </c>
      <c r="H48" s="156">
        <f>IF(RES_hhdet_in_fec!H48=0,0,RES_hhdet_in_fec!H48/0.086*1000000/RES_hhdet_in_new!H48)</f>
        <v>775.41062435566892</v>
      </c>
      <c r="I48" s="156">
        <f>IF(RES_hhdet_in_fec!I48=0,0,RES_hhdet_in_fec!I48/0.086*1000000/RES_hhdet_in_new!I48)</f>
        <v>744.20210347237833</v>
      </c>
      <c r="J48" s="156">
        <f>IF(RES_hhdet_in_fec!J48=0,0,RES_hhdet_in_fec!J48/0.086*1000000/RES_hhdet_in_new!J48)</f>
        <v>940.24967314164519</v>
      </c>
      <c r="K48" s="156">
        <f>IF(RES_hhdet_in_fec!K48=0,0,RES_hhdet_in_fec!K48/0.086*1000000/RES_hhdet_in_new!K48)</f>
        <v>904.6474808956126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831.51311473614692</v>
      </c>
      <c r="N48" s="156">
        <f>IF(RES_hhdet_in_fec!N48=0,0,RES_hhdet_in_fec!N48/0.086*1000000/RES_hhdet_in_new!N48)</f>
        <v>789.24983434136186</v>
      </c>
      <c r="O48" s="156">
        <f>IF(RES_hhdet_in_fec!O48=0,0,RES_hhdet_in_fec!O48/0.086*1000000/RES_hhdet_in_new!O48)</f>
        <v>752.82566048989645</v>
      </c>
      <c r="P48" s="156">
        <f>IF(RES_hhdet_in_fec!P48=0,0,RES_hhdet_in_fec!P48/0.086*1000000/RES_hhdet_in_new!P48)</f>
        <v>619.69695266605038</v>
      </c>
      <c r="Q48" s="156">
        <f>IF(RES_hhdet_in_fec!Q48=0,0,RES_hhdet_in_fec!Q48/0.086*1000000/RES_hhdet_in_new!Q48)</f>
        <v>614.5476841597208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2691.7502242937189</v>
      </c>
      <c r="D49" s="157">
        <f>IF(SUM(RES_hhdet_in_fec!D50:D51,RES_hhdet_in_fec!D54:D55)=0,0,SUM(RES_hhdet_in_fec!D50:D51,RES_hhdet_in_fec!D54:D55)/0.086*1000000/SUM(RES_hhdet_in_new!D50:D51,RES_hhdet_in_new!D54:D55))</f>
        <v>2573.4696794900133</v>
      </c>
      <c r="E49" s="157">
        <f>IF(SUM(RES_hhdet_in_fec!E50:E51,RES_hhdet_in_fec!E54:E55)=0,0,SUM(RES_hhdet_in_fec!E50:E51,RES_hhdet_in_fec!E54:E55)/0.086*1000000/SUM(RES_hhdet_in_new!E50:E51,RES_hhdet_in_new!E54:E55))</f>
        <v>2704.5174126959491</v>
      </c>
      <c r="F49" s="157">
        <f>IF(SUM(RES_hhdet_in_fec!F50:F51,RES_hhdet_in_fec!F54:F55)=0,0,SUM(RES_hhdet_in_fec!F50:F51,RES_hhdet_in_fec!F54:F55)/0.086*1000000/SUM(RES_hhdet_in_new!F50:F51,RES_hhdet_in_new!F54:F55))</f>
        <v>2363.2959579662142</v>
      </c>
      <c r="G49" s="157">
        <f>IF(SUM(RES_hhdet_in_fec!G50:G51,RES_hhdet_in_fec!G54:G55)=0,0,SUM(RES_hhdet_in_fec!G50:G51,RES_hhdet_in_fec!G54:G55)/0.086*1000000/SUM(RES_hhdet_in_new!G50:G51,RES_hhdet_in_new!G54:G55))</f>
        <v>2067.1931903844029</v>
      </c>
      <c r="H49" s="157">
        <f>IF(SUM(RES_hhdet_in_fec!H50:H51,RES_hhdet_in_fec!H54:H55)=0,0,SUM(RES_hhdet_in_fec!H50:H51,RES_hhdet_in_fec!H54:H55)/0.086*1000000/SUM(RES_hhdet_in_new!H50:H51,RES_hhdet_in_new!H54:H55))</f>
        <v>2620.4611895402809</v>
      </c>
      <c r="I49" s="157">
        <f>IF(SUM(RES_hhdet_in_fec!I50:I51,RES_hhdet_in_fec!I54:I55)=0,0,SUM(RES_hhdet_in_fec!I50:I51,RES_hhdet_in_fec!I54:I55)/0.086*1000000/SUM(RES_hhdet_in_new!I50:I51,RES_hhdet_in_new!I54:I55))</f>
        <v>2219.6844666484503</v>
      </c>
      <c r="J49" s="157">
        <f>IF(SUM(RES_hhdet_in_fec!J50:J51,RES_hhdet_in_fec!J54:J55)=0,0,SUM(RES_hhdet_in_fec!J50:J51,RES_hhdet_in_fec!J54:J55)/0.086*1000000/SUM(RES_hhdet_in_new!J50:J51,RES_hhdet_in_new!J54:J55))</f>
        <v>2462.5701901625657</v>
      </c>
      <c r="K49" s="157">
        <f>IF(SUM(RES_hhdet_in_fec!K50:K51,RES_hhdet_in_fec!K54:K55)=0,0,SUM(RES_hhdet_in_fec!K50:K51,RES_hhdet_in_fec!K54:K55)/0.086*1000000/SUM(RES_hhdet_in_new!K50:K51,RES_hhdet_in_new!K54:K55))</f>
        <v>2459.3326758007829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2323.3998028304895</v>
      </c>
      <c r="N49" s="157">
        <f>IF(SUM(RES_hhdet_in_fec!N50:N51,RES_hhdet_in_fec!N54:N55)=0,0,SUM(RES_hhdet_in_fec!N50:N51,RES_hhdet_in_fec!N54:N55)/0.086*1000000/SUM(RES_hhdet_in_new!N50:N51,RES_hhdet_in_new!N54:N55))</f>
        <v>2550.1927032581557</v>
      </c>
      <c r="O49" s="157">
        <f>IF(SUM(RES_hhdet_in_fec!O50:O51,RES_hhdet_in_fec!O54:O55)=0,0,SUM(RES_hhdet_in_fec!O50:O51,RES_hhdet_in_fec!O54:O55)/0.086*1000000/SUM(RES_hhdet_in_new!O50:O51,RES_hhdet_in_new!O54:O55))</f>
        <v>2346.295161630886</v>
      </c>
      <c r="P49" s="157">
        <f>IF(SUM(RES_hhdet_in_fec!P50:P51,RES_hhdet_in_fec!P54:P55)=0,0,SUM(RES_hhdet_in_fec!P50:P51,RES_hhdet_in_fec!P54:P55)/0.086*1000000/SUM(RES_hhdet_in_new!P50:P51,RES_hhdet_in_new!P54:P55))</f>
        <v>2155.5433564404452</v>
      </c>
      <c r="Q49" s="157">
        <f>IF(SUM(RES_hhdet_in_fec!Q50:Q51,RES_hhdet_in_fec!Q54:Q55)=0,0,SUM(RES_hhdet_in_fec!Q50:Q51,RES_hhdet_in_fec!Q54:Q55)/0.086*1000000/SUM(RES_hhdet_in_new!Q50:Q51,RES_hhdet_in_new!Q54:Q55))</f>
        <v>2142.8886820489379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2793.4446793446714</v>
      </c>
      <c r="D50" s="132">
        <f>IF(RES_hhdet_in_fec!D50=0,0,RES_hhdet_in_fec!D50/0.086*1000000/RES_hhdet_in_new!D50)</f>
        <v>2757.6234900857539</v>
      </c>
      <c r="E50" s="132">
        <f>IF(RES_hhdet_in_fec!E50=0,0,RES_hhdet_in_fec!E50/0.086*1000000/RES_hhdet_in_new!E50)</f>
        <v>2734.8838132995211</v>
      </c>
      <c r="F50" s="132">
        <f>IF(RES_hhdet_in_fec!F50=0,0,RES_hhdet_in_fec!F50/0.086*1000000/RES_hhdet_in_new!F50)</f>
        <v>2729.0573781431813</v>
      </c>
      <c r="G50" s="132">
        <f>IF(RES_hhdet_in_fec!G50=0,0,RES_hhdet_in_fec!G50/0.086*1000000/RES_hhdet_in_new!G50)</f>
        <v>2700.2366923873969</v>
      </c>
      <c r="H50" s="132">
        <f>IF(RES_hhdet_in_fec!H50=0,0,RES_hhdet_in_fec!H50/0.086*1000000/RES_hhdet_in_new!H50)</f>
        <v>2664.3708172594265</v>
      </c>
      <c r="I50" s="132">
        <f>IF(RES_hhdet_in_fec!I50=0,0,RES_hhdet_in_fec!I50/0.086*1000000/RES_hhdet_in_new!I50)</f>
        <v>2651.0275554112854</v>
      </c>
      <c r="J50" s="132">
        <f>IF(RES_hhdet_in_fec!J50=0,0,RES_hhdet_in_fec!J50/0.086*1000000/RES_hhdet_in_new!J50)</f>
        <v>2598.9578682807769</v>
      </c>
      <c r="K50" s="132">
        <f>IF(RES_hhdet_in_fec!K50=0,0,RES_hhdet_in_fec!K50/0.086*1000000/RES_hhdet_in_new!K50)</f>
        <v>2604.6952313446054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2754.9612743457756</v>
      </c>
      <c r="O50" s="132">
        <f>IF(RES_hhdet_in_fec!O50=0,0,RES_hhdet_in_fec!O50/0.086*1000000/RES_hhdet_in_new!O50)</f>
        <v>2580.0040056204443</v>
      </c>
      <c r="P50" s="132">
        <f>IF(RES_hhdet_in_fec!P50=0,0,RES_hhdet_in_fec!P50/0.086*1000000/RES_hhdet_in_new!P50)</f>
        <v>2340.5672536329953</v>
      </c>
      <c r="Q50" s="132">
        <f>IF(RES_hhdet_in_fec!Q50=0,0,RES_hhdet_in_fec!Q50/0.086*1000000/RES_hhdet_in_new!Q50)</f>
        <v>2292.1641663860501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2472.6416704087828</v>
      </c>
      <c r="E51" s="132">
        <f>IF(RES_hhdet_in_fec!E51=0,0,RES_hhdet_in_fec!E51/0.086*1000000/RES_hhdet_in_new!E51)</f>
        <v>2455.0503462875972</v>
      </c>
      <c r="F51" s="132">
        <f>IF(RES_hhdet_in_fec!F51=0,0,RES_hhdet_in_fec!F51/0.086*1000000/RES_hhdet_in_new!F51)</f>
        <v>2458.1123767058748</v>
      </c>
      <c r="G51" s="132">
        <f>IF(RES_hhdet_in_fec!G51=0,0,RES_hhdet_in_fec!G51/0.086*1000000/RES_hhdet_in_new!G51)</f>
        <v>2434.2410068147956</v>
      </c>
      <c r="H51" s="132">
        <f>IF(RES_hhdet_in_fec!H51=0,0,RES_hhdet_in_fec!H51/0.086*1000000/RES_hhdet_in_new!H51)</f>
        <v>2404.5115993635791</v>
      </c>
      <c r="I51" s="132">
        <f>IF(RES_hhdet_in_fec!I51=0,0,RES_hhdet_in_fec!I51/0.086*1000000/RES_hhdet_in_new!I51)</f>
        <v>2399.2493254472683</v>
      </c>
      <c r="J51" s="132">
        <f>IF(RES_hhdet_in_fec!J51=0,0,RES_hhdet_in_fec!J51/0.086*1000000/RES_hhdet_in_new!J51)</f>
        <v>2358.1388767855588</v>
      </c>
      <c r="K51" s="132">
        <f>IF(RES_hhdet_in_fec!K51=0,0,RES_hhdet_in_fec!K51/0.086*1000000/RES_hhdet_in_new!K51)</f>
        <v>2369.9852468739887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2323.3998028304895</v>
      </c>
      <c r="N51" s="132">
        <f>IF(RES_hhdet_in_fec!N51=0,0,RES_hhdet_in_fec!N51/0.086*1000000/RES_hhdet_in_new!N51)</f>
        <v>2465.5100768092002</v>
      </c>
      <c r="O51" s="132">
        <f>IF(RES_hhdet_in_fec!O51=0,0,RES_hhdet_in_fec!O51/0.086*1000000/RES_hhdet_in_new!O51)</f>
        <v>2314.7810598592541</v>
      </c>
      <c r="P51" s="132">
        <f>IF(RES_hhdet_in_fec!P51=0,0,RES_hhdet_in_fec!P51/0.086*1000000/RES_hhdet_in_new!P51)</f>
        <v>2095.7814228637708</v>
      </c>
      <c r="Q51" s="132">
        <f>IF(RES_hhdet_in_fec!Q51=0,0,RES_hhdet_in_fec!Q51/0.086*1000000/RES_hhdet_in_new!Q51)</f>
        <v>2050.2917121129021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2007.525391339015</v>
      </c>
      <c r="E52" s="165">
        <f>IF(RES_hhdet_in_fec!E52=0,0,RES_hhdet_in_fec!E52/0.086*1000000/RES_hhdet_in_new!E51)</f>
        <v>1993.8656561435384</v>
      </c>
      <c r="F52" s="165">
        <f>IF(RES_hhdet_in_fec!F52=0,0,RES_hhdet_in_fec!F52/0.086*1000000/RES_hhdet_in_new!F51)</f>
        <v>1989.1580807864473</v>
      </c>
      <c r="G52" s="165">
        <f>IF(RES_hhdet_in_fec!G52=0,0,RES_hhdet_in_fec!G52/0.086*1000000/RES_hhdet_in_new!G51)</f>
        <v>1965.1086667890024</v>
      </c>
      <c r="H52" s="165">
        <f>IF(RES_hhdet_in_fec!H52=0,0,RES_hhdet_in_fec!H52/0.086*1000000/RES_hhdet_in_new!H51)</f>
        <v>1938.2997291778631</v>
      </c>
      <c r="I52" s="165">
        <f>IF(RES_hhdet_in_fec!I52=0,0,RES_hhdet_in_fec!I52/0.086*1000000/RES_hhdet_in_new!I51)</f>
        <v>1930.946463241022</v>
      </c>
      <c r="J52" s="165">
        <f>IF(RES_hhdet_in_fec!J52=0,0,RES_hhdet_in_fec!J52/0.086*1000000/RES_hhdet_in_new!J51)</f>
        <v>1894.3954762615567</v>
      </c>
      <c r="K52" s="165">
        <f>IF(RES_hhdet_in_fec!K52=0,0,RES_hhdet_in_fec!K52/0.086*1000000/RES_hhdet_in_new!K51)</f>
        <v>1900.3994700623336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1840.9026430577426</v>
      </c>
      <c r="N52" s="165">
        <f>IF(RES_hhdet_in_fec!N52=0,0,RES_hhdet_in_fec!N52/0.086*1000000/RES_hhdet_in_new!N51)</f>
        <v>2006.9960904638333</v>
      </c>
      <c r="O52" s="165">
        <f>IF(RES_hhdet_in_fec!O52=0,0,RES_hhdet_in_fec!O52/0.086*1000000/RES_hhdet_in_new!O51)</f>
        <v>1860.3598115958066</v>
      </c>
      <c r="P52" s="165">
        <f>IF(RES_hhdet_in_fec!P52=0,0,RES_hhdet_in_fec!P52/0.086*1000000/RES_hhdet_in_new!P51)</f>
        <v>1675.7929510087006</v>
      </c>
      <c r="Q52" s="165">
        <f>IF(RES_hhdet_in_fec!Q52=0,0,RES_hhdet_in_fec!Q52/0.086*1000000/RES_hhdet_in_new!Q51)</f>
        <v>1638.1589385301008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465.11627906976747</v>
      </c>
      <c r="E53" s="164">
        <f>IF(RES_hhdet_in_fec!E53=0,0,RES_hhdet_in_fec!E53/0.086*1000000/RES_hhdet_in_new!E51)</f>
        <v>461.18469014405827</v>
      </c>
      <c r="F53" s="164">
        <f>IF(RES_hhdet_in_fec!F53=0,0,RES_hhdet_in_fec!F53/0.086*1000000/RES_hhdet_in_new!F51)</f>
        <v>468.95429591942826</v>
      </c>
      <c r="G53" s="164">
        <f>IF(RES_hhdet_in_fec!G53=0,0,RES_hhdet_in_fec!G53/0.086*1000000/RES_hhdet_in_new!G51)</f>
        <v>469.13234002579316</v>
      </c>
      <c r="H53" s="164">
        <f>IF(RES_hhdet_in_fec!H53=0,0,RES_hhdet_in_fec!H53/0.086*1000000/RES_hhdet_in_new!H51)</f>
        <v>466.21187018571578</v>
      </c>
      <c r="I53" s="164">
        <f>IF(RES_hhdet_in_fec!I53=0,0,RES_hhdet_in_fec!I53/0.086*1000000/RES_hhdet_in_new!I51)</f>
        <v>468.30286220624674</v>
      </c>
      <c r="J53" s="164">
        <f>IF(RES_hhdet_in_fec!J53=0,0,RES_hhdet_in_fec!J53/0.086*1000000/RES_hhdet_in_new!J51)</f>
        <v>463.74340052400174</v>
      </c>
      <c r="K53" s="164">
        <f>IF(RES_hhdet_in_fec!K53=0,0,RES_hhdet_in_fec!K53/0.086*1000000/RES_hhdet_in_new!K51)</f>
        <v>469.58577681165474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482.4971597727473</v>
      </c>
      <c r="N53" s="164">
        <f>IF(RES_hhdet_in_fec!N53=0,0,RES_hhdet_in_fec!N53/0.086*1000000/RES_hhdet_in_new!N51)</f>
        <v>458.51398634536707</v>
      </c>
      <c r="O53" s="164">
        <f>IF(RES_hhdet_in_fec!O53=0,0,RES_hhdet_in_fec!O53/0.086*1000000/RES_hhdet_in_new!O51)</f>
        <v>454.42124826344764</v>
      </c>
      <c r="P53" s="164">
        <f>IF(RES_hhdet_in_fec!P53=0,0,RES_hhdet_in_fec!P53/0.086*1000000/RES_hhdet_in_new!P51)</f>
        <v>419.9884718550702</v>
      </c>
      <c r="Q53" s="164">
        <f>IF(RES_hhdet_in_fec!Q53=0,0,RES_hhdet_in_fec!Q53/0.086*1000000/RES_hhdet_in_new!Q51)</f>
        <v>412.13277358280163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645.41526974937017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1273.3940117591999</v>
      </c>
      <c r="F54" s="162">
        <f>IF(RES_hhdet_in_fec!F54=0,0,RES_hhdet_in_fec!F54/0.086*1000000/RES_hhdet_in_new!F54)</f>
        <v>1231.5267242034495</v>
      </c>
      <c r="G54" s="162">
        <f>IF(RES_hhdet_in_fec!G54=0,0,RES_hhdet_in_fec!G54/0.086*1000000/RES_hhdet_in_new!G54)</f>
        <v>1001.8413120207704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1453.2351689506004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1239.6894436323821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1823.3118871696254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1406.8583910977711</v>
      </c>
      <c r="F55" s="160">
        <f>IF(RES_hhdet_in_fec!F55=0,0,RES_hhdet_in_fec!F55/0.086*1000000/RES_hhdet_in_new!F55)</f>
        <v>1371.6870805450569</v>
      </c>
      <c r="G55" s="160">
        <f>IF(RES_hhdet_in_fec!G55=0,0,RES_hhdet_in_fec!G55/0.086*1000000/RES_hhdet_in_new!G55)</f>
        <v>1185.2277021566974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1527.5644403839694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1338.6605847734727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1740.8709114547564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939.37944173098447</v>
      </c>
      <c r="F56" s="156">
        <f>IF(RES_hhdet_in_fec!F56=0,0,RES_hhdet_in_fec!F56/0.086*1000000/RES_hhdet_in_new!F55)</f>
        <v>899.81924508620068</v>
      </c>
      <c r="G56" s="156">
        <f>IF(RES_hhdet_in_fec!G56=0,0,RES_hhdet_in_fec!G56/0.086*1000000/RES_hhdet_in_new!G55)</f>
        <v>717.41293619786506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1051.7339846159994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881.57125763945146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1308.4828615580441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467.47894936678676</v>
      </c>
      <c r="F57" s="156">
        <f>IF(RES_hhdet_in_fec!F57=0,0,RES_hhdet_in_fec!F57/0.086*1000000/RES_hhdet_in_new!F55)</f>
        <v>471.86783545885652</v>
      </c>
      <c r="G57" s="156">
        <f>IF(RES_hhdet_in_fec!G57=0,0,RES_hhdet_in_fec!G57/0.086*1000000/RES_hhdet_in_new!G55)</f>
        <v>467.81476595883231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475.83045576797008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457.08932713402135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432.38804989671235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234.64258338566174</v>
      </c>
      <c r="D58" s="157">
        <f>IF(SUM(RES_hhdet_in_fec!D59:D60)=0,0,SUM(RES_hhdet_in_fec!D59:D60)/0.086*1000000/SUM(RES_hhdet_in_new!D59:D60))</f>
        <v>415.66838932761226</v>
      </c>
      <c r="E58" s="157">
        <f>IF(SUM(RES_hhdet_in_fec!E59:E60)=0,0,SUM(RES_hhdet_in_fec!E59:E60)/0.086*1000000/SUM(RES_hhdet_in_new!E59:E60))</f>
        <v>490.89000680931485</v>
      </c>
      <c r="F58" s="157">
        <f>IF(SUM(RES_hhdet_in_fec!F59:F60)=0,0,SUM(RES_hhdet_in_fec!F59:F60)/0.086*1000000/SUM(RES_hhdet_in_new!F59:F60))</f>
        <v>473.9888280018522</v>
      </c>
      <c r="G58" s="157">
        <f>IF(SUM(RES_hhdet_in_fec!G59:G60)=0,0,SUM(RES_hhdet_in_fec!G59:G60)/0.086*1000000/SUM(RES_hhdet_in_new!G59:G60))</f>
        <v>377.74823075668047</v>
      </c>
      <c r="H58" s="157">
        <f>IF(SUM(RES_hhdet_in_fec!H59:H60)=0,0,SUM(RES_hhdet_in_fec!H59:H60)/0.086*1000000/SUM(RES_hhdet_in_new!H59:H60))</f>
        <v>483.51145676421129</v>
      </c>
      <c r="I58" s="157">
        <f>IF(SUM(RES_hhdet_in_fec!I59:I60)=0,0,SUM(RES_hhdet_in_fec!I59:I60)/0.086*1000000/SUM(RES_hhdet_in_new!I59:I60))</f>
        <v>560.64648742070278</v>
      </c>
      <c r="J58" s="157">
        <f>IF(SUM(RES_hhdet_in_fec!J59:J60)=0,0,SUM(RES_hhdet_in_fec!J59:J60)/0.086*1000000/SUM(RES_hhdet_in_new!J59:J60))</f>
        <v>781.88004668145879</v>
      </c>
      <c r="K58" s="157">
        <f>IF(SUM(RES_hhdet_in_fec!K59:K60)=0,0,SUM(RES_hhdet_in_fec!K59:K60)/0.086*1000000/SUM(RES_hhdet_in_new!K59:K60))</f>
        <v>426.24981859650285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528.90358822750079</v>
      </c>
      <c r="N58" s="157">
        <f>IF(SUM(RES_hhdet_in_fec!N59:N60)=0,0,SUM(RES_hhdet_in_fec!N59:N60)/0.086*1000000/SUM(RES_hhdet_in_new!N59:N60))</f>
        <v>598.86340524122875</v>
      </c>
      <c r="O58" s="157">
        <f>IF(SUM(RES_hhdet_in_fec!O59:O60)=0,0,SUM(RES_hhdet_in_fec!O59:O60)/0.086*1000000/SUM(RES_hhdet_in_new!O59:O60))</f>
        <v>389.64817562968722</v>
      </c>
      <c r="P58" s="157">
        <f>IF(SUM(RES_hhdet_in_fec!P59:P60)=0,0,SUM(RES_hhdet_in_fec!P59:P60)/0.086*1000000/SUM(RES_hhdet_in_new!P59:P60))</f>
        <v>298.01919305905227</v>
      </c>
      <c r="Q58" s="157">
        <f>IF(SUM(RES_hhdet_in_fec!Q59:Q60)=0,0,SUM(RES_hhdet_in_fec!Q59:Q60)/0.086*1000000/SUM(RES_hhdet_in_new!Q59:Q60))</f>
        <v>706.365380737235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234.64258338566174</v>
      </c>
      <c r="D60" s="57">
        <f>IF(RES_hhdet_in_fec!D60=0,0,RES_hhdet_in_fec!D60/0.086*1000000/RES_hhdet_in_new!D60)</f>
        <v>415.66838932761226</v>
      </c>
      <c r="E60" s="57">
        <f>IF(RES_hhdet_in_fec!E60=0,0,RES_hhdet_in_fec!E60/0.086*1000000/RES_hhdet_in_new!E60)</f>
        <v>490.89000680931485</v>
      </c>
      <c r="F60" s="57">
        <f>IF(RES_hhdet_in_fec!F60=0,0,RES_hhdet_in_fec!F60/0.086*1000000/RES_hhdet_in_new!F60)</f>
        <v>473.9888280018522</v>
      </c>
      <c r="G60" s="57">
        <f>IF(RES_hhdet_in_fec!G60=0,0,RES_hhdet_in_fec!G60/0.086*1000000/RES_hhdet_in_new!G60)</f>
        <v>377.74823075668047</v>
      </c>
      <c r="H60" s="57">
        <f>IF(RES_hhdet_in_fec!H60=0,0,RES_hhdet_in_fec!H60/0.086*1000000/RES_hhdet_in_new!H60)</f>
        <v>483.51145676421129</v>
      </c>
      <c r="I60" s="57">
        <f>IF(RES_hhdet_in_fec!I60=0,0,RES_hhdet_in_fec!I60/0.086*1000000/RES_hhdet_in_new!I60)</f>
        <v>560.64648742070278</v>
      </c>
      <c r="J60" s="57">
        <f>IF(RES_hhdet_in_fec!J60=0,0,RES_hhdet_in_fec!J60/0.086*1000000/RES_hhdet_in_new!J60)</f>
        <v>781.88004668145879</v>
      </c>
      <c r="K60" s="57">
        <f>IF(RES_hhdet_in_fec!K60=0,0,RES_hhdet_in_fec!K60/0.086*1000000/RES_hhdet_in_new!K60)</f>
        <v>426.24981859650285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528.90358822750079</v>
      </c>
      <c r="N60" s="57">
        <f>IF(RES_hhdet_in_fec!N60=0,0,RES_hhdet_in_fec!N60/0.086*1000000/RES_hhdet_in_new!N60)</f>
        <v>598.86340524122875</v>
      </c>
      <c r="O60" s="57">
        <f>IF(RES_hhdet_in_fec!O60=0,0,RES_hhdet_in_fec!O60/0.086*1000000/RES_hhdet_in_new!O60)</f>
        <v>389.64817562968722</v>
      </c>
      <c r="P60" s="57">
        <f>IF(RES_hhdet_in_fec!P60=0,0,RES_hhdet_in_fec!P60/0.086*1000000/RES_hhdet_in_new!P60)</f>
        <v>298.01919305905227</v>
      </c>
      <c r="Q60" s="57">
        <f>IF(RES_hhdet_in_fec!Q60=0,0,RES_hhdet_in_fec!Q60/0.086*1000000/RES_hhdet_in_new!Q60)</f>
        <v>706.365380737235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31545.729082926326</v>
      </c>
      <c r="D62" s="168">
        <f t="shared" ref="D62" si="52">SUM(D63,D66,D68,D77)</f>
        <v>29602.355576391499</v>
      </c>
      <c r="E62" s="168">
        <f t="shared" ref="E62" si="53">SUM(E63,E66,E68,E77)</f>
        <v>30446.237567577937</v>
      </c>
      <c r="F62" s="168">
        <f t="shared" ref="F62" si="54">SUM(F63,F66,F68,F77)</f>
        <v>31887.757459909262</v>
      </c>
      <c r="G62" s="168">
        <f t="shared" ref="G62" si="55">SUM(G63,G66,G68,G77)</f>
        <v>31482.298894043131</v>
      </c>
      <c r="H62" s="168">
        <f t="shared" ref="H62" si="56">SUM(H63,H66,H68,H77)</f>
        <v>29157.84781497646</v>
      </c>
      <c r="I62" s="168">
        <f t="shared" ref="I62" si="57">SUM(I63,I66,I68,I77)</f>
        <v>27823.793184570572</v>
      </c>
      <c r="J62" s="168">
        <f t="shared" ref="J62" si="58">SUM(J63,J66,J68,J77)</f>
        <v>28043.701982153878</v>
      </c>
      <c r="K62" s="168">
        <f t="shared" ref="K62" si="59">SUM(K63,K66,K68,K77)</f>
        <v>28194.263540894695</v>
      </c>
      <c r="L62" s="168">
        <f t="shared" ref="L62" si="60">SUM(L63,L66,L68,L77)</f>
        <v>27173.424031180064</v>
      </c>
      <c r="M62" s="168">
        <f t="shared" ref="M62" si="61">SUM(M63,M66,M68,M77)</f>
        <v>24040.701233309723</v>
      </c>
      <c r="N62" s="168">
        <f t="shared" ref="N62" si="62">SUM(N63,N66,N68,N77)</f>
        <v>22848.391594791759</v>
      </c>
      <c r="O62" s="168">
        <f t="shared" ref="O62" si="63">SUM(O63,O66,O68,O77)</f>
        <v>24292.013650236349</v>
      </c>
      <c r="P62" s="168">
        <f t="shared" ref="P62" si="64">SUM(P63,P66,P68,P77)</f>
        <v>22784.563085920159</v>
      </c>
      <c r="Q62" s="168">
        <f t="shared" ref="Q62" si="65">SUM(Q63,Q66,Q68,Q77)</f>
        <v>23345.76389470237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27352.159923320265</v>
      </c>
      <c r="D63" s="157">
        <f t="shared" si="66"/>
        <v>25523.868646283729</v>
      </c>
      <c r="E63" s="157">
        <f t="shared" si="66"/>
        <v>26112.304155902508</v>
      </c>
      <c r="F63" s="157">
        <f t="shared" si="66"/>
        <v>27654.222442702518</v>
      </c>
      <c r="G63" s="157">
        <f t="shared" si="66"/>
        <v>27327.768545124738</v>
      </c>
      <c r="H63" s="157">
        <f t="shared" si="66"/>
        <v>24736.106568958625</v>
      </c>
      <c r="I63" s="157">
        <f t="shared" si="66"/>
        <v>23836.780309145201</v>
      </c>
      <c r="J63" s="157">
        <f t="shared" si="66"/>
        <v>23585.073645139051</v>
      </c>
      <c r="K63" s="157">
        <f t="shared" si="66"/>
        <v>23724.790713177703</v>
      </c>
      <c r="L63" s="157">
        <f t="shared" si="66"/>
        <v>22539.928671103</v>
      </c>
      <c r="M63" s="157">
        <f t="shared" si="66"/>
        <v>20205.177404131296</v>
      </c>
      <c r="N63" s="157">
        <f t="shared" si="66"/>
        <v>18745.666929056257</v>
      </c>
      <c r="O63" s="157">
        <f t="shared" si="66"/>
        <v>20097.45589866316</v>
      </c>
      <c r="P63" s="157">
        <f t="shared" si="66"/>
        <v>18874.395564455088</v>
      </c>
      <c r="Q63" s="157">
        <f t="shared" si="66"/>
        <v>19793.208615372623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25579.280337385582</v>
      </c>
      <c r="D64" s="156">
        <f>IF(RES_hhdet_in_fec!D64=0,0,RES_hhdet_in_fec!D64/0.086*1000000/RES_hhdet_in_new!D64)</f>
        <v>24088.408208260164</v>
      </c>
      <c r="E64" s="156">
        <f>IF(RES_hhdet_in_fec!E64=0,0,RES_hhdet_in_fec!E64/0.086*1000000/RES_hhdet_in_new!E64)</f>
        <v>24883.926548001353</v>
      </c>
      <c r="F64" s="156">
        <f>IF(RES_hhdet_in_fec!F64=0,0,RES_hhdet_in_fec!F64/0.086*1000000/RES_hhdet_in_new!F64)</f>
        <v>26389.273455865128</v>
      </c>
      <c r="G64" s="156">
        <f>IF(RES_hhdet_in_fec!G64=0,0,RES_hhdet_in_fec!G64/0.086*1000000/RES_hhdet_in_new!G64)</f>
        <v>25925.584700964198</v>
      </c>
      <c r="H64" s="156">
        <f>IF(RES_hhdet_in_fec!H64=0,0,RES_hhdet_in_fec!H64/0.086*1000000/RES_hhdet_in_new!H64)</f>
        <v>23756.696158076731</v>
      </c>
      <c r="I64" s="156">
        <f>IF(RES_hhdet_in_fec!I64=0,0,RES_hhdet_in_fec!I64/0.086*1000000/RES_hhdet_in_new!I64)</f>
        <v>22997.560369740633</v>
      </c>
      <c r="J64" s="156">
        <f>IF(RES_hhdet_in_fec!J64=0,0,RES_hhdet_in_fec!J64/0.086*1000000/RES_hhdet_in_new!J64)</f>
        <v>23542.671418588408</v>
      </c>
      <c r="K64" s="156">
        <f>IF(RES_hhdet_in_fec!K64=0,0,RES_hhdet_in_fec!K64/0.086*1000000/RES_hhdet_in_new!K64)</f>
        <v>22616.962839639084</v>
      </c>
      <c r="L64" s="156">
        <f>IF(RES_hhdet_in_fec!L64=0,0,RES_hhdet_in_fec!L64/0.086*1000000/RES_hhdet_in_new!L64)</f>
        <v>22237.608454977773</v>
      </c>
      <c r="M64" s="156">
        <f>IF(RES_hhdet_in_fec!M64=0,0,RES_hhdet_in_fec!M64/0.086*1000000/RES_hhdet_in_new!M64)</f>
        <v>19551.132557366112</v>
      </c>
      <c r="N64" s="156">
        <f>IF(RES_hhdet_in_fec!N64=0,0,RES_hhdet_in_fec!N64/0.086*1000000/RES_hhdet_in_new!N64)</f>
        <v>18069.594021582878</v>
      </c>
      <c r="O64" s="156">
        <f>IF(RES_hhdet_in_fec!O64=0,0,RES_hhdet_in_fec!O64/0.086*1000000/RES_hhdet_in_new!O64)</f>
        <v>19057.556129688579</v>
      </c>
      <c r="P64" s="156">
        <f>IF(RES_hhdet_in_fec!P64=0,0,RES_hhdet_in_fec!P64/0.086*1000000/RES_hhdet_in_new!P64)</f>
        <v>17577.964699465647</v>
      </c>
      <c r="Q64" s="156">
        <f>IF(RES_hhdet_in_fec!Q64=0,0,RES_hhdet_in_fec!Q64/0.086*1000000/RES_hhdet_in_new!Q64)</f>
        <v>19423.347300402918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1772.8795859346815</v>
      </c>
      <c r="D65" s="156">
        <f>IF(RES_hhdet_in_fec!D65=0,0,RES_hhdet_in_fec!D65/0.086*1000000/RES_hhdet_in_new!D64)</f>
        <v>1435.4604380235655</v>
      </c>
      <c r="E65" s="156">
        <f>IF(RES_hhdet_in_fec!E65=0,0,RES_hhdet_in_fec!E65/0.086*1000000/RES_hhdet_in_new!E64)</f>
        <v>1228.3776079011532</v>
      </c>
      <c r="F65" s="156">
        <f>IF(RES_hhdet_in_fec!F65=0,0,RES_hhdet_in_fec!F65/0.086*1000000/RES_hhdet_in_new!F64)</f>
        <v>1264.9489868373907</v>
      </c>
      <c r="G65" s="156">
        <f>IF(RES_hhdet_in_fec!G65=0,0,RES_hhdet_in_fec!G65/0.086*1000000/RES_hhdet_in_new!G64)</f>
        <v>1402.183844160538</v>
      </c>
      <c r="H65" s="156">
        <f>IF(RES_hhdet_in_fec!H65=0,0,RES_hhdet_in_fec!H65/0.086*1000000/RES_hhdet_in_new!H64)</f>
        <v>979.41041088189286</v>
      </c>
      <c r="I65" s="156">
        <f>IF(RES_hhdet_in_fec!I65=0,0,RES_hhdet_in_fec!I65/0.086*1000000/RES_hhdet_in_new!I64)</f>
        <v>839.21993940456912</v>
      </c>
      <c r="J65" s="156">
        <f>IF(RES_hhdet_in_fec!J65=0,0,RES_hhdet_in_fec!J65/0.086*1000000/RES_hhdet_in_new!J64)</f>
        <v>42.40222655064116</v>
      </c>
      <c r="K65" s="156">
        <f>IF(RES_hhdet_in_fec!K65=0,0,RES_hhdet_in_fec!K65/0.086*1000000/RES_hhdet_in_new!K64)</f>
        <v>1107.827873538618</v>
      </c>
      <c r="L65" s="156">
        <f>IF(RES_hhdet_in_fec!L65=0,0,RES_hhdet_in_fec!L65/0.086*1000000/RES_hhdet_in_new!L64)</f>
        <v>302.32021612522573</v>
      </c>
      <c r="M65" s="156">
        <f>IF(RES_hhdet_in_fec!M65=0,0,RES_hhdet_in_fec!M65/0.086*1000000/RES_hhdet_in_new!M64)</f>
        <v>654.04484676518348</v>
      </c>
      <c r="N65" s="156">
        <f>IF(RES_hhdet_in_fec!N65=0,0,RES_hhdet_in_fec!N65/0.086*1000000/RES_hhdet_in_new!N64)</f>
        <v>676.0729074733797</v>
      </c>
      <c r="O65" s="156">
        <f>IF(RES_hhdet_in_fec!O65=0,0,RES_hhdet_in_fec!O65/0.086*1000000/RES_hhdet_in_new!O64)</f>
        <v>1039.8997689745813</v>
      </c>
      <c r="P65" s="156">
        <f>IF(RES_hhdet_in_fec!P65=0,0,RES_hhdet_in_fec!P65/0.086*1000000/RES_hhdet_in_new!P64)</f>
        <v>1296.4308649894426</v>
      </c>
      <c r="Q65" s="156">
        <f>IF(RES_hhdet_in_fec!Q65=0,0,RES_hhdet_in_fec!Q65/0.086*1000000/RES_hhdet_in_new!Q64)</f>
        <v>369.86131496970347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999.43323148949446</v>
      </c>
      <c r="D66" s="157">
        <f t="shared" si="67"/>
        <v>949.98882529808316</v>
      </c>
      <c r="E66" s="157">
        <f t="shared" si="67"/>
        <v>903.34262591514346</v>
      </c>
      <c r="F66" s="157">
        <f t="shared" si="67"/>
        <v>853.20588954230482</v>
      </c>
      <c r="G66" s="157">
        <f t="shared" si="67"/>
        <v>804.87784292234642</v>
      </c>
      <c r="H66" s="157">
        <f t="shared" si="67"/>
        <v>760.02908529166916</v>
      </c>
      <c r="I66" s="157">
        <f t="shared" si="67"/>
        <v>730.18810162445641</v>
      </c>
      <c r="J66" s="157">
        <f t="shared" si="67"/>
        <v>942.79011581969598</v>
      </c>
      <c r="K66" s="157">
        <f t="shared" si="67"/>
        <v>907.54111695015081</v>
      </c>
      <c r="L66" s="157">
        <f t="shared" si="67"/>
        <v>861.73711786878062</v>
      </c>
      <c r="M66" s="157">
        <f t="shared" si="67"/>
        <v>843.10392487350578</v>
      </c>
      <c r="N66" s="157">
        <f t="shared" si="67"/>
        <v>807.93336910440928</v>
      </c>
      <c r="O66" s="157">
        <f t="shared" si="67"/>
        <v>773.69611468872461</v>
      </c>
      <c r="P66" s="157">
        <f t="shared" si="67"/>
        <v>651.62036387182252</v>
      </c>
      <c r="Q66" s="157">
        <f t="shared" si="67"/>
        <v>640.21074349225944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999.43323148949446</v>
      </c>
      <c r="D67" s="156">
        <f>IF(RES_hhdet_in_fec!D67=0,0,RES_hhdet_in_fec!D67/0.086*1000000/RES_hhdet_in_new!D67)</f>
        <v>949.98882529808316</v>
      </c>
      <c r="E67" s="156">
        <f>IF(RES_hhdet_in_fec!E67=0,0,RES_hhdet_in_fec!E67/0.086*1000000/RES_hhdet_in_new!E67)</f>
        <v>903.34262591514346</v>
      </c>
      <c r="F67" s="156">
        <f>IF(RES_hhdet_in_fec!F67=0,0,RES_hhdet_in_fec!F67/0.086*1000000/RES_hhdet_in_new!F67)</f>
        <v>853.20588954230482</v>
      </c>
      <c r="G67" s="156">
        <f>IF(RES_hhdet_in_fec!G67=0,0,RES_hhdet_in_fec!G67/0.086*1000000/RES_hhdet_in_new!G67)</f>
        <v>804.87784292234642</v>
      </c>
      <c r="H67" s="156">
        <f>IF(RES_hhdet_in_fec!H67=0,0,RES_hhdet_in_fec!H67/0.086*1000000/RES_hhdet_in_new!H67)</f>
        <v>760.02908529166916</v>
      </c>
      <c r="I67" s="156">
        <f>IF(RES_hhdet_in_fec!I67=0,0,RES_hhdet_in_fec!I67/0.086*1000000/RES_hhdet_in_new!I67)</f>
        <v>730.18810162445641</v>
      </c>
      <c r="J67" s="156">
        <f>IF(RES_hhdet_in_fec!J67=0,0,RES_hhdet_in_fec!J67/0.086*1000000/RES_hhdet_in_new!J67)</f>
        <v>942.79011581969598</v>
      </c>
      <c r="K67" s="156">
        <f>IF(RES_hhdet_in_fec!K67=0,0,RES_hhdet_in_fec!K67/0.086*1000000/RES_hhdet_in_new!K67)</f>
        <v>907.54111695015081</v>
      </c>
      <c r="L67" s="156">
        <f>IF(RES_hhdet_in_fec!L67=0,0,RES_hhdet_in_fec!L67/0.086*1000000/RES_hhdet_in_new!L67)</f>
        <v>861.73711786878062</v>
      </c>
      <c r="M67" s="156">
        <f>IF(RES_hhdet_in_fec!M67=0,0,RES_hhdet_in_fec!M67/0.086*1000000/RES_hhdet_in_new!M67)</f>
        <v>843.10392487350578</v>
      </c>
      <c r="N67" s="156">
        <f>IF(RES_hhdet_in_fec!N67=0,0,RES_hhdet_in_fec!N67/0.086*1000000/RES_hhdet_in_new!N67)</f>
        <v>807.93336910440928</v>
      </c>
      <c r="O67" s="156">
        <f>IF(RES_hhdet_in_fec!O67=0,0,RES_hhdet_in_fec!O67/0.086*1000000/RES_hhdet_in_new!O67)</f>
        <v>773.69611468872461</v>
      </c>
      <c r="P67" s="156">
        <f>IF(RES_hhdet_in_fec!P67=0,0,RES_hhdet_in_fec!P67/0.086*1000000/RES_hhdet_in_new!P67)</f>
        <v>651.62036387182252</v>
      </c>
      <c r="Q67" s="156">
        <f>IF(RES_hhdet_in_fec!Q67=0,0,RES_hhdet_in_fec!Q67/0.086*1000000/RES_hhdet_in_new!Q67)</f>
        <v>640.21074349225944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2294.1047249784651</v>
      </c>
      <c r="D68" s="157">
        <f>IF(SUM(RES_hhdet_in_fec!D69:D70,RES_hhdet_in_fec!D73:D74)=0,0,SUM(RES_hhdet_in_fec!D69:D70,RES_hhdet_in_fec!D73:D74)/0.086*1000000/SUM(RES_hhdet_in_new!D69:D70,RES_hhdet_in_new!D73:D74))</f>
        <v>2530.3519967344837</v>
      </c>
      <c r="E68" s="157">
        <f>IF(SUM(RES_hhdet_in_fec!E69:E70,RES_hhdet_in_fec!E73:E74)=0,0,SUM(RES_hhdet_in_fec!E69:E70,RES_hhdet_in_fec!E73:E74)/0.086*1000000/SUM(RES_hhdet_in_new!E69:E70,RES_hhdet_in_new!E73:E74))</f>
        <v>2410.6090659398046</v>
      </c>
      <c r="F68" s="157">
        <f>IF(SUM(RES_hhdet_in_fec!F69:F70,RES_hhdet_in_fec!F73:F74)=0,0,SUM(RES_hhdet_in_fec!F69:F70,RES_hhdet_in_fec!F73:F74)/0.086*1000000/SUM(RES_hhdet_in_new!F69:F70,RES_hhdet_in_new!F73:F74))</f>
        <v>2261.2437060930324</v>
      </c>
      <c r="G68" s="157">
        <f>IF(SUM(RES_hhdet_in_fec!G69:G70,RES_hhdet_in_fec!G73:G74)=0,0,SUM(RES_hhdet_in_fec!G69:G70,RES_hhdet_in_fec!G73:G74)/0.086*1000000/SUM(RES_hhdet_in_new!G69:G70,RES_hhdet_in_new!G73:G74))</f>
        <v>2263.8121858380796</v>
      </c>
      <c r="H68" s="157">
        <f>IF(SUM(RES_hhdet_in_fec!H69:H70,RES_hhdet_in_fec!H73:H74)=0,0,SUM(RES_hhdet_in_fec!H69:H70,RES_hhdet_in_fec!H73:H74)/0.086*1000000/SUM(RES_hhdet_in_new!H69:H70,RES_hhdet_in_new!H73:H74))</f>
        <v>2406.5505351942429</v>
      </c>
      <c r="I68" s="157">
        <f>IF(SUM(RES_hhdet_in_fec!I69:I70,RES_hhdet_in_fec!I73:I74)=0,0,SUM(RES_hhdet_in_fec!I69:I70,RES_hhdet_in_fec!I73:I74)/0.086*1000000/SUM(RES_hhdet_in_new!I69:I70,RES_hhdet_in_new!I73:I74))</f>
        <v>2263.6813832253019</v>
      </c>
      <c r="J68" s="157">
        <f>IF(SUM(RES_hhdet_in_fec!J69:J70,RES_hhdet_in_fec!J73:J74)=0,0,SUM(RES_hhdet_in_fec!J69:J70,RES_hhdet_in_fec!J73:J74)/0.086*1000000/SUM(RES_hhdet_in_new!J69:J70,RES_hhdet_in_new!J73:J74))</f>
        <v>2340.890524743254</v>
      </c>
      <c r="K68" s="157">
        <f>IF(SUM(RES_hhdet_in_fec!K69:K70,RES_hhdet_in_fec!K73:K74)=0,0,SUM(RES_hhdet_in_fec!K69:K70,RES_hhdet_in_fec!K73:K74)/0.086*1000000/SUM(RES_hhdet_in_new!K69:K70,RES_hhdet_in_new!K73:K74))</f>
        <v>2287.3831246536115</v>
      </c>
      <c r="L68" s="157">
        <f>IF(SUM(RES_hhdet_in_fec!L69:L70,RES_hhdet_in_fec!L73:L74)=0,0,SUM(RES_hhdet_in_fec!L69:L70,RES_hhdet_in_fec!L73:L74)/0.086*1000000/SUM(RES_hhdet_in_new!L69:L70,RES_hhdet_in_new!L73:L74))</f>
        <v>2440.3955588292524</v>
      </c>
      <c r="M68" s="157">
        <f>IF(SUM(RES_hhdet_in_fec!M69:M70,RES_hhdet_in_fec!M73:M74)=0,0,SUM(RES_hhdet_in_fec!M69:M70,RES_hhdet_in_fec!M73:M74)/0.086*1000000/SUM(RES_hhdet_in_new!M69:M70,RES_hhdet_in_new!M73:M74))</f>
        <v>2216.7358028627264</v>
      </c>
      <c r="N68" s="157">
        <f>IF(SUM(RES_hhdet_in_fec!N69:N70,RES_hhdet_in_fec!N73:N74)=0,0,SUM(RES_hhdet_in_fec!N69:N70,RES_hhdet_in_fec!N73:N74)/0.086*1000000/SUM(RES_hhdet_in_new!N69:N70,RES_hhdet_in_new!N73:N74))</f>
        <v>2052.2801474996127</v>
      </c>
      <c r="O68" s="157">
        <f>IF(SUM(RES_hhdet_in_fec!O69:O70,RES_hhdet_in_fec!O73:O74)=0,0,SUM(RES_hhdet_in_fec!O69:O70,RES_hhdet_in_fec!O73:O74)/0.086*1000000/SUM(RES_hhdet_in_new!O69:O70,RES_hhdet_in_new!O73:O74))</f>
        <v>2148.9176744019383</v>
      </c>
      <c r="P68" s="157">
        <f>IF(SUM(RES_hhdet_in_fec!P69:P70,RES_hhdet_in_fec!P73:P74)=0,0,SUM(RES_hhdet_in_fec!P69:P70,RES_hhdet_in_fec!P73:P74)/0.086*1000000/SUM(RES_hhdet_in_new!P69:P70,RES_hhdet_in_new!P73:P74))</f>
        <v>2049.3657170761976</v>
      </c>
      <c r="Q68" s="157">
        <f>IF(SUM(RES_hhdet_in_fec!Q69:Q70,RES_hhdet_in_fec!Q73:Q74)=0,0,SUM(RES_hhdet_in_fec!Q69:Q70,RES_hhdet_in_fec!Q73:Q74)/0.086*1000000/SUM(RES_hhdet_in_new!Q69:Q70,RES_hhdet_in_new!Q73:Q74))</f>
        <v>2013.6027620690472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2620.0897679454965</v>
      </c>
      <c r="D69" s="132">
        <f>IF(RES_hhdet_in_fec!D69=0,0,RES_hhdet_in_fec!D69/0.086*1000000/RES_hhdet_in_new!D69)</f>
        <v>2593.308946495747</v>
      </c>
      <c r="E69" s="132">
        <f>IF(RES_hhdet_in_fec!E69=0,0,RES_hhdet_in_fec!E69/0.086*1000000/RES_hhdet_in_new!E69)</f>
        <v>2574.1929862675297</v>
      </c>
      <c r="F69" s="132">
        <f>IF(RES_hhdet_in_fec!F69=0,0,RES_hhdet_in_fec!F69/0.086*1000000/RES_hhdet_in_new!F69)</f>
        <v>2569.7007859524947</v>
      </c>
      <c r="G69" s="132">
        <f>IF(RES_hhdet_in_fec!G69=0,0,RES_hhdet_in_fec!G69/0.086*1000000/RES_hhdet_in_new!G69)</f>
        <v>2584.4140673250831</v>
      </c>
      <c r="H69" s="132">
        <f>IF(RES_hhdet_in_fec!H69=0,0,RES_hhdet_in_fec!H69/0.086*1000000/RES_hhdet_in_new!H69)</f>
        <v>2464.6938046812347</v>
      </c>
      <c r="I69" s="132">
        <f>IF(RES_hhdet_in_fec!I69=0,0,RES_hhdet_in_fec!I69/0.086*1000000/RES_hhdet_in_new!I69)</f>
        <v>2486.7617964331425</v>
      </c>
      <c r="J69" s="132">
        <f>IF(RES_hhdet_in_fec!J69=0,0,RES_hhdet_in_fec!J69/0.086*1000000/RES_hhdet_in_new!J69)</f>
        <v>2444.0895967500101</v>
      </c>
      <c r="K69" s="132">
        <f>IF(RES_hhdet_in_fec!K69=0,0,RES_hhdet_in_fec!K69/0.086*1000000/RES_hhdet_in_new!K69)</f>
        <v>2443.8773529125961</v>
      </c>
      <c r="L69" s="132">
        <f>IF(RES_hhdet_in_fec!L69=0,0,RES_hhdet_in_fec!L69/0.086*1000000/RES_hhdet_in_new!L69)</f>
        <v>2596.618382486909</v>
      </c>
      <c r="M69" s="132">
        <f>IF(RES_hhdet_in_fec!M69=0,0,RES_hhdet_in_fec!M69/0.086*1000000/RES_hhdet_in_new!M69)</f>
        <v>2687.7502853518913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2169.7718029747421</v>
      </c>
      <c r="Q69" s="132">
        <f>IF(RES_hhdet_in_fec!Q69=0,0,RES_hhdet_in_fec!Q69/0.086*1000000/RES_hhdet_in_new!Q69)</f>
        <v>2122.9016904892587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2338.8063647591825</v>
      </c>
      <c r="E70" s="132">
        <f>IF(RES_hhdet_in_fec!E70=0,0,RES_hhdet_in_fec!E70/0.086*1000000/RES_hhdet_in_new!E70)</f>
        <v>2322.8059167180963</v>
      </c>
      <c r="F70" s="132">
        <f>IF(RES_hhdet_in_fec!F70=0,0,RES_hhdet_in_fec!F70/0.086*1000000/RES_hhdet_in_new!F70)</f>
        <v>2326.5200229953798</v>
      </c>
      <c r="G70" s="132">
        <f>IF(RES_hhdet_in_fec!G70=0,0,RES_hhdet_in_fec!G70/0.086*1000000/RES_hhdet_in_new!G70)</f>
        <v>2338.663112999528</v>
      </c>
      <c r="H70" s="132">
        <f>IF(RES_hhdet_in_fec!H70=0,0,RES_hhdet_in_fec!H70/0.086*1000000/RES_hhdet_in_new!H70)</f>
        <v>2245.7290028921889</v>
      </c>
      <c r="I70" s="132">
        <f>IF(RES_hhdet_in_fec!I70=0,0,RES_hhdet_in_fec!I70/0.086*1000000/RES_hhdet_in_new!I70)</f>
        <v>2269.2662325094307</v>
      </c>
      <c r="J70" s="132">
        <f>IF(RES_hhdet_in_fec!J70=0,0,RES_hhdet_in_fec!J70/0.086*1000000/RES_hhdet_in_new!J70)</f>
        <v>2234.633373080077</v>
      </c>
      <c r="K70" s="132">
        <f>IF(RES_hhdet_in_fec!K70=0,0,RES_hhdet_in_fec!K70/0.086*1000000/RES_hhdet_in_new!K70)</f>
        <v>2243.8356622858469</v>
      </c>
      <c r="L70" s="132">
        <f>IF(RES_hhdet_in_fec!L70=0,0,RES_hhdet_in_fec!L70/0.086*1000000/RES_hhdet_in_new!L70)</f>
        <v>2376.5794419521039</v>
      </c>
      <c r="M70" s="132">
        <f>IF(RES_hhdet_in_fec!M70=0,0,RES_hhdet_in_fec!M70/0.086*1000000/RES_hhdet_in_new!M70)</f>
        <v>2437.372702322768</v>
      </c>
      <c r="N70" s="132">
        <f>IF(RES_hhdet_in_fec!N70=0,0,RES_hhdet_in_fec!N70/0.086*1000000/RES_hhdet_in_new!N70)</f>
        <v>2052.2801474996127</v>
      </c>
      <c r="O70" s="132">
        <f>IF(RES_hhdet_in_fec!O70=0,0,RES_hhdet_in_fec!O70/0.086*1000000/RES_hhdet_in_new!O70)</f>
        <v>2148.9176744019383</v>
      </c>
      <c r="P70" s="132">
        <f>IF(RES_hhdet_in_fec!P70=0,0,RES_hhdet_in_fec!P70/0.086*1000000/RES_hhdet_in_new!P70)</f>
        <v>1985.9843365328588</v>
      </c>
      <c r="Q70" s="132">
        <f>IF(RES_hhdet_in_fec!Q70=0,0,RES_hhdet_in_fec!Q70/0.086*1000000/RES_hhdet_in_new!Q70)</f>
        <v>1942.1396624576232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1873.6900856894151</v>
      </c>
      <c r="E71" s="165">
        <f>IF(RES_hhdet_in_fec!E71=0,0,RES_hhdet_in_fec!E71/0.086*1000000/RES_hhdet_in_new!E70)</f>
        <v>1861.486022675788</v>
      </c>
      <c r="F71" s="165">
        <f>IF(RES_hhdet_in_fec!F71=0,0,RES_hhdet_in_fec!F71/0.086*1000000/RES_hhdet_in_new!F70)</f>
        <v>1857.3576997559446</v>
      </c>
      <c r="G71" s="165">
        <f>IF(RES_hhdet_in_fec!G71=0,0,RES_hhdet_in_fec!G71/0.086*1000000/RES_hhdet_in_new!G70)</f>
        <v>1868.5531144837216</v>
      </c>
      <c r="H71" s="165">
        <f>IF(RES_hhdet_in_fec!H71=0,0,RES_hhdet_in_fec!H71/0.086*1000000/RES_hhdet_in_new!H70)</f>
        <v>1780.8257905838925</v>
      </c>
      <c r="I71" s="165">
        <f>IF(RES_hhdet_in_fec!I71=0,0,RES_hhdet_in_fec!I71/0.086*1000000/RES_hhdet_in_new!I70)</f>
        <v>1801.2239316750324</v>
      </c>
      <c r="J71" s="165">
        <f>IF(RES_hhdet_in_fec!J71=0,0,RES_hhdet_in_fec!J71/0.086*1000000/RES_hhdet_in_new!J70)</f>
        <v>1770.3106012762462</v>
      </c>
      <c r="K71" s="165">
        <f>IF(RES_hhdet_in_fec!K71=0,0,RES_hhdet_in_fec!K71/0.086*1000000/RES_hhdet_in_new!K70)</f>
        <v>1774.136675893144</v>
      </c>
      <c r="L71" s="165">
        <f>IF(RES_hhdet_in_fec!L71=0,0,RES_hhdet_in_fec!L71/0.086*1000000/RES_hhdet_in_new!L70)</f>
        <v>1876.2759987326476</v>
      </c>
      <c r="M71" s="165">
        <f>IF(RES_hhdet_in_fec!M71=0,0,RES_hhdet_in_fec!M71/0.086*1000000/RES_hhdet_in_new!M70)</f>
        <v>1948.086496215403</v>
      </c>
      <c r="N71" s="165">
        <f>IF(RES_hhdet_in_fec!N71=0,0,RES_hhdet_in_fec!N71/0.086*1000000/RES_hhdet_in_new!N70)</f>
        <v>1599.331495027232</v>
      </c>
      <c r="O71" s="165">
        <f>IF(RES_hhdet_in_fec!O71=0,0,RES_hhdet_in_fec!O71/0.086*1000000/RES_hhdet_in_new!O70)</f>
        <v>1695.3189509501381</v>
      </c>
      <c r="P71" s="165">
        <f>IF(RES_hhdet_in_fec!P71=0,0,RES_hhdet_in_fec!P71/0.086*1000000/RES_hhdet_in_new!P70)</f>
        <v>1565.8530572878508</v>
      </c>
      <c r="Q71" s="165">
        <f>IF(RES_hhdet_in_fec!Q71=0,0,RES_hhdet_in_fec!Q71/0.086*1000000/RES_hhdet_in_new!Q70)</f>
        <v>1530.3074216457624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465.11627906976747</v>
      </c>
      <c r="E72" s="164">
        <f>IF(RES_hhdet_in_fec!E72=0,0,RES_hhdet_in_fec!E72/0.086*1000000/RES_hhdet_in_new!E70)</f>
        <v>461.31989404230882</v>
      </c>
      <c r="F72" s="164">
        <f>IF(RES_hhdet_in_fec!F72=0,0,RES_hhdet_in_fec!F72/0.086*1000000/RES_hhdet_in_new!F70)</f>
        <v>469.16232323943552</v>
      </c>
      <c r="G72" s="164">
        <f>IF(RES_hhdet_in_fec!G72=0,0,RES_hhdet_in_fec!G72/0.086*1000000/RES_hhdet_in_new!G70)</f>
        <v>470.10999851580647</v>
      </c>
      <c r="H72" s="164">
        <f>IF(RES_hhdet_in_fec!H72=0,0,RES_hhdet_in_fec!H72/0.086*1000000/RES_hhdet_in_new!H70)</f>
        <v>464.90321230829591</v>
      </c>
      <c r="I72" s="164">
        <f>IF(RES_hhdet_in_fec!I72=0,0,RES_hhdet_in_fec!I72/0.086*1000000/RES_hhdet_in_new!I70)</f>
        <v>468.04230083439813</v>
      </c>
      <c r="J72" s="164">
        <f>IF(RES_hhdet_in_fec!J72=0,0,RES_hhdet_in_fec!J72/0.086*1000000/RES_hhdet_in_new!J70)</f>
        <v>464.32277180383068</v>
      </c>
      <c r="K72" s="164">
        <f>IF(RES_hhdet_in_fec!K72=0,0,RES_hhdet_in_fec!K72/0.086*1000000/RES_hhdet_in_new!K70)</f>
        <v>469.69898639270286</v>
      </c>
      <c r="L72" s="164">
        <f>IF(RES_hhdet_in_fec!L72=0,0,RES_hhdet_in_fec!L72/0.086*1000000/RES_hhdet_in_new!L70)</f>
        <v>500.30344321945626</v>
      </c>
      <c r="M72" s="164">
        <f>IF(RES_hhdet_in_fec!M72=0,0,RES_hhdet_in_fec!M72/0.086*1000000/RES_hhdet_in_new!M70)</f>
        <v>489.28620610736476</v>
      </c>
      <c r="N72" s="164">
        <f>IF(RES_hhdet_in_fec!N72=0,0,RES_hhdet_in_fec!N72/0.086*1000000/RES_hhdet_in_new!N70)</f>
        <v>452.94865247238067</v>
      </c>
      <c r="O72" s="164">
        <f>IF(RES_hhdet_in_fec!O72=0,0,RES_hhdet_in_fec!O72/0.086*1000000/RES_hhdet_in_new!O70)</f>
        <v>453.59872345180003</v>
      </c>
      <c r="P72" s="164">
        <f>IF(RES_hhdet_in_fec!P72=0,0,RES_hhdet_in_fec!P72/0.086*1000000/RES_hhdet_in_new!P70)</f>
        <v>420.13127924500816</v>
      </c>
      <c r="Q72" s="164">
        <f>IF(RES_hhdet_in_fec!Q72=0,0,RES_hhdet_in_fec!Q72/0.086*1000000/RES_hhdet_in_new!Q70)</f>
        <v>411.83224081186046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646.81164216681418</v>
      </c>
      <c r="D73" s="162">
        <f>IF(RES_hhdet_in_fec!D73=0,0,RES_hhdet_in_fec!D73/0.086*1000000/RES_hhdet_in_new!D73)</f>
        <v>0</v>
      </c>
      <c r="E73" s="162">
        <f>IF(RES_hhdet_in_fec!E73=0,0,RES_hhdet_in_fec!E73/0.086*1000000/RES_hhdet_in_new!E73)</f>
        <v>1285.0802513767501</v>
      </c>
      <c r="F73" s="162">
        <f>IF(RES_hhdet_in_fec!F73=0,0,RES_hhdet_in_fec!F73/0.086*1000000/RES_hhdet_in_new!F73)</f>
        <v>1246.9420994389066</v>
      </c>
      <c r="G73" s="162">
        <f>IF(RES_hhdet_in_fec!G73=0,0,RES_hhdet_in_fec!G73/0.086*1000000/RES_hhdet_in_new!G73)</f>
        <v>1009.8887223599045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1467.9956273729986</v>
      </c>
      <c r="J73" s="162">
        <f>IF(RES_hhdet_in_fec!J73=0,0,RES_hhdet_in_fec!J73/0.086*1000000/RES_hhdet_in_new!J73)</f>
        <v>2039.3725838614603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1294.2302810296078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1792.8459249513758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1245.6665712476677</v>
      </c>
      <c r="E74" s="160">
        <f>IF(RES_hhdet_in_fec!E74=0,0,RES_hhdet_in_fec!E74/0.086*1000000/RES_hhdet_in_new!E74)</f>
        <v>1405.5024846024464</v>
      </c>
      <c r="F74" s="160">
        <f>IF(RES_hhdet_in_fec!F74=0,0,RES_hhdet_in_fec!F74/0.086*1000000/RES_hhdet_in_new!F74)</f>
        <v>1370.7566791687459</v>
      </c>
      <c r="G74" s="160">
        <f>IF(RES_hhdet_in_fec!G74=0,0,RES_hhdet_in_fec!G74/0.086*1000000/RES_hhdet_in_new!G74)</f>
        <v>1182.3104938202882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1525.3257903505221</v>
      </c>
      <c r="J74" s="160">
        <f>IF(RES_hhdet_in_fec!J74=0,0,RES_hhdet_in_fec!J74/0.086*1000000/RES_hhdet_in_new!J74)</f>
        <v>1950.5215001095969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1402.3350445703568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1684.6054327442528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780.64009089565559</v>
      </c>
      <c r="E75" s="156">
        <f>IF(RES_hhdet_in_fec!E75=0,0,RES_hhdet_in_fec!E75/0.086*1000000/RES_hhdet_in_new!E74)</f>
        <v>938.47408359780104</v>
      </c>
      <c r="F75" s="156">
        <f>IF(RES_hhdet_in_fec!F75=0,0,RES_hhdet_in_fec!F75/0.086*1000000/RES_hhdet_in_new!F74)</f>
        <v>899.20890685677966</v>
      </c>
      <c r="G75" s="156">
        <f>IF(RES_hhdet_in_fec!G75=0,0,RES_hhdet_in_fec!G75/0.086*1000000/RES_hhdet_in_new!G74)</f>
        <v>715.64716326299708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1050.1926654692625</v>
      </c>
      <c r="J75" s="156">
        <f>IF(RES_hhdet_in_fec!J75=0,0,RES_hhdet_in_fec!J75/0.086*1000000/RES_hhdet_in_new!J74)</f>
        <v>1473.4378616660201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909.94704085555395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1264.4362134849905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465.02648035201224</v>
      </c>
      <c r="E76" s="156">
        <f>IF(RES_hhdet_in_fec!E76=0,0,RES_hhdet_in_fec!E76/0.086*1000000/RES_hhdet_in_new!E74)</f>
        <v>467.0284010046455</v>
      </c>
      <c r="F76" s="156">
        <f>IF(RES_hhdet_in_fec!F76=0,0,RES_hhdet_in_fec!F76/0.086*1000000/RES_hhdet_in_new!F74)</f>
        <v>471.54777231196624</v>
      </c>
      <c r="G76" s="156">
        <f>IF(RES_hhdet_in_fec!G76=0,0,RES_hhdet_in_fec!G76/0.086*1000000/RES_hhdet_in_new!G74)</f>
        <v>466.66333055729126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475.13312488125968</v>
      </c>
      <c r="J76" s="156">
        <f>IF(RES_hhdet_in_fec!J76=0,0,RES_hhdet_in_fec!J76/0.086*1000000/RES_hhdet_in_new!J74)</f>
        <v>477.0836384435766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492.38800371480255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420.16921925926249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900.03120313810246</v>
      </c>
      <c r="D77" s="157">
        <f>IF(SUM(RES_hhdet_in_fec!D78:D79)=0,0,SUM(RES_hhdet_in_fec!D78:D79)/0.086*1000000/SUM(RES_hhdet_in_new!D78:D79))</f>
        <v>598.14610807520364</v>
      </c>
      <c r="E77" s="157">
        <f>IF(SUM(RES_hhdet_in_fec!E78:E79)=0,0,SUM(RES_hhdet_in_fec!E78:E79)/0.086*1000000/SUM(RES_hhdet_in_new!E78:E79))</f>
        <v>1019.9817198204843</v>
      </c>
      <c r="F77" s="157">
        <f>IF(SUM(RES_hhdet_in_fec!F78:F79)=0,0,SUM(RES_hhdet_in_fec!F78:F79)/0.086*1000000/SUM(RES_hhdet_in_new!F78:F79))</f>
        <v>1119.0854215714103</v>
      </c>
      <c r="G77" s="157">
        <f>IF(SUM(RES_hhdet_in_fec!G78:G79)=0,0,SUM(RES_hhdet_in_fec!G78:G79)/0.086*1000000/SUM(RES_hhdet_in_new!G78:G79))</f>
        <v>1085.8403201579658</v>
      </c>
      <c r="H77" s="157">
        <f>IF(SUM(RES_hhdet_in_fec!H78:H79)=0,0,SUM(RES_hhdet_in_fec!H78:H79)/0.086*1000000/SUM(RES_hhdet_in_new!H78:H79))</f>
        <v>1255.1616255319204</v>
      </c>
      <c r="I77" s="157">
        <f>IF(SUM(RES_hhdet_in_fec!I78:I79)=0,0,SUM(RES_hhdet_in_fec!I78:I79)/0.086*1000000/SUM(RES_hhdet_in_new!I78:I79))</f>
        <v>993.14339057561403</v>
      </c>
      <c r="J77" s="157">
        <f>IF(SUM(RES_hhdet_in_fec!J78:J79)=0,0,SUM(RES_hhdet_in_fec!J78:J79)/0.086*1000000/SUM(RES_hhdet_in_new!J78:J79))</f>
        <v>1174.9476964518763</v>
      </c>
      <c r="K77" s="157">
        <f>IF(SUM(RES_hhdet_in_fec!K78:K79)=0,0,SUM(RES_hhdet_in_fec!K78:K79)/0.086*1000000/SUM(RES_hhdet_in_new!K78:K79))</f>
        <v>1274.5485861132345</v>
      </c>
      <c r="L77" s="157">
        <f>IF(SUM(RES_hhdet_in_fec!L78:L79)=0,0,SUM(RES_hhdet_in_fec!L78:L79)/0.086*1000000/SUM(RES_hhdet_in_new!L78:L79))</f>
        <v>1331.3626833790333</v>
      </c>
      <c r="M77" s="157">
        <f>IF(SUM(RES_hhdet_in_fec!M78:M79)=0,0,SUM(RES_hhdet_in_fec!M78:M79)/0.086*1000000/SUM(RES_hhdet_in_new!M78:M79))</f>
        <v>775.68410144219126</v>
      </c>
      <c r="N77" s="157">
        <f>IF(SUM(RES_hhdet_in_fec!N78:N79)=0,0,SUM(RES_hhdet_in_fec!N78:N79)/0.086*1000000/SUM(RES_hhdet_in_new!N78:N79))</f>
        <v>1242.5111491314824</v>
      </c>
      <c r="O77" s="157">
        <f>IF(SUM(RES_hhdet_in_fec!O78:O79)=0,0,SUM(RES_hhdet_in_fec!O78:O79)/0.086*1000000/SUM(RES_hhdet_in_new!O78:O79))</f>
        <v>1271.9439624825254</v>
      </c>
      <c r="P77" s="157">
        <f>IF(SUM(RES_hhdet_in_fec!P78:P79)=0,0,SUM(RES_hhdet_in_fec!P78:P79)/0.086*1000000/SUM(RES_hhdet_in_new!P78:P79))</f>
        <v>1209.1814405170528</v>
      </c>
      <c r="Q77" s="157">
        <f>IF(SUM(RES_hhdet_in_fec!Q78:Q79)=0,0,SUM(RES_hhdet_in_fec!Q78:Q79)/0.086*1000000/SUM(RES_hhdet_in_new!Q78:Q79))</f>
        <v>898.74177376844136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1313.4494750573226</v>
      </c>
      <c r="D78" s="156">
        <f>IF(RES_hhdet_in_fec!D78=0,0,RES_hhdet_in_fec!D78/0.086*1000000/RES_hhdet_in_new!D78)</f>
        <v>1351.6714026396048</v>
      </c>
      <c r="E78" s="156">
        <f>IF(RES_hhdet_in_fec!E78=0,0,RES_hhdet_in_fec!E78/0.086*1000000/RES_hhdet_in_new!E78)</f>
        <v>1338.5224947184533</v>
      </c>
      <c r="F78" s="156">
        <f>IF(RES_hhdet_in_fec!F78=0,0,RES_hhdet_in_fec!F78/0.086*1000000/RES_hhdet_in_new!F78)</f>
        <v>1333.8518157909423</v>
      </c>
      <c r="G78" s="156">
        <f>IF(RES_hhdet_in_fec!G78=0,0,RES_hhdet_in_fec!G78/0.086*1000000/RES_hhdet_in_new!G78)</f>
        <v>1287.9271945525913</v>
      </c>
      <c r="H78" s="156">
        <f>IF(RES_hhdet_in_fec!H78=0,0,RES_hhdet_in_fec!H78/0.086*1000000/RES_hhdet_in_new!H78)</f>
        <v>1255.8524718770141</v>
      </c>
      <c r="I78" s="156">
        <f>IF(RES_hhdet_in_fec!I78=0,0,RES_hhdet_in_fec!I78/0.086*1000000/RES_hhdet_in_new!I78)</f>
        <v>1324.3491786856944</v>
      </c>
      <c r="J78" s="156">
        <f>IF(RES_hhdet_in_fec!J78=0,0,RES_hhdet_in_fec!J78/0.086*1000000/RES_hhdet_in_new!J78)</f>
        <v>1295.7735520573217</v>
      </c>
      <c r="K78" s="156">
        <f>IF(RES_hhdet_in_fec!K78=0,0,RES_hhdet_in_fec!K78/0.086*1000000/RES_hhdet_in_new!K78)</f>
        <v>1274.5485861132345</v>
      </c>
      <c r="L78" s="156">
        <f>IF(RES_hhdet_in_fec!L78=0,0,RES_hhdet_in_fec!L78/0.086*1000000/RES_hhdet_in_new!L78)</f>
        <v>1331.3626833790333</v>
      </c>
      <c r="M78" s="156">
        <f>IF(RES_hhdet_in_fec!M78=0,0,RES_hhdet_in_fec!M78/0.086*1000000/RES_hhdet_in_new!M78)</f>
        <v>1367.0396848815822</v>
      </c>
      <c r="N78" s="156">
        <f>IF(RES_hhdet_in_fec!N78=0,0,RES_hhdet_in_fec!N78/0.086*1000000/RES_hhdet_in_new!N78)</f>
        <v>1242.5111491314824</v>
      </c>
      <c r="O78" s="156">
        <f>IF(RES_hhdet_in_fec!O78=0,0,RES_hhdet_in_fec!O78/0.086*1000000/RES_hhdet_in_new!O78)</f>
        <v>1271.9439624825254</v>
      </c>
      <c r="P78" s="156">
        <f>IF(RES_hhdet_in_fec!P78=0,0,RES_hhdet_in_fec!P78/0.086*1000000/RES_hhdet_in_new!P78)</f>
        <v>1209.1814405170528</v>
      </c>
      <c r="Q78" s="156">
        <f>IF(RES_hhdet_in_fec!Q78=0,0,RES_hhdet_in_fec!Q78/0.086*1000000/RES_hhdet_in_new!Q78)</f>
        <v>1084.1722612944252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234.90710681358178</v>
      </c>
      <c r="D79" s="57">
        <f>IF(RES_hhdet_in_fec!D79=0,0,RES_hhdet_in_fec!D79/0.086*1000000/RES_hhdet_in_new!D79)</f>
        <v>416.52915586939224</v>
      </c>
      <c r="E79" s="57">
        <f>IF(RES_hhdet_in_fec!E79=0,0,RES_hhdet_in_fec!E79/0.086*1000000/RES_hhdet_in_new!E79)</f>
        <v>493.36009311477233</v>
      </c>
      <c r="F79" s="57">
        <f>IF(RES_hhdet_in_fec!F79=0,0,RES_hhdet_in_fec!F79/0.086*1000000/RES_hhdet_in_new!F79)</f>
        <v>475.70019768385612</v>
      </c>
      <c r="G79" s="57">
        <f>IF(RES_hhdet_in_fec!G79=0,0,RES_hhdet_in_fec!G79/0.086*1000000/RES_hhdet_in_new!G79)</f>
        <v>377.65992424673658</v>
      </c>
      <c r="H79" s="57">
        <f>IF(RES_hhdet_in_fec!H79=0,0,RES_hhdet_in_fec!H79/0.086*1000000/RES_hhdet_in_new!H79)</f>
        <v>483.11950297560958</v>
      </c>
      <c r="I79" s="57">
        <f>IF(RES_hhdet_in_fec!I79=0,0,RES_hhdet_in_fec!I79/0.086*1000000/RES_hhdet_in_new!I79)</f>
        <v>560.08400854456499</v>
      </c>
      <c r="J79" s="57">
        <f>IF(RES_hhdet_in_fec!J79=0,0,RES_hhdet_in_fec!J79/0.086*1000000/RES_hhdet_in_new!J79)</f>
        <v>780.93121586419898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530.11451771578515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706.00905710329869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35750.950679212809</v>
      </c>
      <c r="D81" s="168">
        <f t="shared" ref="D81" si="69">SUM(D82,D85,D87,D100)</f>
        <v>34777.11698784004</v>
      </c>
      <c r="E81" s="168">
        <f t="shared" ref="E81" si="70">SUM(E82,E85,E87,E100)</f>
        <v>34613.511359432749</v>
      </c>
      <c r="F81" s="168">
        <f t="shared" ref="F81" si="71">SUM(F82,F85,F87,F100)</f>
        <v>37200.532072859874</v>
      </c>
      <c r="G81" s="168">
        <f t="shared" ref="G81" si="72">SUM(G82,G85,G87,G100)</f>
        <v>35623.226935137594</v>
      </c>
      <c r="H81" s="168">
        <f t="shared" ref="H81" si="73">SUM(H82,H85,H87,H100)</f>
        <v>36241.156957347906</v>
      </c>
      <c r="I81" s="168">
        <f t="shared" ref="I81" si="74">SUM(I82,I85,I87,I100)</f>
        <v>32880.048782973747</v>
      </c>
      <c r="J81" s="168">
        <f t="shared" ref="J81" si="75">SUM(J82,J85,J87,J100)</f>
        <v>33880.91960191261</v>
      </c>
      <c r="K81" s="168">
        <f t="shared" ref="K81" si="76">SUM(K82,K85,K87,K100)</f>
        <v>33685.64829374032</v>
      </c>
      <c r="L81" s="168">
        <f t="shared" ref="L81" si="77">SUM(L82,L85,L87,L100)</f>
        <v>33778.850554339333</v>
      </c>
      <c r="M81" s="168">
        <f t="shared" ref="M81" si="78">SUM(M82,M85,M87,M100)</f>
        <v>26739.834808777523</v>
      </c>
      <c r="N81" s="168">
        <f t="shared" ref="N81" si="79">SUM(N82,N85,N87,N100)</f>
        <v>29694.267533585094</v>
      </c>
      <c r="O81" s="168">
        <f t="shared" ref="O81" si="80">SUM(O82,O85,O87,O100)</f>
        <v>29295.650965049354</v>
      </c>
      <c r="P81" s="168">
        <f t="shared" ref="P81" si="81">SUM(P82,P85,P87,P100)</f>
        <v>26039.372117032573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31652.028784811799</v>
      </c>
      <c r="D82" s="157">
        <f t="shared" si="83"/>
        <v>30498.304444012498</v>
      </c>
      <c r="E82" s="157">
        <f t="shared" si="83"/>
        <v>30472.179509683636</v>
      </c>
      <c r="F82" s="157">
        <f t="shared" si="83"/>
        <v>33387.235572067468</v>
      </c>
      <c r="G82" s="157">
        <f t="shared" si="83"/>
        <v>32126.899134690419</v>
      </c>
      <c r="H82" s="157">
        <f t="shared" si="83"/>
        <v>32015.168183110145</v>
      </c>
      <c r="I82" s="157">
        <f t="shared" si="83"/>
        <v>29261.786855206839</v>
      </c>
      <c r="J82" s="157">
        <f t="shared" si="83"/>
        <v>29527.480718743751</v>
      </c>
      <c r="K82" s="157">
        <f t="shared" si="83"/>
        <v>29448.244568428563</v>
      </c>
      <c r="L82" s="157">
        <f t="shared" si="83"/>
        <v>29389.685216913393</v>
      </c>
      <c r="M82" s="157">
        <f t="shared" si="83"/>
        <v>22529.400239858118</v>
      </c>
      <c r="N82" s="157">
        <f t="shared" si="83"/>
        <v>25557.753244566982</v>
      </c>
      <c r="O82" s="157">
        <f t="shared" si="83"/>
        <v>25447.093724404625</v>
      </c>
      <c r="P82" s="157">
        <f t="shared" si="83"/>
        <v>22543.014195700416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30985.152288252837</v>
      </c>
      <c r="D83" s="156">
        <f>IF(RES_hhdet_in_fec!D83=0,0,RES_hhdet_in_fec!D83/0.086*1000000/RES_hhdet_in_new!D83)</f>
        <v>29944.974116642446</v>
      </c>
      <c r="E83" s="156">
        <f>IF(RES_hhdet_in_fec!E83=0,0,RES_hhdet_in_fec!E83/0.086*1000000/RES_hhdet_in_new!E83)</f>
        <v>30012.11334252411</v>
      </c>
      <c r="F83" s="156">
        <f>IF(RES_hhdet_in_fec!F83=0,0,RES_hhdet_in_fec!F83/0.086*1000000/RES_hhdet_in_new!F83)</f>
        <v>32896.245981566317</v>
      </c>
      <c r="G83" s="156">
        <f>IF(RES_hhdet_in_fec!G83=0,0,RES_hhdet_in_fec!G83/0.086*1000000/RES_hhdet_in_new!G83)</f>
        <v>31592.991020613652</v>
      </c>
      <c r="H83" s="156">
        <f>IF(RES_hhdet_in_fec!H83=0,0,RES_hhdet_in_fec!H83/0.086*1000000/RES_hhdet_in_new!H83)</f>
        <v>31606.083960893589</v>
      </c>
      <c r="I83" s="156">
        <f>IF(RES_hhdet_in_fec!I83=0,0,RES_hhdet_in_fec!I83/0.086*1000000/RES_hhdet_in_new!I83)</f>
        <v>28929.417747111609</v>
      </c>
      <c r="J83" s="156">
        <f>IF(RES_hhdet_in_fec!J83=0,0,RES_hhdet_in_fec!J83/0.086*1000000/RES_hhdet_in_new!J83)</f>
        <v>29510.587087689371</v>
      </c>
      <c r="K83" s="156">
        <f>IF(RES_hhdet_in_fec!K83=0,0,RES_hhdet_in_fec!K83/0.086*1000000/RES_hhdet_in_new!K83)</f>
        <v>28989.756554904197</v>
      </c>
      <c r="L83" s="156">
        <f>IF(RES_hhdet_in_fec!L83=0,0,RES_hhdet_in_fec!L83/0.086*1000000/RES_hhdet_in_new!L83)</f>
        <v>29261.787398793549</v>
      </c>
      <c r="M83" s="156">
        <f>IF(RES_hhdet_in_fec!M83=0,0,RES_hhdet_in_fec!M83/0.086*1000000/RES_hhdet_in_new!M83)</f>
        <v>22289.223602387381</v>
      </c>
      <c r="N83" s="156">
        <f>IF(RES_hhdet_in_fec!N83=0,0,RES_hhdet_in_fec!N83/0.086*1000000/RES_hhdet_in_new!N83)</f>
        <v>25250.194223691284</v>
      </c>
      <c r="O83" s="156">
        <f>IF(RES_hhdet_in_fec!O83=0,0,RES_hhdet_in_fec!O83/0.086*1000000/RES_hhdet_in_new!O83)</f>
        <v>24999.765175085911</v>
      </c>
      <c r="P83" s="156">
        <f>IF(RES_hhdet_in_fec!P83=0,0,RES_hhdet_in_fec!P83/0.086*1000000/RES_hhdet_in_new!P83)</f>
        <v>22007.067364607879</v>
      </c>
      <c r="Q83" s="156">
        <f>IF(RES_hhdet_in_fec!Q83=0,0,RES_hhdet_in_fec!Q83/0.086*1000000/RES_hhdet_in_new!Q83)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666.87649655896075</v>
      </c>
      <c r="D84" s="156">
        <f>IF(RES_hhdet_in_fec!D84=0,0,RES_hhdet_in_fec!D84/0.086*1000000/RES_hhdet_in_new!D83)</f>
        <v>553.33032737005158</v>
      </c>
      <c r="E84" s="156">
        <f>IF(RES_hhdet_in_fec!E84=0,0,RES_hhdet_in_fec!E84/0.086*1000000/RES_hhdet_in_new!E83)</f>
        <v>460.06616715952589</v>
      </c>
      <c r="F84" s="156">
        <f>IF(RES_hhdet_in_fec!F84=0,0,RES_hhdet_in_fec!F84/0.086*1000000/RES_hhdet_in_new!F83)</f>
        <v>490.98959050114979</v>
      </c>
      <c r="G84" s="156">
        <f>IF(RES_hhdet_in_fec!G84=0,0,RES_hhdet_in_fec!G84/0.086*1000000/RES_hhdet_in_new!G83)</f>
        <v>533.90811407676654</v>
      </c>
      <c r="H84" s="156">
        <f>IF(RES_hhdet_in_fec!H84=0,0,RES_hhdet_in_fec!H84/0.086*1000000/RES_hhdet_in_new!H83)</f>
        <v>409.08422221655707</v>
      </c>
      <c r="I84" s="156">
        <f>IF(RES_hhdet_in_fec!I84=0,0,RES_hhdet_in_fec!I84/0.086*1000000/RES_hhdet_in_new!I83)</f>
        <v>332.36910809522885</v>
      </c>
      <c r="J84" s="156">
        <f>IF(RES_hhdet_in_fec!J84=0,0,RES_hhdet_in_fec!J84/0.086*1000000/RES_hhdet_in_new!J83)</f>
        <v>16.89363105437879</v>
      </c>
      <c r="K84" s="156">
        <f>IF(RES_hhdet_in_fec!K84=0,0,RES_hhdet_in_fec!K84/0.086*1000000/RES_hhdet_in_new!K83)</f>
        <v>458.48801352436692</v>
      </c>
      <c r="L84" s="156">
        <f>IF(RES_hhdet_in_fec!L84=0,0,RES_hhdet_in_fec!L84/0.086*1000000/RES_hhdet_in_new!L83)</f>
        <v>127.89781811984481</v>
      </c>
      <c r="M84" s="156">
        <f>IF(RES_hhdet_in_fec!M84=0,0,RES_hhdet_in_fec!M84/0.086*1000000/RES_hhdet_in_new!M83)</f>
        <v>240.17663747073681</v>
      </c>
      <c r="N84" s="156">
        <f>IF(RES_hhdet_in_fec!N84=0,0,RES_hhdet_in_fec!N84/0.086*1000000/RES_hhdet_in_new!N83)</f>
        <v>307.55902087569922</v>
      </c>
      <c r="O84" s="156">
        <f>IF(RES_hhdet_in_fec!O84=0,0,RES_hhdet_in_fec!O84/0.086*1000000/RES_hhdet_in_new!O83)</f>
        <v>447.32854931871577</v>
      </c>
      <c r="P84" s="156">
        <f>IF(RES_hhdet_in_fec!P84=0,0,RES_hhdet_in_fec!P84/0.086*1000000/RES_hhdet_in_new!P83)</f>
        <v>535.94683109253674</v>
      </c>
      <c r="Q84" s="156">
        <f>IF(RES_hhdet_in_fec!Q84=0,0,RES_hhdet_in_fec!Q84/0.086*1000000/RES_hhdet_in_new!Q83)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996.83236359509476</v>
      </c>
      <c r="D85" s="157">
        <f t="shared" si="84"/>
        <v>942.00299639561467</v>
      </c>
      <c r="E85" s="157">
        <f t="shared" si="84"/>
        <v>895.32684137950184</v>
      </c>
      <c r="F85" s="157">
        <f t="shared" si="84"/>
        <v>848.70718542513919</v>
      </c>
      <c r="G85" s="157">
        <f t="shared" si="84"/>
        <v>799.97498338644084</v>
      </c>
      <c r="H85" s="157">
        <f t="shared" si="84"/>
        <v>761.02443150952467</v>
      </c>
      <c r="I85" s="157">
        <f t="shared" si="84"/>
        <v>732.38956494237709</v>
      </c>
      <c r="J85" s="157">
        <f t="shared" si="84"/>
        <v>940.84325096053703</v>
      </c>
      <c r="K85" s="157">
        <f t="shared" si="84"/>
        <v>901.48825812578718</v>
      </c>
      <c r="L85" s="157">
        <f t="shared" si="84"/>
        <v>857.31351333388682</v>
      </c>
      <c r="M85" s="157">
        <f t="shared" si="84"/>
        <v>840.32219492580862</v>
      </c>
      <c r="N85" s="157">
        <f t="shared" si="84"/>
        <v>800.1489077397174</v>
      </c>
      <c r="O85" s="157">
        <f t="shared" si="84"/>
        <v>764.25998477932785</v>
      </c>
      <c r="P85" s="157">
        <f t="shared" si="84"/>
        <v>637.26371445424627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996.83236359509476</v>
      </c>
      <c r="D86" s="156">
        <f>IF(RES_hhdet_in_fec!D86=0,0,RES_hhdet_in_fec!D86/0.086*1000000/RES_hhdet_in_new!D86)</f>
        <v>942.00299639561467</v>
      </c>
      <c r="E86" s="156">
        <f>IF(RES_hhdet_in_fec!E86=0,0,RES_hhdet_in_fec!E86/0.086*1000000/RES_hhdet_in_new!E86)</f>
        <v>895.32684137950184</v>
      </c>
      <c r="F86" s="156">
        <f>IF(RES_hhdet_in_fec!F86=0,0,RES_hhdet_in_fec!F86/0.086*1000000/RES_hhdet_in_new!F86)</f>
        <v>848.70718542513919</v>
      </c>
      <c r="G86" s="156">
        <f>IF(RES_hhdet_in_fec!G86=0,0,RES_hhdet_in_fec!G86/0.086*1000000/RES_hhdet_in_new!G86)</f>
        <v>799.97498338644084</v>
      </c>
      <c r="H86" s="156">
        <f>IF(RES_hhdet_in_fec!H86=0,0,RES_hhdet_in_fec!H86/0.086*1000000/RES_hhdet_in_new!H86)</f>
        <v>761.02443150952467</v>
      </c>
      <c r="I86" s="156">
        <f>IF(RES_hhdet_in_fec!I86=0,0,RES_hhdet_in_fec!I86/0.086*1000000/RES_hhdet_in_new!I86)</f>
        <v>732.38956494237709</v>
      </c>
      <c r="J86" s="156">
        <f>IF(RES_hhdet_in_fec!J86=0,0,RES_hhdet_in_fec!J86/0.086*1000000/RES_hhdet_in_new!J86)</f>
        <v>940.84325096053703</v>
      </c>
      <c r="K86" s="156">
        <f>IF(RES_hhdet_in_fec!K86=0,0,RES_hhdet_in_fec!K86/0.086*1000000/RES_hhdet_in_new!K86)</f>
        <v>901.48825812578718</v>
      </c>
      <c r="L86" s="156">
        <f>IF(RES_hhdet_in_fec!L86=0,0,RES_hhdet_in_fec!L86/0.086*1000000/RES_hhdet_in_new!L86)</f>
        <v>857.31351333388682</v>
      </c>
      <c r="M86" s="156">
        <f>IF(RES_hhdet_in_fec!M86=0,0,RES_hhdet_in_fec!M86/0.086*1000000/RES_hhdet_in_new!M86)</f>
        <v>840.32219492580862</v>
      </c>
      <c r="N86" s="156">
        <f>IF(RES_hhdet_in_fec!N86=0,0,RES_hhdet_in_fec!N86/0.086*1000000/RES_hhdet_in_new!N86)</f>
        <v>800.1489077397174</v>
      </c>
      <c r="O86" s="156">
        <f>IF(RES_hhdet_in_fec!O86=0,0,RES_hhdet_in_fec!O86/0.086*1000000/RES_hhdet_in_new!O86)</f>
        <v>764.25998477932785</v>
      </c>
      <c r="P86" s="156">
        <f>IF(RES_hhdet_in_fec!P86=0,0,RES_hhdet_in_fec!P86/0.086*1000000/RES_hhdet_in_new!P86)</f>
        <v>637.26371445424627</v>
      </c>
      <c r="Q86" s="156">
        <f>IF(RES_hhdet_in_fec!Q86=0,0,RES_hhdet_in_fec!Q86/0.086*1000000/RES_hhdet_in_new!Q86)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2867.4412228835704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2921.0499869965938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2755.0567744799287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2490.6092406420275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2318.6356751861608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2981.6553216693819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2325.4070283930196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2630.4211476998748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2909.2177242648263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2850.7543193204942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2841.3524398692816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2737.7899725707639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2694.8687321475545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2561.4442936255837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3122.3960458305942</v>
      </c>
      <c r="D88" s="132">
        <f>IF(RES_hhdet_in_fec!D88=0,0,RES_hhdet_in_fec!D88/0.086*1000000/RES_hhdet_in_new!D88)</f>
        <v>3092.2398808266794</v>
      </c>
      <c r="E88" s="132">
        <f>IF(RES_hhdet_in_fec!E88=0,0,RES_hhdet_in_fec!E88/0.086*1000000/RES_hhdet_in_new!E88)</f>
        <v>3075.3429157129981</v>
      </c>
      <c r="F88" s="132">
        <f>IF(RES_hhdet_in_fec!F88=0,0,RES_hhdet_in_fec!F88/0.086*1000000/RES_hhdet_in_new!F88)</f>
        <v>3074.5778288704455</v>
      </c>
      <c r="G88" s="132">
        <f>IF(RES_hhdet_in_fec!G88=0,0,RES_hhdet_in_fec!G88/0.086*1000000/RES_hhdet_in_new!G88)</f>
        <v>3019.8269683041699</v>
      </c>
      <c r="H88" s="132">
        <f>IF(RES_hhdet_in_fec!H88=0,0,RES_hhdet_in_fec!H88/0.086*1000000/RES_hhdet_in_new!H88)</f>
        <v>3048.1602266304444</v>
      </c>
      <c r="I88" s="132">
        <f>IF(RES_hhdet_in_fec!I88=0,0,RES_hhdet_in_fec!I88/0.086*1000000/RES_hhdet_in_new!I88)</f>
        <v>2888.93420060995</v>
      </c>
      <c r="J88" s="132">
        <f>IF(RES_hhdet_in_fec!J88=0,0,RES_hhdet_in_fec!J88/0.086*1000000/RES_hhdet_in_new!J88)</f>
        <v>2963.6368131363383</v>
      </c>
      <c r="K88" s="132">
        <f>IF(RES_hhdet_in_fec!K88=0,0,RES_hhdet_in_fec!K88/0.086*1000000/RES_hhdet_in_new!K88)</f>
        <v>3006.0770748562836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3103.1482303084836</v>
      </c>
      <c r="N88" s="132">
        <f>IF(RES_hhdet_in_fec!N88=0,0,RES_hhdet_in_fec!N88/0.086*1000000/RES_hhdet_in_new!N88)</f>
        <v>2922.4853018810359</v>
      </c>
      <c r="O88" s="132">
        <f>IF(RES_hhdet_in_fec!O88=0,0,RES_hhdet_in_fec!O88/0.086*1000000/RES_hhdet_in_new!O88)</f>
        <v>2931.1010612219966</v>
      </c>
      <c r="P88" s="132">
        <f>IF(RES_hhdet_in_fec!P88=0,0,RES_hhdet_in_fec!P88/0.086*1000000/RES_hhdet_in_new!P88)</f>
        <v>2731.9883332899344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2807.4334470870594</v>
      </c>
      <c r="E89" s="132">
        <f>IF(RES_hhdet_in_fec!E89=0,0,RES_hhdet_in_fec!E89/0.086*1000000/RES_hhdet_in_new!E89)</f>
        <v>2787.1814773297751</v>
      </c>
      <c r="F89" s="132">
        <f>IF(RES_hhdet_in_fec!F89=0,0,RES_hhdet_in_fec!F89/0.086*1000000/RES_hhdet_in_new!F89)</f>
        <v>2789.0414289518376</v>
      </c>
      <c r="G89" s="132">
        <f>IF(RES_hhdet_in_fec!G89=0,0,RES_hhdet_in_fec!G89/0.086*1000000/RES_hhdet_in_new!G89)</f>
        <v>2737.0597792407029</v>
      </c>
      <c r="H89" s="132">
        <f>IF(RES_hhdet_in_fec!H89=0,0,RES_hhdet_in_fec!H89/0.086*1000000/RES_hhdet_in_new!H89)</f>
        <v>2754.8819299085985</v>
      </c>
      <c r="I89" s="132">
        <f>IF(RES_hhdet_in_fec!I89=0,0,RES_hhdet_in_fec!I89/0.086*1000000/RES_hhdet_in_new!I89)</f>
        <v>2625.2513379159627</v>
      </c>
      <c r="J89" s="132">
        <f>IF(RES_hhdet_in_fec!J89=0,0,RES_hhdet_in_fec!J89/0.086*1000000/RES_hhdet_in_new!J89)</f>
        <v>2678.8812895817969</v>
      </c>
      <c r="K89" s="132">
        <f>IF(RES_hhdet_in_fec!K89=0,0,RES_hhdet_in_fec!K89/0.086*1000000/RES_hhdet_in_new!K89)</f>
        <v>2701.2899910669289</v>
      </c>
      <c r="L89" s="132">
        <f>IF(RES_hhdet_in_fec!L89=0,0,RES_hhdet_in_fec!L89/0.086*1000000/RES_hhdet_in_new!L89)</f>
        <v>2850.7543193204942</v>
      </c>
      <c r="M89" s="132">
        <f>IF(RES_hhdet_in_fec!M89=0,0,RES_hhdet_in_fec!M89/0.086*1000000/RES_hhdet_in_new!M89)</f>
        <v>2771.2691373254888</v>
      </c>
      <c r="N89" s="132">
        <f>IF(RES_hhdet_in_fec!N89=0,0,RES_hhdet_in_fec!N89/0.086*1000000/RES_hhdet_in_new!N89)</f>
        <v>2589.4333009016073</v>
      </c>
      <c r="O89" s="132">
        <f>IF(RES_hhdet_in_fec!O89=0,0,RES_hhdet_in_fec!O89/0.086*1000000/RES_hhdet_in_new!O89)</f>
        <v>2577.3100993735784</v>
      </c>
      <c r="P89" s="132">
        <f>IF(RES_hhdet_in_fec!P89=0,0,RES_hhdet_in_fec!P89/0.086*1000000/RES_hhdet_in_new!P89)</f>
        <v>2382.2281262070319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2342.3171680172918</v>
      </c>
      <c r="E90" s="165">
        <f>IF(RES_hhdet_in_fec!E90=0,0,RES_hhdet_in_fec!E90/0.086*1000000/RES_hhdet_in_new!E89)</f>
        <v>2326.0437825212107</v>
      </c>
      <c r="F90" s="165">
        <f>IF(RES_hhdet_in_fec!F90=0,0,RES_hhdet_in_fec!F90/0.086*1000000/RES_hhdet_in_new!F89)</f>
        <v>2320.1454497445361</v>
      </c>
      <c r="G90" s="165">
        <f>IF(RES_hhdet_in_fec!G90=0,0,RES_hhdet_in_fec!G90/0.086*1000000/RES_hhdet_in_new!G89)</f>
        <v>2268.4423677035761</v>
      </c>
      <c r="H90" s="165">
        <f>IF(RES_hhdet_in_fec!H90=0,0,RES_hhdet_in_fec!H90/0.086*1000000/RES_hhdet_in_new!H89)</f>
        <v>2288.8228023748075</v>
      </c>
      <c r="I90" s="165">
        <f>IF(RES_hhdet_in_fec!I90=0,0,RES_hhdet_in_fec!I90/0.086*1000000/RES_hhdet_in_new!I89)</f>
        <v>2159.224131310415</v>
      </c>
      <c r="J90" s="165">
        <f>IF(RES_hhdet_in_fec!J90=0,0,RES_hhdet_in_fec!J90/0.086*1000000/RES_hhdet_in_new!J89)</f>
        <v>2214.2266688223881</v>
      </c>
      <c r="K90" s="165">
        <f>IF(RES_hhdet_in_fec!K90=0,0,RES_hhdet_in_fec!K90/0.086*1000000/RES_hhdet_in_new!K89)</f>
        <v>2229.1299652096345</v>
      </c>
      <c r="L90" s="165">
        <f>IF(RES_hhdet_in_fec!L90=0,0,RES_hhdet_in_fec!L90/0.086*1000000/RES_hhdet_in_new!L89)</f>
        <v>2349.5693409525661</v>
      </c>
      <c r="M90" s="165">
        <f>IF(RES_hhdet_in_fec!M90=0,0,RES_hhdet_in_fec!M90/0.086*1000000/RES_hhdet_in_new!M89)</f>
        <v>2283.3420886503613</v>
      </c>
      <c r="N90" s="165">
        <f>IF(RES_hhdet_in_fec!N90=0,0,RES_hhdet_in_fec!N90/0.086*1000000/RES_hhdet_in_new!N89)</f>
        <v>2131.5006987177203</v>
      </c>
      <c r="O90" s="165">
        <f>IF(RES_hhdet_in_fec!O90=0,0,RES_hhdet_in_fec!O90/0.086*1000000/RES_hhdet_in_new!O89)</f>
        <v>2119.9249785166335</v>
      </c>
      <c r="P90" s="165">
        <f>IF(RES_hhdet_in_fec!P90=0,0,RES_hhdet_in_fec!P90/0.086*1000000/RES_hhdet_in_new!P89)</f>
        <v>1957.2474574239363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465.11627906976742</v>
      </c>
      <c r="E91" s="164">
        <f>IF(RES_hhdet_in_fec!E91=0,0,RES_hhdet_in_fec!E91/0.086*1000000/RES_hhdet_in_new!E89)</f>
        <v>461.13769480856411</v>
      </c>
      <c r="F91" s="164">
        <f>IF(RES_hhdet_in_fec!F91=0,0,RES_hhdet_in_fec!F91/0.086*1000000/RES_hhdet_in_new!F89)</f>
        <v>468.8959792073012</v>
      </c>
      <c r="G91" s="164">
        <f>IF(RES_hhdet_in_fec!G91=0,0,RES_hhdet_in_fec!G91/0.086*1000000/RES_hhdet_in_new!G89)</f>
        <v>468.61741153712649</v>
      </c>
      <c r="H91" s="164">
        <f>IF(RES_hhdet_in_fec!H91=0,0,RES_hhdet_in_fec!H91/0.086*1000000/RES_hhdet_in_new!H89)</f>
        <v>466.05912753379096</v>
      </c>
      <c r="I91" s="164">
        <f>IF(RES_hhdet_in_fec!I91=0,0,RES_hhdet_in_fec!I91/0.086*1000000/RES_hhdet_in_new!I89)</f>
        <v>466.02720660554786</v>
      </c>
      <c r="J91" s="164">
        <f>IF(RES_hhdet_in_fec!J91=0,0,RES_hhdet_in_fec!J91/0.086*1000000/RES_hhdet_in_new!J89)</f>
        <v>464.65462075940883</v>
      </c>
      <c r="K91" s="164">
        <f>IF(RES_hhdet_in_fec!K91=0,0,RES_hhdet_in_fec!K91/0.086*1000000/RES_hhdet_in_new!K89)</f>
        <v>472.1600258572949</v>
      </c>
      <c r="L91" s="164">
        <f>IF(RES_hhdet_in_fec!L91=0,0,RES_hhdet_in_fec!L91/0.086*1000000/RES_hhdet_in_new!L89)</f>
        <v>501.18497836792818</v>
      </c>
      <c r="M91" s="164">
        <f>IF(RES_hhdet_in_fec!M91=0,0,RES_hhdet_in_fec!M91/0.086*1000000/RES_hhdet_in_new!M89)</f>
        <v>487.92704867512776</v>
      </c>
      <c r="N91" s="164">
        <f>IF(RES_hhdet_in_fec!N91=0,0,RES_hhdet_in_fec!N91/0.086*1000000/RES_hhdet_in_new!N89)</f>
        <v>457.93260218388662</v>
      </c>
      <c r="O91" s="164">
        <f>IF(RES_hhdet_in_fec!O91=0,0,RES_hhdet_in_fec!O91/0.086*1000000/RES_hhdet_in_new!O89)</f>
        <v>457.38512085694515</v>
      </c>
      <c r="P91" s="164">
        <f>IF(RES_hhdet_in_fec!P91=0,0,RES_hhdet_in_fec!P91/0.086*1000000/RES_hhdet_in_new!P89)</f>
        <v>424.98066878309544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645.52705173417053</v>
      </c>
      <c r="D96" s="162">
        <f>IF(RES_hhdet_in_fec!D96=0,0,RES_hhdet_in_fec!D96/0.086*1000000/RES_hhdet_in_new!D96)</f>
        <v>0</v>
      </c>
      <c r="E96" s="162">
        <f>IF(RES_hhdet_in_fec!E96=0,0,RES_hhdet_in_fec!E96/0.086*1000000/RES_hhdet_in_new!E96)</f>
        <v>1276.3834246779697</v>
      </c>
      <c r="F96" s="162">
        <f>IF(RES_hhdet_in_fec!F96=0,0,RES_hhdet_in_fec!F96/0.086*1000000/RES_hhdet_in_new!F96)</f>
        <v>1237.2625869395415</v>
      </c>
      <c r="G96" s="162">
        <f>IF(RES_hhdet_in_fec!G96=0,0,RES_hhdet_in_fec!G96/0.086*1000000/RES_hhdet_in_new!G96)</f>
        <v>1006.1914960187992</v>
      </c>
      <c r="H96" s="162">
        <f>IF(RES_hhdet_in_fec!H96=0,0,RES_hhdet_in_fec!H96/0.086*1000000/RES_hhdet_in_new!H96)</f>
        <v>0</v>
      </c>
      <c r="I96" s="162">
        <f>IF(RES_hhdet_in_fec!I96=0,0,RES_hhdet_in_fec!I96/0.086*1000000/RES_hhdet_in_new!I96)</f>
        <v>1475.961856192295</v>
      </c>
      <c r="J96" s="162">
        <f>IF(RES_hhdet_in_fec!J96=0,0,RES_hhdet_in_fec!J96/0.086*1000000/RES_hhdet_in_new!J96)</f>
        <v>2044.2561727479303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1245.7641734619849</v>
      </c>
      <c r="E97" s="160">
        <f>IF(RES_hhdet_in_fec!E97=0,0,RES_hhdet_in_fec!E97/0.086*1000000/RES_hhdet_in_new!E97)</f>
        <v>1406.7525411891106</v>
      </c>
      <c r="F97" s="160">
        <f>IF(RES_hhdet_in_fec!F97=0,0,RES_hhdet_in_fec!F97/0.086*1000000/RES_hhdet_in_new!F97)</f>
        <v>1371.5317533687314</v>
      </c>
      <c r="G97" s="160">
        <f>IF(RES_hhdet_in_fec!G97=0,0,RES_hhdet_in_fec!G97/0.086*1000000/RES_hhdet_in_new!G97)</f>
        <v>1184.4984457238604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1523.2712346381618</v>
      </c>
      <c r="J97" s="160">
        <f>IF(RES_hhdet_in_fec!J97=0,0,RES_hhdet_in_fec!J97/0.086*1000000/RES_hhdet_in_new!J97)</f>
        <v>1939.8238349381832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780.70125670295511</v>
      </c>
      <c r="E98" s="156">
        <f>IF(RES_hhdet_in_fec!E98=0,0,RES_hhdet_in_fec!E98/0.086*1000000/RES_hhdet_in_new!E97)</f>
        <v>939.30876423512973</v>
      </c>
      <c r="F98" s="156">
        <f>IF(RES_hhdet_in_fec!F98=0,0,RES_hhdet_in_fec!F98/0.086*1000000/RES_hhdet_in_new!F97)</f>
        <v>899.71735130552349</v>
      </c>
      <c r="G98" s="156">
        <f>IF(RES_hhdet_in_fec!G98=0,0,RES_hhdet_in_fec!G98/0.086*1000000/RES_hhdet_in_new!G97)</f>
        <v>716.9715205966512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1048.7780959697047</v>
      </c>
      <c r="J98" s="156">
        <f>IF(RES_hhdet_in_fec!J98=0,0,RES_hhdet_in_fec!J98/0.086*1000000/RES_hhdet_in_new!J97)</f>
        <v>1465.3567690484301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465.06291675902992</v>
      </c>
      <c r="E99" s="156">
        <f>IF(RES_hhdet_in_fec!E99=0,0,RES_hhdet_in_fec!E99/0.086*1000000/RES_hhdet_in_new!E97)</f>
        <v>467.44377695398094</v>
      </c>
      <c r="F99" s="156">
        <f>IF(RES_hhdet_in_fec!F99=0,0,RES_hhdet_in_fec!F99/0.086*1000000/RES_hhdet_in_new!F97)</f>
        <v>471.81440206320809</v>
      </c>
      <c r="G99" s="156">
        <f>IF(RES_hhdet_in_fec!G99=0,0,RES_hhdet_in_fec!G99/0.086*1000000/RES_hhdet_in_new!G97)</f>
        <v>467.52692512720915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474.49313866845699</v>
      </c>
      <c r="J99" s="156">
        <f>IF(RES_hhdet_in_fec!J99=0,0,RES_hhdet_in_fec!J99/0.086*1000000/RES_hhdet_in_new!J97)</f>
        <v>474.46706588975314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234.64830792234667</v>
      </c>
      <c r="D100" s="157">
        <f>IF(SUM(RES_hhdet_in_fec!D101:D103)=0,0,SUM(RES_hhdet_in_fec!D101:D103)/0.086*1000000/SUM(RES_hhdet_in_new!D101:D103))</f>
        <v>415.75956043533597</v>
      </c>
      <c r="E100" s="157">
        <f>IF(SUM(RES_hhdet_in_fec!E101:E103)=0,0,SUM(RES_hhdet_in_fec!E101:E103)/0.086*1000000/SUM(RES_hhdet_in_new!E101:E103))</f>
        <v>490.94823388968467</v>
      </c>
      <c r="F100" s="157">
        <f>IF(SUM(RES_hhdet_in_fec!F101:F103)=0,0,SUM(RES_hhdet_in_fec!F101:F103)/0.086*1000000/SUM(RES_hhdet_in_new!F101:F103))</f>
        <v>473.98007472523432</v>
      </c>
      <c r="G100" s="157">
        <f>IF(SUM(RES_hhdet_in_fec!G101:G103)=0,0,SUM(RES_hhdet_in_fec!G101:G103)/0.086*1000000/SUM(RES_hhdet_in_new!G101:G103))</f>
        <v>377.71714187456752</v>
      </c>
      <c r="H100" s="157">
        <f>IF(SUM(RES_hhdet_in_fec!H101:H103)=0,0,SUM(RES_hhdet_in_fec!H101:H103)/0.086*1000000/SUM(RES_hhdet_in_new!H101:H103))</f>
        <v>483.30902105885713</v>
      </c>
      <c r="I100" s="157">
        <f>IF(SUM(RES_hhdet_in_fec!I101:I103)=0,0,SUM(RES_hhdet_in_fec!I101:I103)/0.086*1000000/SUM(RES_hhdet_in_new!I101:I103))</f>
        <v>560.46533443150952</v>
      </c>
      <c r="J100" s="157">
        <f>IF(SUM(RES_hhdet_in_fec!J101:J103)=0,0,SUM(RES_hhdet_in_fec!J101:J103)/0.086*1000000/SUM(RES_hhdet_in_new!J101:J103))</f>
        <v>782.17448450844529</v>
      </c>
      <c r="K100" s="157">
        <f>IF(SUM(RES_hhdet_in_fec!K101:K103)=0,0,SUM(RES_hhdet_in_fec!K101:K103)/0.086*1000000/SUM(RES_hhdet_in_new!K101:K103))</f>
        <v>426.697742921138</v>
      </c>
      <c r="L100" s="157">
        <f>IF(SUM(RES_hhdet_in_fec!L101:L103)=0,0,SUM(RES_hhdet_in_fec!L101:L103)/0.086*1000000/SUM(RES_hhdet_in_new!L101:L103))</f>
        <v>681.09750477156172</v>
      </c>
      <c r="M100" s="157">
        <f>IF(SUM(RES_hhdet_in_fec!M101:M103)=0,0,SUM(RES_hhdet_in_fec!M101:M103)/0.086*1000000/SUM(RES_hhdet_in_new!M101:M103))</f>
        <v>528.75993412431501</v>
      </c>
      <c r="N100" s="157">
        <f>IF(SUM(RES_hhdet_in_fec!N101:N103)=0,0,SUM(RES_hhdet_in_fec!N101:N103)/0.086*1000000/SUM(RES_hhdet_in_new!N101:N103))</f>
        <v>598.57540870763194</v>
      </c>
      <c r="O100" s="157">
        <f>IF(SUM(RES_hhdet_in_fec!O101:O103)=0,0,SUM(RES_hhdet_in_fec!O101:O103)/0.086*1000000/SUM(RES_hhdet_in_new!O101:O103))</f>
        <v>389.42852371784358</v>
      </c>
      <c r="P100" s="157">
        <f>IF(SUM(RES_hhdet_in_fec!P101:P103)=0,0,SUM(RES_hhdet_in_fec!P101:P103)/0.086*1000000/SUM(RES_hhdet_in_new!P101:P103))</f>
        <v>297.64991325232722</v>
      </c>
      <c r="Q100" s="157">
        <f>IF(SUM(RES_hhdet_in_fec!Q101:Q103)=0,0,SUM(RES_hhdet_in_fec!Q101:Q103)/0.086*1000000/SUM(RES_hhdet_in_new!Q101:Q103))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234.64830792234667</v>
      </c>
      <c r="D103" s="57">
        <f>IF(RES_hhdet_in_fec!D103=0,0,RES_hhdet_in_fec!D103/0.086*1000000/RES_hhdet_in_new!D103)</f>
        <v>415.75956043533597</v>
      </c>
      <c r="E103" s="57">
        <f>IF(RES_hhdet_in_fec!E103=0,0,RES_hhdet_in_fec!E103/0.086*1000000/RES_hhdet_in_new!E103)</f>
        <v>490.94823388968467</v>
      </c>
      <c r="F103" s="57">
        <f>IF(RES_hhdet_in_fec!F103=0,0,RES_hhdet_in_fec!F103/0.086*1000000/RES_hhdet_in_new!F103)</f>
        <v>473.98007472523432</v>
      </c>
      <c r="G103" s="57">
        <f>IF(RES_hhdet_in_fec!G103=0,0,RES_hhdet_in_fec!G103/0.086*1000000/RES_hhdet_in_new!G103)</f>
        <v>377.71714187456752</v>
      </c>
      <c r="H103" s="57">
        <f>IF(RES_hhdet_in_fec!H103=0,0,RES_hhdet_in_fec!H103/0.086*1000000/RES_hhdet_in_new!H103)</f>
        <v>483.30902105885713</v>
      </c>
      <c r="I103" s="57">
        <f>IF(RES_hhdet_in_fec!I103=0,0,RES_hhdet_in_fec!I103/0.086*1000000/RES_hhdet_in_new!I103)</f>
        <v>560.46533443150952</v>
      </c>
      <c r="J103" s="57">
        <f>IF(RES_hhdet_in_fec!J103=0,0,RES_hhdet_in_fec!J103/0.086*1000000/RES_hhdet_in_new!J103)</f>
        <v>782.17448450844529</v>
      </c>
      <c r="K103" s="57">
        <f>IF(RES_hhdet_in_fec!K103=0,0,RES_hhdet_in_fec!K103/0.086*1000000/RES_hhdet_in_new!K103)</f>
        <v>426.697742921138</v>
      </c>
      <c r="L103" s="57">
        <f>IF(RES_hhdet_in_fec!L103=0,0,RES_hhdet_in_fec!L103/0.086*1000000/RES_hhdet_in_new!L103)</f>
        <v>681.09750477156172</v>
      </c>
      <c r="M103" s="57">
        <f>IF(RES_hhdet_in_fec!M103=0,0,RES_hhdet_in_fec!M103/0.086*1000000/RES_hhdet_in_new!M103)</f>
        <v>528.75993412431501</v>
      </c>
      <c r="N103" s="57">
        <f>IF(RES_hhdet_in_fec!N103=0,0,RES_hhdet_in_fec!N103/0.086*1000000/RES_hhdet_in_new!N103)</f>
        <v>598.57540870763194</v>
      </c>
      <c r="O103" s="57">
        <f>IF(RES_hhdet_in_fec!O103=0,0,RES_hhdet_in_fec!O103/0.086*1000000/RES_hhdet_in_new!O103)</f>
        <v>389.42852371784358</v>
      </c>
      <c r="P103" s="57">
        <f>IF(RES_hhdet_in_fec!P103=0,0,RES_hhdet_in_fec!P103/0.086*1000000/RES_hhdet_in_new!P103)</f>
        <v>297.64991325232722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0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0</v>
      </c>
      <c r="G126" s="156">
        <f>IF(RES_hhdet_in_fec!G126=0,0,RES_hhdet_in_fec!G126/0.086*1000000/RES_hhdet_in_new!G126)</f>
        <v>0</v>
      </c>
      <c r="H126" s="156">
        <f>IF(RES_hhdet_in_fec!H126=0,0,RES_hhdet_in_fec!H126/0.086*1000000/RES_hhdet_in_new!H126)</f>
        <v>0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0</v>
      </c>
      <c r="M126" s="156">
        <f>IF(RES_hhdet_in_fec!M126=0,0,RES_hhdet_in_fec!M126/0.086*1000000/RES_hhdet_in_new!M126)</f>
        <v>0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0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0</v>
      </c>
      <c r="G127" s="156">
        <f>IF(RES_hhdet_in_fec!G127=0,0,RES_hhdet_in_fec!G127/0.086*1000000/RES_hhdet_in_new!G126)</f>
        <v>0</v>
      </c>
      <c r="H127" s="156">
        <f>IF(RES_hhdet_in_fec!H127=0,0,RES_hhdet_in_fec!H127/0.086*1000000/RES_hhdet_in_new!H126)</f>
        <v>0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0</v>
      </c>
      <c r="M127" s="156">
        <f>IF(RES_hhdet_in_fec!M127=0,0,RES_hhdet_in_fec!M127/0.086*1000000/RES_hhdet_in_new!M126)</f>
        <v>0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0</v>
      </c>
      <c r="G129" s="156">
        <f>IF(RES_hhdet_in_fec!G129=0,0,RES_hhdet_in_fec!G129/0.086*1000000/RES_hhdet_in_new!G129)</f>
        <v>0</v>
      </c>
      <c r="H129" s="156">
        <f>IF(RES_hhdet_in_fec!H129=0,0,RES_hhdet_in_fec!H129/0.086*1000000/RES_hhdet_in_new!H129)</f>
        <v>0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0</v>
      </c>
      <c r="M129" s="156">
        <f>IF(RES_hhdet_in_fec!M129=0,0,RES_hhdet_in_fec!M129/0.086*1000000/RES_hhdet_in_new!M129)</f>
        <v>0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0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0</v>
      </c>
      <c r="G130" s="157">
        <f>IF(SUM(RES_hhdet_in_fec!G131:G132,RES_hhdet_in_fec!G135:G136)=0,0,SUM(RES_hhdet_in_fec!G131:G132,RES_hhdet_in_fec!G135:G136)/0.086*1000000/SUM(RES_hhdet_in_new!G131:G132,RES_hhdet_in_new!G135:G136))</f>
        <v>0</v>
      </c>
      <c r="H130" s="157">
        <f>IF(SUM(RES_hhdet_in_fec!H131:H132,RES_hhdet_in_fec!H135:H136)=0,0,SUM(RES_hhdet_in_fec!H131:H132,RES_hhdet_in_fec!H135:H136)/0.086*1000000/SUM(RES_hhdet_in_new!H131:H132,RES_hhdet_in_new!H135:H136))</f>
        <v>0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0</v>
      </c>
      <c r="M130" s="157">
        <f>IF(SUM(RES_hhdet_in_fec!M131:M132,RES_hhdet_in_fec!M135:M136)=0,0,SUM(RES_hhdet_in_fec!M131:M132,RES_hhdet_in_fec!M135:M136)/0.086*1000000/SUM(RES_hhdet_in_new!M131:M132,RES_hhdet_in_new!M135:M136))</f>
        <v>0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0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0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0</v>
      </c>
      <c r="G139" s="157">
        <f>IF(SUM(RES_hhdet_in_fec!G140:G141)=0,0,SUM(RES_hhdet_in_fec!G140:G141)/0.086*1000000/SUM(RES_hhdet_in_new!G140:G141))</f>
        <v>0</v>
      </c>
      <c r="H139" s="157">
        <f>IF(SUM(RES_hhdet_in_fec!H140:H141)=0,0,SUM(RES_hhdet_in_fec!H140:H141)/0.086*1000000/SUM(RES_hhdet_in_new!H140:H141))</f>
        <v>0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0</v>
      </c>
      <c r="M139" s="157">
        <f>IF(SUM(RES_hhdet_in_fec!M140:M141)=0,0,SUM(RES_hhdet_in_fec!M140:M141)/0.086*1000000/SUM(RES_hhdet_in_new!M140:M141))</f>
        <v>0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0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0</v>
      </c>
      <c r="G141" s="57">
        <f>IF(RES_hhdet_in_fec!G141=0,0,RES_hhdet_in_fec!G141/0.086*1000000/RES_hhdet_in_new!G141)</f>
        <v>0</v>
      </c>
      <c r="H141" s="57">
        <f>IF(RES_hhdet_in_fec!H141=0,0,RES_hhdet_in_fec!H141/0.086*1000000/RES_hhdet_in_new!H141)</f>
        <v>0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0</v>
      </c>
      <c r="M141" s="57">
        <f>IF(RES_hhdet_in_fec!M141=0,0,RES_hhdet_in_fec!M141/0.086*1000000/RES_hhdet_in_new!M141)</f>
        <v>0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14596.925094797934</v>
      </c>
      <c r="D143" s="168">
        <f t="shared" ref="D143" si="120">SUM(D144,D146,D148,D157)</f>
        <v>14029.520744635434</v>
      </c>
      <c r="E143" s="168">
        <f t="shared" ref="E143" si="121">SUM(E144,E146,E148,E157)</f>
        <v>13950.87725978609</v>
      </c>
      <c r="F143" s="168">
        <f t="shared" ref="F143" si="122">SUM(F144,F146,F148,F157)</f>
        <v>14125.909693212903</v>
      </c>
      <c r="G143" s="168">
        <f t="shared" ref="G143" si="123">SUM(G144,G146,G148,G157)</f>
        <v>12790.057915965628</v>
      </c>
      <c r="H143" s="168">
        <f t="shared" ref="H143" si="124">SUM(H144,H146,H148,H157)</f>
        <v>11986.500295618802</v>
      </c>
      <c r="I143" s="168">
        <f t="shared" ref="I143" si="125">SUM(I144,I146,I148,I157)</f>
        <v>11462.368614811465</v>
      </c>
      <c r="J143" s="168">
        <f t="shared" ref="J143" si="126">SUM(J144,J146,J148,J157)</f>
        <v>12974.803630572791</v>
      </c>
      <c r="K143" s="168">
        <f t="shared" ref="K143" si="127">SUM(K144,K146,K148,K157)</f>
        <v>9434.1941722336342</v>
      </c>
      <c r="L143" s="168">
        <f t="shared" ref="L143" si="128">SUM(L144,L146,L148,L157)</f>
        <v>11632.987554729629</v>
      </c>
      <c r="M143" s="168">
        <f t="shared" ref="M143" si="129">SUM(M144,M146,M148,M157)</f>
        <v>8500.5829208251562</v>
      </c>
      <c r="N143" s="168">
        <f t="shared" ref="N143" si="130">SUM(N144,N146,N148,N157)</f>
        <v>8520.9726300538514</v>
      </c>
      <c r="O143" s="168">
        <f t="shared" ref="O143" si="131">SUM(O144,O146,O148,O157)</f>
        <v>8439.7626849906883</v>
      </c>
      <c r="P143" s="168">
        <f t="shared" ref="P143" si="132">SUM(P144,P146,P148,P157)</f>
        <v>6870.7718327163748</v>
      </c>
      <c r="Q143" s="168">
        <f t="shared" ref="Q143" si="133">SUM(Q144,Q146,Q148,Q157)</f>
        <v>7969.7372256884482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12667.367088511233</v>
      </c>
      <c r="D144" s="157">
        <f t="shared" si="134"/>
        <v>11469.419141838545</v>
      </c>
      <c r="E144" s="157">
        <f t="shared" si="134"/>
        <v>11142.276683611526</v>
      </c>
      <c r="F144" s="157">
        <f t="shared" si="134"/>
        <v>11378.640575069136</v>
      </c>
      <c r="G144" s="157">
        <f t="shared" si="134"/>
        <v>10396.056744128098</v>
      </c>
      <c r="H144" s="157">
        <f t="shared" si="134"/>
        <v>9139.6128057238893</v>
      </c>
      <c r="I144" s="157">
        <f t="shared" si="134"/>
        <v>8456.0606774231455</v>
      </c>
      <c r="J144" s="157">
        <f t="shared" si="134"/>
        <v>9271.8228192567003</v>
      </c>
      <c r="K144" s="157">
        <f t="shared" si="134"/>
        <v>6958.9729063029545</v>
      </c>
      <c r="L144" s="157">
        <f t="shared" si="134"/>
        <v>8208.9724663599445</v>
      </c>
      <c r="M144" s="157">
        <f t="shared" si="134"/>
        <v>5816.5082819644913</v>
      </c>
      <c r="N144" s="157">
        <f t="shared" si="134"/>
        <v>5825.7757481315366</v>
      </c>
      <c r="O144" s="157">
        <f t="shared" si="134"/>
        <v>5563.1366172063335</v>
      </c>
      <c r="P144" s="157">
        <f t="shared" si="134"/>
        <v>4167.2875662686083</v>
      </c>
      <c r="Q144" s="157">
        <f t="shared" si="134"/>
        <v>4920.4070979554763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12667.367088511233</v>
      </c>
      <c r="D145" s="156">
        <f>IF(RES_hhdet_in_fec!D145=0,0,RES_hhdet_in_fec!D145/0.086*1000000/RES_hhdet_in_new!D145)</f>
        <v>11469.419141838545</v>
      </c>
      <c r="E145" s="156">
        <f>IF(RES_hhdet_in_fec!E145=0,0,RES_hhdet_in_fec!E145/0.086*1000000/RES_hhdet_in_new!E145)</f>
        <v>11142.276683611526</v>
      </c>
      <c r="F145" s="156">
        <f>IF(RES_hhdet_in_fec!F145=0,0,RES_hhdet_in_fec!F145/0.086*1000000/RES_hhdet_in_new!F145)</f>
        <v>11378.640575069136</v>
      </c>
      <c r="G145" s="156">
        <f>IF(RES_hhdet_in_fec!G145=0,0,RES_hhdet_in_fec!G145/0.086*1000000/RES_hhdet_in_new!G145)</f>
        <v>10396.056744128098</v>
      </c>
      <c r="H145" s="156">
        <f>IF(RES_hhdet_in_fec!H145=0,0,RES_hhdet_in_fec!H145/0.086*1000000/RES_hhdet_in_new!H145)</f>
        <v>9139.6128057238893</v>
      </c>
      <c r="I145" s="156">
        <f>IF(RES_hhdet_in_fec!I145=0,0,RES_hhdet_in_fec!I145/0.086*1000000/RES_hhdet_in_new!I145)</f>
        <v>8456.0606774231455</v>
      </c>
      <c r="J145" s="156">
        <f>IF(RES_hhdet_in_fec!J145=0,0,RES_hhdet_in_fec!J145/0.086*1000000/RES_hhdet_in_new!J145)</f>
        <v>9271.8228192567003</v>
      </c>
      <c r="K145" s="156">
        <f>IF(RES_hhdet_in_fec!K145=0,0,RES_hhdet_in_fec!K145/0.086*1000000/RES_hhdet_in_new!K145)</f>
        <v>6958.9729063029545</v>
      </c>
      <c r="L145" s="156">
        <f>IF(RES_hhdet_in_fec!L145=0,0,RES_hhdet_in_fec!L145/0.086*1000000/RES_hhdet_in_new!L145)</f>
        <v>8208.9724663599445</v>
      </c>
      <c r="M145" s="156">
        <f>IF(RES_hhdet_in_fec!M145=0,0,RES_hhdet_in_fec!M145/0.086*1000000/RES_hhdet_in_new!M145)</f>
        <v>5816.5082819644913</v>
      </c>
      <c r="N145" s="156">
        <f>IF(RES_hhdet_in_fec!N145=0,0,RES_hhdet_in_fec!N145/0.086*1000000/RES_hhdet_in_new!N145)</f>
        <v>5825.7757481315366</v>
      </c>
      <c r="O145" s="156">
        <f>IF(RES_hhdet_in_fec!O145=0,0,RES_hhdet_in_fec!O145/0.086*1000000/RES_hhdet_in_new!O145)</f>
        <v>5563.1366172063335</v>
      </c>
      <c r="P145" s="156">
        <f>IF(RES_hhdet_in_fec!P145=0,0,RES_hhdet_in_fec!P145/0.086*1000000/RES_hhdet_in_new!P145)</f>
        <v>4167.2875662686083</v>
      </c>
      <c r="Q145" s="156">
        <f>IF(RES_hhdet_in_fec!Q145=0,0,RES_hhdet_in_fec!Q145/0.086*1000000/RES_hhdet_in_new!Q145)</f>
        <v>4920.4070979554763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1041.186974445691</v>
      </c>
      <c r="D146" s="157">
        <f t="shared" si="135"/>
        <v>1030.6525102107605</v>
      </c>
      <c r="E146" s="157">
        <f t="shared" si="135"/>
        <v>1013.6023120936642</v>
      </c>
      <c r="F146" s="157">
        <f t="shared" si="135"/>
        <v>995.45593730160977</v>
      </c>
      <c r="G146" s="157">
        <f t="shared" si="135"/>
        <v>978.48320438343274</v>
      </c>
      <c r="H146" s="157">
        <f t="shared" si="135"/>
        <v>964.17361311631805</v>
      </c>
      <c r="I146" s="157">
        <f t="shared" si="135"/>
        <v>953.90699114736594</v>
      </c>
      <c r="J146" s="157">
        <f t="shared" si="135"/>
        <v>932.51800096755835</v>
      </c>
      <c r="K146" s="157">
        <f t="shared" si="135"/>
        <v>877.56042305006156</v>
      </c>
      <c r="L146" s="157">
        <f t="shared" si="135"/>
        <v>839.8100728267533</v>
      </c>
      <c r="M146" s="157">
        <f t="shared" si="135"/>
        <v>826.22813870452467</v>
      </c>
      <c r="N146" s="157">
        <f t="shared" si="135"/>
        <v>799.49654332213572</v>
      </c>
      <c r="O146" s="157">
        <f t="shared" si="135"/>
        <v>758.52441306508524</v>
      </c>
      <c r="P146" s="157">
        <f t="shared" si="135"/>
        <v>629.02221543797145</v>
      </c>
      <c r="Q146" s="157">
        <f t="shared" si="135"/>
        <v>623.56838126206083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1041.186974445691</v>
      </c>
      <c r="D147" s="156">
        <f>IF(RES_hhdet_in_fec!D147=0,0,RES_hhdet_in_fec!D147/0.086*1000000/RES_hhdet_in_new!D147)</f>
        <v>1030.6525102107605</v>
      </c>
      <c r="E147" s="156">
        <f>IF(RES_hhdet_in_fec!E147=0,0,RES_hhdet_in_fec!E147/0.086*1000000/RES_hhdet_in_new!E147)</f>
        <v>1013.6023120936642</v>
      </c>
      <c r="F147" s="156">
        <f>IF(RES_hhdet_in_fec!F147=0,0,RES_hhdet_in_fec!F147/0.086*1000000/RES_hhdet_in_new!F147)</f>
        <v>995.45593730160977</v>
      </c>
      <c r="G147" s="156">
        <f>IF(RES_hhdet_in_fec!G147=0,0,RES_hhdet_in_fec!G147/0.086*1000000/RES_hhdet_in_new!G147)</f>
        <v>978.48320438343274</v>
      </c>
      <c r="H147" s="156">
        <f>IF(RES_hhdet_in_fec!H147=0,0,RES_hhdet_in_fec!H147/0.086*1000000/RES_hhdet_in_new!H147)</f>
        <v>964.17361311631805</v>
      </c>
      <c r="I147" s="156">
        <f>IF(RES_hhdet_in_fec!I147=0,0,RES_hhdet_in_fec!I147/0.086*1000000/RES_hhdet_in_new!I147)</f>
        <v>953.90699114736594</v>
      </c>
      <c r="J147" s="156">
        <f>IF(RES_hhdet_in_fec!J147=0,0,RES_hhdet_in_fec!J147/0.086*1000000/RES_hhdet_in_new!J147)</f>
        <v>932.51800096755835</v>
      </c>
      <c r="K147" s="156">
        <f>IF(RES_hhdet_in_fec!K147=0,0,RES_hhdet_in_fec!K147/0.086*1000000/RES_hhdet_in_new!K147)</f>
        <v>877.56042305006156</v>
      </c>
      <c r="L147" s="156">
        <f>IF(RES_hhdet_in_fec!L147=0,0,RES_hhdet_in_fec!L147/0.086*1000000/RES_hhdet_in_new!L147)</f>
        <v>839.8100728267533</v>
      </c>
      <c r="M147" s="156">
        <f>IF(RES_hhdet_in_fec!M147=0,0,RES_hhdet_in_fec!M147/0.086*1000000/RES_hhdet_in_new!M147)</f>
        <v>826.22813870452467</v>
      </c>
      <c r="N147" s="156">
        <f>IF(RES_hhdet_in_fec!N147=0,0,RES_hhdet_in_fec!N147/0.086*1000000/RES_hhdet_in_new!N147)</f>
        <v>799.49654332213572</v>
      </c>
      <c r="O147" s="156">
        <f>IF(RES_hhdet_in_fec!O147=0,0,RES_hhdet_in_fec!O147/0.086*1000000/RES_hhdet_in_new!O147)</f>
        <v>758.52441306508524</v>
      </c>
      <c r="P147" s="156">
        <f>IF(RES_hhdet_in_fec!P147=0,0,RES_hhdet_in_fec!P147/0.086*1000000/RES_hhdet_in_new!P147)</f>
        <v>629.02221543797145</v>
      </c>
      <c r="Q147" s="156">
        <f>IF(RES_hhdet_in_fec!Q147=0,0,RES_hhdet_in_fec!Q147/0.086*1000000/RES_hhdet_in_new!Q147)</f>
        <v>623.56838126206083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653.46708679994492</v>
      </c>
      <c r="D148" s="157">
        <f>IF(SUM(RES_hhdet_in_fec!D149:D150,RES_hhdet_in_fec!D153:D154)=0,0,SUM(RES_hhdet_in_fec!D149:D150,RES_hhdet_in_fec!D153:D154)/0.086*1000000/SUM(RES_hhdet_in_new!D149:D150,RES_hhdet_in_new!D153:D154))</f>
        <v>1113.6805732078969</v>
      </c>
      <c r="E148" s="157">
        <f>IF(SUM(RES_hhdet_in_fec!E149:E150,RES_hhdet_in_fec!E153:E154)=0,0,SUM(RES_hhdet_in_fec!E149:E150,RES_hhdet_in_fec!E153:E154)/0.086*1000000/SUM(RES_hhdet_in_new!E149:E150,RES_hhdet_in_new!E153:E154))</f>
        <v>1304.1359778016986</v>
      </c>
      <c r="F148" s="157">
        <f>IF(SUM(RES_hhdet_in_fec!F149:F150,RES_hhdet_in_fec!F153:F154)=0,0,SUM(RES_hhdet_in_fec!F149:F150,RES_hhdet_in_fec!F153:F154)/0.086*1000000/SUM(RES_hhdet_in_new!F149:F150,RES_hhdet_in_new!F153:F154))</f>
        <v>1277.7336585063397</v>
      </c>
      <c r="G148" s="157">
        <f>IF(SUM(RES_hhdet_in_fec!G149:G150,RES_hhdet_in_fec!G153:G154)=0,0,SUM(RES_hhdet_in_fec!G149:G150,RES_hhdet_in_fec!G153:G154)/0.086*1000000/SUM(RES_hhdet_in_new!G149:G150,RES_hhdet_in_new!G153:G154))</f>
        <v>1037.8088669436302</v>
      </c>
      <c r="H148" s="157">
        <f>IF(SUM(RES_hhdet_in_fec!H149:H150,RES_hhdet_in_fec!H153:H154)=0,0,SUM(RES_hhdet_in_fec!H149:H150,RES_hhdet_in_fec!H153:H154)/0.086*1000000/SUM(RES_hhdet_in_new!H149:H150,RES_hhdet_in_new!H153:H154))</f>
        <v>1399.2897322568865</v>
      </c>
      <c r="I148" s="157">
        <f>IF(SUM(RES_hhdet_in_fec!I149:I150,RES_hhdet_in_fec!I153:I154)=0,0,SUM(RES_hhdet_in_fec!I149:I150,RES_hhdet_in_fec!I153:I154)/0.086*1000000/SUM(RES_hhdet_in_new!I149:I150,RES_hhdet_in_new!I153:I154))</f>
        <v>1491.9407435965552</v>
      </c>
      <c r="J148" s="157">
        <f>IF(SUM(RES_hhdet_in_fec!J149:J150,RES_hhdet_in_fec!J153:J154)=0,0,SUM(RES_hhdet_in_fec!J149:J150,RES_hhdet_in_fec!J153:J154)/0.086*1000000/SUM(RES_hhdet_in_new!J149:J150,RES_hhdet_in_new!J153:J154))</f>
        <v>1988.5752886740795</v>
      </c>
      <c r="K148" s="157">
        <f>IF(SUM(RES_hhdet_in_fec!K149:K150,RES_hhdet_in_fec!K153:K154)=0,0,SUM(RES_hhdet_in_fec!K149:K150,RES_hhdet_in_fec!K153:K154)/0.086*1000000/SUM(RES_hhdet_in_new!K149:K150,RES_hhdet_in_new!K153:K154))</f>
        <v>1171.2484076540261</v>
      </c>
      <c r="L148" s="157">
        <f>IF(SUM(RES_hhdet_in_fec!L149:L150,RES_hhdet_in_fec!L153:L154)=0,0,SUM(RES_hhdet_in_fec!L149:L150,RES_hhdet_in_fec!L153:L154)/0.086*1000000/SUM(RES_hhdet_in_new!L149:L150,RES_hhdet_in_new!L153:L154))</f>
        <v>1903.9520823077685</v>
      </c>
      <c r="M148" s="157">
        <f>IF(SUM(RES_hhdet_in_fec!M149:M150,RES_hhdet_in_fec!M153:M154)=0,0,SUM(RES_hhdet_in_fec!M149:M150,RES_hhdet_in_fec!M153:M154)/0.086*1000000/SUM(RES_hhdet_in_new!M149:M150,RES_hhdet_in_new!M153:M154))</f>
        <v>1328.5626225167634</v>
      </c>
      <c r="N148" s="157">
        <f>IF(SUM(RES_hhdet_in_fec!N149:N150,RES_hhdet_in_fec!N153:N154)=0,0,SUM(RES_hhdet_in_fec!N149:N150,RES_hhdet_in_fec!N153:N154)/0.086*1000000/SUM(RES_hhdet_in_new!N149:N150,RES_hhdet_in_new!N153:N154))</f>
        <v>1296.7854093097349</v>
      </c>
      <c r="O148" s="157">
        <f>IF(SUM(RES_hhdet_in_fec!O149:O150,RES_hhdet_in_fec!O153:O154)=0,0,SUM(RES_hhdet_in_fec!O149:O150,RES_hhdet_in_fec!O153:O154)/0.086*1000000/SUM(RES_hhdet_in_new!O149:O150,RES_hhdet_in_new!O153:O154))</f>
        <v>1728.5496634575782</v>
      </c>
      <c r="P148" s="157">
        <f>IF(SUM(RES_hhdet_in_fec!P149:P150,RES_hhdet_in_fec!P153:P154)=0,0,SUM(RES_hhdet_in_fec!P149:P150,RES_hhdet_in_fec!P153:P154)/0.086*1000000/SUM(RES_hhdet_in_new!P149:P150,RES_hhdet_in_new!P153:P154))</f>
        <v>1776.8555388728234</v>
      </c>
      <c r="Q148" s="157">
        <f>IF(SUM(RES_hhdet_in_fec!Q149:Q150,RES_hhdet_in_fec!Q153:Q154)=0,0,SUM(RES_hhdet_in_fec!Q149:Q150,RES_hhdet_in_fec!Q153:Q154)/0.086*1000000/SUM(RES_hhdet_in_new!Q149:Q150,RES_hhdet_in_new!Q153:Q154))</f>
        <v>1719.7860650825671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653.46708679994492</v>
      </c>
      <c r="D153" s="162">
        <f>IF(RES_hhdet_in_fec!D153=0,0,RES_hhdet_in_fec!D153/0.086*1000000/RES_hhdet_in_new!D153)</f>
        <v>1095.2644586172546</v>
      </c>
      <c r="E153" s="162">
        <f>IF(RES_hhdet_in_fec!E153=0,0,RES_hhdet_in_fec!E153/0.086*1000000/RES_hhdet_in_new!E153)</f>
        <v>1300.5444950647109</v>
      </c>
      <c r="F153" s="162">
        <f>IF(RES_hhdet_in_fec!F153=0,0,RES_hhdet_in_fec!F153/0.086*1000000/RES_hhdet_in_new!F153)</f>
        <v>1258.7572882881855</v>
      </c>
      <c r="G153" s="162">
        <f>IF(RES_hhdet_in_fec!G153=0,0,RES_hhdet_in_fec!G153/0.086*1000000/RES_hhdet_in_new!G153)</f>
        <v>1016.8797432997128</v>
      </c>
      <c r="H153" s="162">
        <f>IF(RES_hhdet_in_fec!H153=0,0,RES_hhdet_in_fec!H153/0.086*1000000/RES_hhdet_in_new!H153)</f>
        <v>1384.2779067799811</v>
      </c>
      <c r="I153" s="162">
        <f>IF(RES_hhdet_in_fec!I153=0,0,RES_hhdet_in_fec!I153/0.086*1000000/RES_hhdet_in_new!I153)</f>
        <v>1460.4888815346985</v>
      </c>
      <c r="J153" s="162">
        <f>IF(RES_hhdet_in_fec!J153=0,0,RES_hhdet_in_fec!J153/0.086*1000000/RES_hhdet_in_new!J153)</f>
        <v>2019.4060542809937</v>
      </c>
      <c r="K153" s="162">
        <f>IF(RES_hhdet_in_fec!K153=0,0,RES_hhdet_in_fec!K153/0.086*1000000/RES_hhdet_in_new!K153)</f>
        <v>1127.3424008085146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1282.2011613297423</v>
      </c>
      <c r="N153" s="162">
        <f>IF(RES_hhdet_in_fec!N153=0,0,RES_hhdet_in_fec!N153/0.086*1000000/RES_hhdet_in_new!N153)</f>
        <v>1254.0968258272223</v>
      </c>
      <c r="O153" s="162">
        <f>IF(RES_hhdet_in_fec!O153=0,0,RES_hhdet_in_fec!O153/0.086*1000000/RES_hhdet_in_new!O153)</f>
        <v>1752.2914738184311</v>
      </c>
      <c r="P153" s="162">
        <f>IF(RES_hhdet_in_fec!P153=0,0,RES_hhdet_in_fec!P153/0.086*1000000/RES_hhdet_in_new!P153)</f>
        <v>1829.984934833112</v>
      </c>
      <c r="Q153" s="162">
        <f>IF(RES_hhdet_in_fec!Q153=0,0,RES_hhdet_in_fec!Q153/0.086*1000000/RES_hhdet_in_new!Q153)</f>
        <v>1783.0127604461386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1245.907115099631</v>
      </c>
      <c r="E154" s="160">
        <f>IF(RES_hhdet_in_fec!E154=0,0,RES_hhdet_in_fec!E154/0.086*1000000/RES_hhdet_in_new!E154)</f>
        <v>1404.9070534881141</v>
      </c>
      <c r="F154" s="160">
        <f>IF(RES_hhdet_in_fec!F154=0,0,RES_hhdet_in_fec!F154/0.086*1000000/RES_hhdet_in_new!F154)</f>
        <v>1370.5636790860688</v>
      </c>
      <c r="G154" s="160">
        <f>IF(RES_hhdet_in_fec!G154=0,0,RES_hhdet_in_fec!G154/0.086*1000000/RES_hhdet_in_new!G154)</f>
        <v>1185.4423433017996</v>
      </c>
      <c r="H154" s="160">
        <f>IF(RES_hhdet_in_fec!H154=0,0,RES_hhdet_in_fec!H154/0.086*1000000/RES_hhdet_in_new!H154)</f>
        <v>1468.5328448367457</v>
      </c>
      <c r="I154" s="160">
        <f>IF(RES_hhdet_in_fec!I154=0,0,RES_hhdet_in_fec!I154/0.086*1000000/RES_hhdet_in_new!I154)</f>
        <v>1524.2762160837115</v>
      </c>
      <c r="J154" s="160">
        <f>IF(RES_hhdet_in_fec!J154=0,0,RES_hhdet_in_fec!J154/0.086*1000000/RES_hhdet_in_new!J154)</f>
        <v>1946.4953447949654</v>
      </c>
      <c r="K154" s="160">
        <f>IF(RES_hhdet_in_fec!K154=0,0,RES_hhdet_in_fec!K154/0.086*1000000/RES_hhdet_in_new!K154)</f>
        <v>1264.3914457701678</v>
      </c>
      <c r="L154" s="160">
        <f>IF(RES_hhdet_in_fec!L154=0,0,RES_hhdet_in_fec!L154/0.086*1000000/RES_hhdet_in_new!L154)</f>
        <v>1903.9520823077685</v>
      </c>
      <c r="M154" s="160">
        <f>IF(RES_hhdet_in_fec!M154=0,0,RES_hhdet_in_fec!M154/0.086*1000000/RES_hhdet_in_new!M154)</f>
        <v>1396.7312817946834</v>
      </c>
      <c r="N154" s="160">
        <f>IF(RES_hhdet_in_fec!N154=0,0,RES_hhdet_in_fec!N154/0.086*1000000/RES_hhdet_in_new!N154)</f>
        <v>1347.0889177057886</v>
      </c>
      <c r="O154" s="160">
        <f>IF(RES_hhdet_in_fec!O154=0,0,RES_hhdet_in_fec!O154/0.086*1000000/RES_hhdet_in_new!O154)</f>
        <v>1704.8603858702756</v>
      </c>
      <c r="P154" s="160">
        <f>IF(RES_hhdet_in_fec!P154=0,0,RES_hhdet_in_fec!P154/0.086*1000000/RES_hhdet_in_new!P154)</f>
        <v>1720.8565078011163</v>
      </c>
      <c r="Q154" s="160">
        <f>IF(RES_hhdet_in_fec!Q154=0,0,RES_hhdet_in_fec!Q154/0.086*1000000/RES_hhdet_in_new!Q154)</f>
        <v>1676.3556241312497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780.79083602986327</v>
      </c>
      <c r="E155" s="156">
        <f>IF(RES_hhdet_in_fec!E155=0,0,RES_hhdet_in_fec!E155/0.086*1000000/RES_hhdet_in_new!E154)</f>
        <v>938.07650573828789</v>
      </c>
      <c r="F155" s="156">
        <f>IF(RES_hhdet_in_fec!F155=0,0,RES_hhdet_in_fec!F155/0.086*1000000/RES_hhdet_in_new!F154)</f>
        <v>899.0822998549645</v>
      </c>
      <c r="G155" s="156">
        <f>IF(RES_hhdet_in_fec!G155=0,0,RES_hhdet_in_fec!G155/0.086*1000000/RES_hhdet_in_new!G154)</f>
        <v>717.54285750653571</v>
      </c>
      <c r="H155" s="156">
        <f>IF(RES_hhdet_in_fec!H155=0,0,RES_hhdet_in_fec!H155/0.086*1000000/RES_hhdet_in_new!H154)</f>
        <v>995.63607420725316</v>
      </c>
      <c r="I155" s="156">
        <f>IF(RES_hhdet_in_fec!I155=0,0,RES_hhdet_in_fec!I155/0.086*1000000/RES_hhdet_in_new!I154)</f>
        <v>1049.4700295551233</v>
      </c>
      <c r="J155" s="156">
        <f>IF(RES_hhdet_in_fec!J155=0,0,RES_hhdet_in_fec!J155/0.086*1000000/RES_hhdet_in_new!J154)</f>
        <v>1470.3964752074799</v>
      </c>
      <c r="K155" s="156">
        <f>IF(RES_hhdet_in_fec!K155=0,0,RES_hhdet_in_fec!K155/0.086*1000000/RES_hhdet_in_new!K154)</f>
        <v>795.06893649658184</v>
      </c>
      <c r="L155" s="156">
        <f>IF(RES_hhdet_in_fec!L155=0,0,RES_hhdet_in_fec!L155/0.086*1000000/RES_hhdet_in_new!L154)</f>
        <v>1393.3744203519627</v>
      </c>
      <c r="M155" s="156">
        <f>IF(RES_hhdet_in_fec!M155=0,0,RES_hhdet_in_fec!M155/0.086*1000000/RES_hhdet_in_new!M154)</f>
        <v>906.31087175664732</v>
      </c>
      <c r="N155" s="156">
        <f>IF(RES_hhdet_in_fec!N155=0,0,RES_hhdet_in_fec!N155/0.086*1000000/RES_hhdet_in_new!N154)</f>
        <v>887.12171318244702</v>
      </c>
      <c r="O155" s="156">
        <f>IF(RES_hhdet_in_fec!O155=0,0,RES_hhdet_in_fec!O155/0.086*1000000/RES_hhdet_in_new!O154)</f>
        <v>1242.6468501855334</v>
      </c>
      <c r="P155" s="156">
        <f>IF(RES_hhdet_in_fec!P155=0,0,RES_hhdet_in_fec!P155/0.086*1000000/RES_hhdet_in_new!P154)</f>
        <v>1293.4395266428733</v>
      </c>
      <c r="Q155" s="156">
        <f>IF(RES_hhdet_in_fec!Q155=0,0,RES_hhdet_in_fec!Q155/0.086*1000000/RES_hhdet_in_new!Q154)</f>
        <v>1258.2440473184545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465.11627906976753</v>
      </c>
      <c r="E156" s="156">
        <f>IF(RES_hhdet_in_fec!E156=0,0,RES_hhdet_in_fec!E156/0.086*1000000/RES_hhdet_in_new!E154)</f>
        <v>466.83054774982645</v>
      </c>
      <c r="F156" s="156">
        <f>IF(RES_hhdet_in_fec!F156=0,0,RES_hhdet_in_fec!F156/0.086*1000000/RES_hhdet_in_new!F154)</f>
        <v>471.4813792311042</v>
      </c>
      <c r="G156" s="156">
        <f>IF(RES_hhdet_in_fec!G156=0,0,RES_hhdet_in_fec!G156/0.086*1000000/RES_hhdet_in_new!G154)</f>
        <v>467.89948579526418</v>
      </c>
      <c r="H156" s="156">
        <f>IF(RES_hhdet_in_fec!H156=0,0,RES_hhdet_in_fec!H156/0.086*1000000/RES_hhdet_in_new!H154)</f>
        <v>472.89677062949255</v>
      </c>
      <c r="I156" s="156">
        <f>IF(RES_hhdet_in_fec!I156=0,0,RES_hhdet_in_fec!I156/0.086*1000000/RES_hhdet_in_new!I154)</f>
        <v>474.80618652858794</v>
      </c>
      <c r="J156" s="156">
        <f>IF(RES_hhdet_in_fec!J156=0,0,RES_hhdet_in_fec!J156/0.086*1000000/RES_hhdet_in_new!J154)</f>
        <v>476.09886958748564</v>
      </c>
      <c r="K156" s="156">
        <f>IF(RES_hhdet_in_fec!K156=0,0,RES_hhdet_in_fec!K156/0.086*1000000/RES_hhdet_in_new!K154)</f>
        <v>469.32250927358592</v>
      </c>
      <c r="L156" s="156">
        <f>IF(RES_hhdet_in_fec!L156=0,0,RES_hhdet_in_fec!L156/0.086*1000000/RES_hhdet_in_new!L154)</f>
        <v>510.57766195580524</v>
      </c>
      <c r="M156" s="156">
        <f>IF(RES_hhdet_in_fec!M156=0,0,RES_hhdet_in_fec!M156/0.086*1000000/RES_hhdet_in_new!M154)</f>
        <v>490.42041003803587</v>
      </c>
      <c r="N156" s="156">
        <f>IF(RES_hhdet_in_fec!N156=0,0,RES_hhdet_in_fec!N156/0.086*1000000/RES_hhdet_in_new!N154)</f>
        <v>459.96720452334148</v>
      </c>
      <c r="O156" s="156">
        <f>IF(RES_hhdet_in_fec!O156=0,0,RES_hhdet_in_fec!O156/0.086*1000000/RES_hhdet_in_new!O154)</f>
        <v>462.21353568474206</v>
      </c>
      <c r="P156" s="156">
        <f>IF(RES_hhdet_in_fec!P156=0,0,RES_hhdet_in_fec!P156/0.086*1000000/RES_hhdet_in_new!P154)</f>
        <v>427.41698115824317</v>
      </c>
      <c r="Q156" s="156">
        <f>IF(RES_hhdet_in_fec!Q156=0,0,RES_hhdet_in_fec!Q156/0.086*1000000/RES_hhdet_in_new!Q154)</f>
        <v>418.11157681279519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234.9039450410655</v>
      </c>
      <c r="D157" s="157">
        <f>IF(SUM(RES_hhdet_in_fec!D158:D159)=0,0,SUM(RES_hhdet_in_fec!D158:D159)/0.086*1000000/SUM(RES_hhdet_in_new!D158:D159))</f>
        <v>415.76851937823034</v>
      </c>
      <c r="E157" s="157">
        <f>IF(SUM(RES_hhdet_in_fec!E158:E159)=0,0,SUM(RES_hhdet_in_fec!E158:E159)/0.086*1000000/SUM(RES_hhdet_in_new!E158:E159))</f>
        <v>490.86228627920099</v>
      </c>
      <c r="F157" s="157">
        <f>IF(SUM(RES_hhdet_in_fec!F158:F159)=0,0,SUM(RES_hhdet_in_fec!F158:F159)/0.086*1000000/SUM(RES_hhdet_in_new!F158:F159))</f>
        <v>474.0795223358179</v>
      </c>
      <c r="G157" s="157">
        <f>IF(SUM(RES_hhdet_in_fec!G158:G159)=0,0,SUM(RES_hhdet_in_fec!G158:G159)/0.086*1000000/SUM(RES_hhdet_in_new!G158:G159))</f>
        <v>377.70910051046906</v>
      </c>
      <c r="H157" s="157">
        <f>IF(SUM(RES_hhdet_in_fec!H158:H159)=0,0,SUM(RES_hhdet_in_fec!H158:H159)/0.086*1000000/SUM(RES_hhdet_in_new!H158:H159))</f>
        <v>483.42414452170885</v>
      </c>
      <c r="I157" s="157">
        <f>IF(SUM(RES_hhdet_in_fec!I158:I159)=0,0,SUM(RES_hhdet_in_fec!I158:I159)/0.086*1000000/SUM(RES_hhdet_in_new!I158:I159))</f>
        <v>560.46020264439835</v>
      </c>
      <c r="J157" s="157">
        <f>IF(SUM(RES_hhdet_in_fec!J158:J159)=0,0,SUM(RES_hhdet_in_fec!J158:J159)/0.086*1000000/SUM(RES_hhdet_in_new!J158:J159))</f>
        <v>781.8875216744533</v>
      </c>
      <c r="K157" s="157">
        <f>IF(SUM(RES_hhdet_in_fec!K158:K159)=0,0,SUM(RES_hhdet_in_fec!K158:K159)/0.086*1000000/SUM(RES_hhdet_in_new!K158:K159))</f>
        <v>426.41243522659079</v>
      </c>
      <c r="L157" s="157">
        <f>IF(SUM(RES_hhdet_in_fec!L158:L159)=0,0,SUM(RES_hhdet_in_fec!L158:L159)/0.086*1000000/SUM(RES_hhdet_in_new!L158:L159))</f>
        <v>680.25293323516246</v>
      </c>
      <c r="M157" s="157">
        <f>IF(SUM(RES_hhdet_in_fec!M158:M159)=0,0,SUM(RES_hhdet_in_fec!M158:M159)/0.086*1000000/SUM(RES_hhdet_in_new!M158:M159))</f>
        <v>529.28387763937565</v>
      </c>
      <c r="N157" s="157">
        <f>IF(SUM(RES_hhdet_in_fec!N158:N159)=0,0,SUM(RES_hhdet_in_fec!N158:N159)/0.086*1000000/SUM(RES_hhdet_in_new!N158:N159))</f>
        <v>598.91492929044398</v>
      </c>
      <c r="O157" s="157">
        <f>IF(SUM(RES_hhdet_in_fec!O158:O159)=0,0,SUM(RES_hhdet_in_fec!O158:O159)/0.086*1000000/SUM(RES_hhdet_in_new!O158:O159))</f>
        <v>389.55199126169185</v>
      </c>
      <c r="P157" s="157">
        <f>IF(SUM(RES_hhdet_in_fec!P158:P159)=0,0,SUM(RES_hhdet_in_fec!P158:P159)/0.086*1000000/SUM(RES_hhdet_in_new!P158:P159))</f>
        <v>297.60651213697071</v>
      </c>
      <c r="Q157" s="157">
        <f>IF(SUM(RES_hhdet_in_fec!Q158:Q159)=0,0,SUM(RES_hhdet_in_fec!Q158:Q159)/0.086*1000000/SUM(RES_hhdet_in_new!Q158:Q159))</f>
        <v>705.97568138834447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234.9039450410655</v>
      </c>
      <c r="D159" s="57">
        <f>IF(RES_hhdet_in_fec!D159=0,0,RES_hhdet_in_fec!D159/0.086*1000000/RES_hhdet_in_new!D159)</f>
        <v>415.76851937823034</v>
      </c>
      <c r="E159" s="57">
        <f>IF(RES_hhdet_in_fec!E159=0,0,RES_hhdet_in_fec!E159/0.086*1000000/RES_hhdet_in_new!E159)</f>
        <v>490.86228627920099</v>
      </c>
      <c r="F159" s="57">
        <f>IF(RES_hhdet_in_fec!F159=0,0,RES_hhdet_in_fec!F159/0.086*1000000/RES_hhdet_in_new!F159)</f>
        <v>474.0795223358179</v>
      </c>
      <c r="G159" s="57">
        <f>IF(RES_hhdet_in_fec!G159=0,0,RES_hhdet_in_fec!G159/0.086*1000000/RES_hhdet_in_new!G159)</f>
        <v>377.70910051046906</v>
      </c>
      <c r="H159" s="57">
        <f>IF(RES_hhdet_in_fec!H159=0,0,RES_hhdet_in_fec!H159/0.086*1000000/RES_hhdet_in_new!H159)</f>
        <v>483.42414452170885</v>
      </c>
      <c r="I159" s="57">
        <f>IF(RES_hhdet_in_fec!I159=0,0,RES_hhdet_in_fec!I159/0.086*1000000/RES_hhdet_in_new!I159)</f>
        <v>560.46020264439835</v>
      </c>
      <c r="J159" s="57">
        <f>IF(RES_hhdet_in_fec!J159=0,0,RES_hhdet_in_fec!J159/0.086*1000000/RES_hhdet_in_new!J159)</f>
        <v>781.8875216744533</v>
      </c>
      <c r="K159" s="57">
        <f>IF(RES_hhdet_in_fec!K159=0,0,RES_hhdet_in_fec!K159/0.086*1000000/RES_hhdet_in_new!K159)</f>
        <v>426.41243522659079</v>
      </c>
      <c r="L159" s="57">
        <f>IF(RES_hhdet_in_fec!L159=0,0,RES_hhdet_in_fec!L159/0.086*1000000/RES_hhdet_in_new!L159)</f>
        <v>680.25293323516246</v>
      </c>
      <c r="M159" s="57">
        <f>IF(RES_hhdet_in_fec!M159=0,0,RES_hhdet_in_fec!M159/0.086*1000000/RES_hhdet_in_new!M159)</f>
        <v>529.28387763937565</v>
      </c>
      <c r="N159" s="57">
        <f>IF(RES_hhdet_in_fec!N159=0,0,RES_hhdet_in_fec!N159/0.086*1000000/RES_hhdet_in_new!N159)</f>
        <v>598.91492929044398</v>
      </c>
      <c r="O159" s="57">
        <f>IF(RES_hhdet_in_fec!O159=0,0,RES_hhdet_in_fec!O159/0.086*1000000/RES_hhdet_in_new!O159)</f>
        <v>389.55199126169185</v>
      </c>
      <c r="P159" s="57">
        <f>IF(RES_hhdet_in_fec!P159=0,0,RES_hhdet_in_fec!P159/0.086*1000000/RES_hhdet_in_new!P159)</f>
        <v>297.60651213697071</v>
      </c>
      <c r="Q159" s="57">
        <f>IF(RES_hhdet_in_fec!Q159=0,0,RES_hhdet_in_fec!Q159/0.086*1000000/RES_hhdet_in_new!Q159)</f>
        <v>705.97568138834447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10536.668526318965</v>
      </c>
      <c r="D161" s="168">
        <f t="shared" ref="D161" si="137">SUM(D162,D164,D166,D175)</f>
        <v>14040.555279265756</v>
      </c>
      <c r="E161" s="168">
        <f t="shared" ref="E161" si="138">SUM(E162,E164,E166,E175)</f>
        <v>16397.401307061969</v>
      </c>
      <c r="F161" s="168">
        <f t="shared" ref="F161" si="139">SUM(F162,F164,F166,F175)</f>
        <v>16790.756695296219</v>
      </c>
      <c r="G161" s="168">
        <f t="shared" ref="G161" si="140">SUM(G162,G164,G166,G175)</f>
        <v>14223.136657792327</v>
      </c>
      <c r="H161" s="168">
        <f t="shared" ref="H161" si="141">SUM(H162,H164,H166,H175)</f>
        <v>16000.549507366692</v>
      </c>
      <c r="I161" s="168">
        <f t="shared" ref="I161" si="142">SUM(I162,I164,I166,I175)</f>
        <v>16671.658543796708</v>
      </c>
      <c r="J161" s="168">
        <f t="shared" ref="J161" si="143">SUM(J162,J164,J166,J175)</f>
        <v>23042.001951321723</v>
      </c>
      <c r="K161" s="168">
        <f t="shared" ref="K161" si="144">SUM(K162,K164,K166,K175)</f>
        <v>13884.708694405035</v>
      </c>
      <c r="L161" s="168">
        <f t="shared" ref="L161" si="145">SUM(L162,L164,L166,L175)</f>
        <v>19765.16657245006</v>
      </c>
      <c r="M161" s="168">
        <f t="shared" ref="M161" si="146">SUM(M162,M164,M166,M175)</f>
        <v>14533.075935162715</v>
      </c>
      <c r="N161" s="168">
        <f t="shared" ref="N161" si="147">SUM(N162,N164,N166,N175)</f>
        <v>15089.463965801364</v>
      </c>
      <c r="O161" s="168">
        <f t="shared" ref="O161" si="148">SUM(O162,O164,O166,O175)</f>
        <v>14012.125891680878</v>
      </c>
      <c r="P161" s="168">
        <f t="shared" ref="P161" si="149">SUM(P162,P164,P166,P175)</f>
        <v>11054.189444514215</v>
      </c>
      <c r="Q161" s="168">
        <f t="shared" ref="Q161" si="150">SUM(Q162,Q164,Q166,Q175)</f>
        <v>18330.695341325929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8656.2034348858033</v>
      </c>
      <c r="D162" s="157">
        <f t="shared" si="151"/>
        <v>11537.200572488266</v>
      </c>
      <c r="E162" s="157">
        <f t="shared" si="151"/>
        <v>13724.463229039184</v>
      </c>
      <c r="F162" s="157">
        <f t="shared" si="151"/>
        <v>14181.99830508458</v>
      </c>
      <c r="G162" s="157">
        <f t="shared" si="151"/>
        <v>12092.340773826501</v>
      </c>
      <c r="H162" s="157">
        <f t="shared" si="151"/>
        <v>13436.683275049054</v>
      </c>
      <c r="I162" s="157">
        <f t="shared" si="151"/>
        <v>13936.017284412286</v>
      </c>
      <c r="J162" s="157">
        <f t="shared" si="151"/>
        <v>19334.137383389356</v>
      </c>
      <c r="K162" s="157">
        <f t="shared" si="151"/>
        <v>11350.614851068278</v>
      </c>
      <c r="L162" s="157">
        <f t="shared" si="151"/>
        <v>16329.874866205138</v>
      </c>
      <c r="M162" s="157">
        <f t="shared" si="151"/>
        <v>11783.637517004632</v>
      </c>
      <c r="N162" s="157">
        <f t="shared" si="151"/>
        <v>12364.283583790628</v>
      </c>
      <c r="O162" s="157">
        <f t="shared" si="151"/>
        <v>11144.749216152739</v>
      </c>
      <c r="P162" s="157">
        <f t="shared" si="151"/>
        <v>8990.3569994660884</v>
      </c>
      <c r="Q162" s="157">
        <f t="shared" si="151"/>
        <v>15228.128601025961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8656.2034348858033</v>
      </c>
      <c r="D163" s="57">
        <f>IF(RES_hhdet_in_fec!D163=0,0,RES_hhdet_in_fec!D163/0.086*1000000/RES_hhdet_in_new!D163)</f>
        <v>11537.200572488266</v>
      </c>
      <c r="E163" s="57">
        <f>IF(RES_hhdet_in_fec!E163=0,0,RES_hhdet_in_fec!E163/0.086*1000000/RES_hhdet_in_new!E163)</f>
        <v>13724.463229039184</v>
      </c>
      <c r="F163" s="57">
        <f>IF(RES_hhdet_in_fec!F163=0,0,RES_hhdet_in_fec!F163/0.086*1000000/RES_hhdet_in_new!F163)</f>
        <v>14181.99830508458</v>
      </c>
      <c r="G163" s="57">
        <f>IF(RES_hhdet_in_fec!G163=0,0,RES_hhdet_in_fec!G163/0.086*1000000/RES_hhdet_in_new!G163)</f>
        <v>12092.340773826501</v>
      </c>
      <c r="H163" s="57">
        <f>IF(RES_hhdet_in_fec!H163=0,0,RES_hhdet_in_fec!H163/0.086*1000000/RES_hhdet_in_new!H163)</f>
        <v>13436.683275049054</v>
      </c>
      <c r="I163" s="57">
        <f>IF(RES_hhdet_in_fec!I163=0,0,RES_hhdet_in_fec!I163/0.086*1000000/RES_hhdet_in_new!I163)</f>
        <v>13936.017284412286</v>
      </c>
      <c r="J163" s="57">
        <f>IF(RES_hhdet_in_fec!J163=0,0,RES_hhdet_in_fec!J163/0.086*1000000/RES_hhdet_in_new!J163)</f>
        <v>19334.137383389356</v>
      </c>
      <c r="K163" s="57">
        <f>IF(RES_hhdet_in_fec!K163=0,0,RES_hhdet_in_fec!K163/0.086*1000000/RES_hhdet_in_new!K163)</f>
        <v>11350.614851068278</v>
      </c>
      <c r="L163" s="57">
        <f>IF(RES_hhdet_in_fec!L163=0,0,RES_hhdet_in_fec!L163/0.086*1000000/RES_hhdet_in_new!L163)</f>
        <v>16329.874866205138</v>
      </c>
      <c r="M163" s="57">
        <f>IF(RES_hhdet_in_fec!M163=0,0,RES_hhdet_in_fec!M163/0.086*1000000/RES_hhdet_in_new!M163)</f>
        <v>11783.637517004632</v>
      </c>
      <c r="N163" s="57">
        <f>IF(RES_hhdet_in_fec!N163=0,0,RES_hhdet_in_fec!N163/0.086*1000000/RES_hhdet_in_new!N163)</f>
        <v>12364.283583790628</v>
      </c>
      <c r="O163" s="57">
        <f>IF(RES_hhdet_in_fec!O163=0,0,RES_hhdet_in_fec!O163/0.086*1000000/RES_hhdet_in_new!O163)</f>
        <v>11144.749216152739</v>
      </c>
      <c r="P163" s="57">
        <f>IF(RES_hhdet_in_fec!P163=0,0,RES_hhdet_in_fec!P163/0.086*1000000/RES_hhdet_in_new!P163)</f>
        <v>8990.3569994660884</v>
      </c>
      <c r="Q163" s="57">
        <f>IF(RES_hhdet_in_fec!Q163=0,0,RES_hhdet_in_fec!Q163/0.086*1000000/RES_hhdet_in_new!Q163)</f>
        <v>15228.128601025961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998.88848754123433</v>
      </c>
      <c r="D164" s="157">
        <f t="shared" si="152"/>
        <v>943.54567534485182</v>
      </c>
      <c r="E164" s="157">
        <f t="shared" si="152"/>
        <v>899.2440289542086</v>
      </c>
      <c r="F164" s="157">
        <f t="shared" si="152"/>
        <v>800.84186850801802</v>
      </c>
      <c r="G164" s="157">
        <f t="shared" si="152"/>
        <v>725.29303986841217</v>
      </c>
      <c r="H164" s="157">
        <f t="shared" si="152"/>
        <v>692.40175628126281</v>
      </c>
      <c r="I164" s="157">
        <f t="shared" si="152"/>
        <v>673.35734580145186</v>
      </c>
      <c r="J164" s="157">
        <f t="shared" si="152"/>
        <v>945.04705859480646</v>
      </c>
      <c r="K164" s="157">
        <f t="shared" si="152"/>
        <v>909.54408415733667</v>
      </c>
      <c r="L164" s="157">
        <f t="shared" si="152"/>
        <v>862.53413870261215</v>
      </c>
      <c r="M164" s="157">
        <f t="shared" si="152"/>
        <v>842.36515618023043</v>
      </c>
      <c r="N164" s="157">
        <f t="shared" si="152"/>
        <v>806.89469918075599</v>
      </c>
      <c r="O164" s="157">
        <f t="shared" si="152"/>
        <v>771.75477529170564</v>
      </c>
      <c r="P164" s="157">
        <f t="shared" si="152"/>
        <v>0</v>
      </c>
      <c r="Q164" s="157">
        <f t="shared" si="152"/>
        <v>639.17753888091852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998.88848754123433</v>
      </c>
      <c r="D165" s="156">
        <f>IF(RES_hhdet_in_fec!D165=0,0,RES_hhdet_in_fec!D165/0.086*1000000/RES_hhdet_in_new!D165)</f>
        <v>943.54567534485182</v>
      </c>
      <c r="E165" s="156">
        <f>IF(RES_hhdet_in_fec!E165=0,0,RES_hhdet_in_fec!E165/0.086*1000000/RES_hhdet_in_new!E165)</f>
        <v>899.2440289542086</v>
      </c>
      <c r="F165" s="156">
        <f>IF(RES_hhdet_in_fec!F165=0,0,RES_hhdet_in_fec!F165/0.086*1000000/RES_hhdet_in_new!F165)</f>
        <v>800.84186850801802</v>
      </c>
      <c r="G165" s="156">
        <f>IF(RES_hhdet_in_fec!G165=0,0,RES_hhdet_in_fec!G165/0.086*1000000/RES_hhdet_in_new!G165)</f>
        <v>725.29303986841217</v>
      </c>
      <c r="H165" s="156">
        <f>IF(RES_hhdet_in_fec!H165=0,0,RES_hhdet_in_fec!H165/0.086*1000000/RES_hhdet_in_new!H165)</f>
        <v>692.40175628126281</v>
      </c>
      <c r="I165" s="156">
        <f>IF(RES_hhdet_in_fec!I165=0,0,RES_hhdet_in_fec!I165/0.086*1000000/RES_hhdet_in_new!I165)</f>
        <v>673.35734580145186</v>
      </c>
      <c r="J165" s="156">
        <f>IF(RES_hhdet_in_fec!J165=0,0,RES_hhdet_in_fec!J165/0.086*1000000/RES_hhdet_in_new!J165)</f>
        <v>945.04705859480646</v>
      </c>
      <c r="K165" s="156">
        <f>IF(RES_hhdet_in_fec!K165=0,0,RES_hhdet_in_fec!K165/0.086*1000000/RES_hhdet_in_new!K165)</f>
        <v>909.54408415733667</v>
      </c>
      <c r="L165" s="156">
        <f>IF(RES_hhdet_in_fec!L165=0,0,RES_hhdet_in_fec!L165/0.086*1000000/RES_hhdet_in_new!L165)</f>
        <v>862.53413870261215</v>
      </c>
      <c r="M165" s="156">
        <f>IF(RES_hhdet_in_fec!M165=0,0,RES_hhdet_in_fec!M165/0.086*1000000/RES_hhdet_in_new!M165)</f>
        <v>842.36515618023043</v>
      </c>
      <c r="N165" s="156">
        <f>IF(RES_hhdet_in_fec!N165=0,0,RES_hhdet_in_fec!N165/0.086*1000000/RES_hhdet_in_new!N165)</f>
        <v>806.89469918075599</v>
      </c>
      <c r="O165" s="156">
        <f>IF(RES_hhdet_in_fec!O165=0,0,RES_hhdet_in_fec!O165/0.086*1000000/RES_hhdet_in_new!O165)</f>
        <v>771.75477529170564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639.17753888091852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646.95784066271267</v>
      </c>
      <c r="D166" s="157">
        <f>IF(SUM(RES_hhdet_in_fec!D167:D168,RES_hhdet_in_fec!D171:D172)=0,0,SUM(RES_hhdet_in_fec!D167:D168,RES_hhdet_in_fec!D171:D172)/0.086*1000000/SUM(RES_hhdet_in_new!D167:D168,RES_hhdet_in_new!D171:D172))</f>
        <v>1144.2304458971814</v>
      </c>
      <c r="E166" s="157">
        <f>IF(SUM(RES_hhdet_in_fec!E167:E168,RES_hhdet_in_fec!E171:E172)=0,0,SUM(RES_hhdet_in_fec!E167:E168,RES_hhdet_in_fec!E171:E172)/0.086*1000000/SUM(RES_hhdet_in_new!E167:E168,RES_hhdet_in_new!E171:E172))</f>
        <v>1282.8597942750923</v>
      </c>
      <c r="F166" s="157">
        <f>IF(SUM(RES_hhdet_in_fec!F167:F168,RES_hhdet_in_fec!F171:F172)=0,0,SUM(RES_hhdet_in_fec!F167:F168,RES_hhdet_in_fec!F171:F172)/0.086*1000000/SUM(RES_hhdet_in_new!F167:F168,RES_hhdet_in_new!F171:F172))</f>
        <v>1334.0229517021169</v>
      </c>
      <c r="G166" s="157">
        <f>IF(SUM(RES_hhdet_in_fec!G167:G168,RES_hhdet_in_fec!G171:G172)=0,0,SUM(RES_hhdet_in_fec!G167:G168,RES_hhdet_in_fec!G171:G172)/0.086*1000000/SUM(RES_hhdet_in_new!G167:G168,RES_hhdet_in_new!G171:G172))</f>
        <v>1027.9054773317496</v>
      </c>
      <c r="H166" s="157">
        <f>IF(SUM(RES_hhdet_in_fec!H167:H168,RES_hhdet_in_fec!H171:H172)=0,0,SUM(RES_hhdet_in_fec!H167:H168,RES_hhdet_in_fec!H171:H172)/0.086*1000000/SUM(RES_hhdet_in_new!H167:H168,RES_hhdet_in_new!H171:H172))</f>
        <v>1388.3458826606213</v>
      </c>
      <c r="I166" s="157">
        <f>IF(SUM(RES_hhdet_in_fec!I167:I168,RES_hhdet_in_fec!I171:I172)=0,0,SUM(RES_hhdet_in_fec!I167:I168,RES_hhdet_in_fec!I171:I172)/0.086*1000000/SUM(RES_hhdet_in_new!I167:I168,RES_hhdet_in_new!I171:I172))</f>
        <v>1501.9761649207642</v>
      </c>
      <c r="J166" s="157">
        <f>IF(SUM(RES_hhdet_in_fec!J167:J168,RES_hhdet_in_fec!J171:J172)=0,0,SUM(RES_hhdet_in_fec!J167:J168,RES_hhdet_in_fec!J171:J172)/0.086*1000000/SUM(RES_hhdet_in_new!J167:J168,RES_hhdet_in_new!J171:J172))</f>
        <v>1981.304639661274</v>
      </c>
      <c r="K166" s="157">
        <f>IF(SUM(RES_hhdet_in_fec!K167:K168,RES_hhdet_in_fec!K171:K172)=0,0,SUM(RES_hhdet_in_fec!K167:K168,RES_hhdet_in_fec!K171:K172)/0.086*1000000/SUM(RES_hhdet_in_new!K167:K168,RES_hhdet_in_new!K171:K172))</f>
        <v>1198.5555879730086</v>
      </c>
      <c r="L166" s="157">
        <f>IF(SUM(RES_hhdet_in_fec!L167:L168,RES_hhdet_in_fec!L171:L172)=0,0,SUM(RES_hhdet_in_fec!L167:L168,RES_hhdet_in_fec!L171:L172)/0.086*1000000/SUM(RES_hhdet_in_new!L167:L168,RES_hhdet_in_new!L171:L172))</f>
        <v>1892.5548808734279</v>
      </c>
      <c r="M166" s="157">
        <f>IF(SUM(RES_hhdet_in_fec!M167:M168,RES_hhdet_in_fec!M171:M172)=0,0,SUM(RES_hhdet_in_fec!M167:M168,RES_hhdet_in_fec!M171:M172)/0.086*1000000/SUM(RES_hhdet_in_new!M167:M168,RES_hhdet_in_new!M171:M172))</f>
        <v>1378.7115058294305</v>
      </c>
      <c r="N166" s="157">
        <f>IF(SUM(RES_hhdet_in_fec!N167:N168,RES_hhdet_in_fec!N171:N172)=0,0,SUM(RES_hhdet_in_fec!N167:N168,RES_hhdet_in_fec!N171:N172)/0.086*1000000/SUM(RES_hhdet_in_new!N167:N168,RES_hhdet_in_new!N171:N172))</f>
        <v>1320.2232357442467</v>
      </c>
      <c r="O166" s="157">
        <f>IF(SUM(RES_hhdet_in_fec!O167:O168,RES_hhdet_in_fec!O171:O172)=0,0,SUM(RES_hhdet_in_fec!O167:O168,RES_hhdet_in_fec!O171:O172)/0.086*1000000/SUM(RES_hhdet_in_new!O167:O168,RES_hhdet_in_new!O171:O172))</f>
        <v>1706.684033051712</v>
      </c>
      <c r="P166" s="157">
        <f>IF(SUM(RES_hhdet_in_fec!P167:P168,RES_hhdet_in_fec!P171:P172)=0,0,SUM(RES_hhdet_in_fec!P167:P168,RES_hhdet_in_fec!P171:P172)/0.086*1000000/SUM(RES_hhdet_in_new!P167:P168,RES_hhdet_in_new!P171:P172))</f>
        <v>1766.526349187392</v>
      </c>
      <c r="Q166" s="157">
        <f>IF(SUM(RES_hhdet_in_fec!Q167:Q168,RES_hhdet_in_fec!Q171:Q172)=0,0,SUM(RES_hhdet_in_fec!Q167:Q168,RES_hhdet_in_fec!Q171:Q172)/0.086*1000000/SUM(RES_hhdet_in_new!Q167:Q168,RES_hhdet_in_new!Q171:Q172))</f>
        <v>1757.1778148886815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646.95784066271267</v>
      </c>
      <c r="D171" s="162">
        <f>IF(RES_hhdet_in_fec!D171=0,0,RES_hhdet_in_fec!D171/0.086*1000000/RES_hhdet_in_new!D171)</f>
        <v>1079.9066648993992</v>
      </c>
      <c r="E171" s="162">
        <f>IF(RES_hhdet_in_fec!E171=0,0,RES_hhdet_in_fec!E171/0.086*1000000/RES_hhdet_in_new!E171)</f>
        <v>1281.0796265233637</v>
      </c>
      <c r="F171" s="162">
        <f>IF(RES_hhdet_in_fec!F171=0,0,RES_hhdet_in_fec!F171/0.086*1000000/RES_hhdet_in_new!F171)</f>
        <v>1235.1132784892495</v>
      </c>
      <c r="G171" s="162">
        <f>IF(RES_hhdet_in_fec!G171=0,0,RES_hhdet_in_fec!G171/0.086*1000000/RES_hhdet_in_new!G171)</f>
        <v>997.64317092331987</v>
      </c>
      <c r="H171" s="162">
        <f>IF(RES_hhdet_in_fec!H171=0,0,RES_hhdet_in_fec!H171/0.086*1000000/RES_hhdet_in_new!H171)</f>
        <v>1365.1655722416763</v>
      </c>
      <c r="I171" s="162">
        <f>IF(RES_hhdet_in_fec!I171=0,0,RES_hhdet_in_fec!I171/0.086*1000000/RES_hhdet_in_new!I171)</f>
        <v>1458.58337680161</v>
      </c>
      <c r="J171" s="162">
        <f>IF(RES_hhdet_in_fec!J171=0,0,RES_hhdet_in_fec!J171/0.086*1000000/RES_hhdet_in_new!J171)</f>
        <v>2018.6959432281258</v>
      </c>
      <c r="K171" s="162">
        <f>IF(RES_hhdet_in_fec!K171=0,0,RES_hhdet_in_fec!K171/0.086*1000000/RES_hhdet_in_new!K171)</f>
        <v>1117.5546220640013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1234.5559965252185</v>
      </c>
      <c r="O171" s="162">
        <f>IF(RES_hhdet_in_fec!O171=0,0,RES_hhdet_in_fec!O171/0.086*1000000/RES_hhdet_in_new!O171)</f>
        <v>1719.0921763619974</v>
      </c>
      <c r="P171" s="162">
        <f>IF(RES_hhdet_in_fec!P171=0,0,RES_hhdet_in_fec!P171/0.086*1000000/RES_hhdet_in_new!P171)</f>
        <v>1798.7258258883035</v>
      </c>
      <c r="Q171" s="162">
        <f>IF(RES_hhdet_in_fec!Q171=0,0,RES_hhdet_in_fec!Q171/0.086*1000000/RES_hhdet_in_new!Q171)</f>
        <v>1778.7155299445476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1245.9071150996303</v>
      </c>
      <c r="E172" s="160">
        <f>IF(RES_hhdet_in_fec!E172=0,0,RES_hhdet_in_fec!E172/0.086*1000000/RES_hhdet_in_new!E172)</f>
        <v>1406.9479581455948</v>
      </c>
      <c r="F172" s="160">
        <f>IF(RES_hhdet_in_fec!F172=0,0,RES_hhdet_in_fec!F172/0.086*1000000/RES_hhdet_in_new!F172)</f>
        <v>1371.8560273535663</v>
      </c>
      <c r="G172" s="160">
        <f>IF(RES_hhdet_in_fec!G172=0,0,RES_hhdet_in_fec!G172/0.086*1000000/RES_hhdet_in_new!G172)</f>
        <v>1181.4080176584591</v>
      </c>
      <c r="H172" s="160">
        <f>IF(RES_hhdet_in_fec!H172=0,0,RES_hhdet_in_fec!H172/0.086*1000000/RES_hhdet_in_new!H172)</f>
        <v>1465.4145019869222</v>
      </c>
      <c r="I172" s="160">
        <f>IF(RES_hhdet_in_fec!I172=0,0,RES_hhdet_in_fec!I172/0.086*1000000/RES_hhdet_in_new!I172)</f>
        <v>1521.8082300040335</v>
      </c>
      <c r="J172" s="160">
        <f>IF(RES_hhdet_in_fec!J172=0,0,RES_hhdet_in_fec!J172/0.086*1000000/RES_hhdet_in_new!J172)</f>
        <v>1943.9015429767342</v>
      </c>
      <c r="K172" s="160">
        <f>IF(RES_hhdet_in_fec!K172=0,0,RES_hhdet_in_fec!K172/0.086*1000000/RES_hhdet_in_new!K172)</f>
        <v>1253.6580438233511</v>
      </c>
      <c r="L172" s="160">
        <f>IF(RES_hhdet_in_fec!L172=0,0,RES_hhdet_in_fec!L172/0.086*1000000/RES_hhdet_in_new!L172)</f>
        <v>1892.5548808734279</v>
      </c>
      <c r="M172" s="160">
        <f>IF(RES_hhdet_in_fec!M172=0,0,RES_hhdet_in_fec!M172/0.086*1000000/RES_hhdet_in_new!M172)</f>
        <v>1378.7115058294305</v>
      </c>
      <c r="N172" s="160">
        <f>IF(RES_hhdet_in_fec!N172=0,0,RES_hhdet_in_fec!N172/0.086*1000000/RES_hhdet_in_new!N172)</f>
        <v>1332.496209432674</v>
      </c>
      <c r="O172" s="160">
        <f>IF(RES_hhdet_in_fec!O172=0,0,RES_hhdet_in_fec!O172/0.086*1000000/RES_hhdet_in_new!O172)</f>
        <v>1701.8127731529116</v>
      </c>
      <c r="P172" s="160">
        <f>IF(RES_hhdet_in_fec!P172=0,0,RES_hhdet_in_fec!P172/0.086*1000000/RES_hhdet_in_new!P172)</f>
        <v>1728.1328979505336</v>
      </c>
      <c r="Q172" s="160">
        <f>IF(RES_hhdet_in_fec!Q172=0,0,RES_hhdet_in_fec!Q172/0.086*1000000/RES_hhdet_in_new!Q172)</f>
        <v>1681.3389515707531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780.79083602986316</v>
      </c>
      <c r="E173" s="156">
        <f>IF(RES_hhdet_in_fec!E173=0,0,RES_hhdet_in_fec!E173/0.086*1000000/RES_hhdet_in_new!E172)</f>
        <v>939.43924692809196</v>
      </c>
      <c r="F173" s="156">
        <f>IF(RES_hhdet_in_fec!F173=0,0,RES_hhdet_in_fec!F173/0.086*1000000/RES_hhdet_in_new!F172)</f>
        <v>899.93007327132284</v>
      </c>
      <c r="G173" s="156">
        <f>IF(RES_hhdet_in_fec!G173=0,0,RES_hhdet_in_fec!G173/0.086*1000000/RES_hhdet_in_new!G172)</f>
        <v>715.10089854784735</v>
      </c>
      <c r="H173" s="156">
        <f>IF(RES_hhdet_in_fec!H173=0,0,RES_hhdet_in_fec!H173/0.086*1000000/RES_hhdet_in_new!H172)</f>
        <v>993.5218997480664</v>
      </c>
      <c r="I173" s="156">
        <f>IF(RES_hhdet_in_fec!I173=0,0,RES_hhdet_in_fec!I173/0.086*1000000/RES_hhdet_in_new!I172)</f>
        <v>1047.7708116596714</v>
      </c>
      <c r="J173" s="156">
        <f>IF(RES_hhdet_in_fec!J173=0,0,RES_hhdet_in_fec!J173/0.086*1000000/RES_hhdet_in_new!J172)</f>
        <v>1468.437098802541</v>
      </c>
      <c r="K173" s="156">
        <f>IF(RES_hhdet_in_fec!K173=0,0,RES_hhdet_in_fec!K173/0.086*1000000/RES_hhdet_in_new!K172)</f>
        <v>788.3196070073684</v>
      </c>
      <c r="L173" s="156">
        <f>IF(RES_hhdet_in_fec!L173=0,0,RES_hhdet_in_fec!L173/0.086*1000000/RES_hhdet_in_new!L172)</f>
        <v>1385.0335754904895</v>
      </c>
      <c r="M173" s="156">
        <f>IF(RES_hhdet_in_fec!M173=0,0,RES_hhdet_in_fec!M173/0.086*1000000/RES_hhdet_in_new!M172)</f>
        <v>894.61820110711278</v>
      </c>
      <c r="N173" s="156">
        <f>IF(RES_hhdet_in_fec!N173=0,0,RES_hhdet_in_fec!N173/0.086*1000000/RES_hhdet_in_new!N172)</f>
        <v>877.51172516082158</v>
      </c>
      <c r="O173" s="156">
        <f>IF(RES_hhdet_in_fec!O173=0,0,RES_hhdet_in_fec!O173/0.086*1000000/RES_hhdet_in_new!O172)</f>
        <v>1240.4254915480726</v>
      </c>
      <c r="P173" s="156">
        <f>IF(RES_hhdet_in_fec!P173=0,0,RES_hhdet_in_fec!P173/0.086*1000000/RES_hhdet_in_new!P172)</f>
        <v>1298.9086465769674</v>
      </c>
      <c r="Q173" s="156">
        <f>IF(RES_hhdet_in_fec!Q173=0,0,RES_hhdet_in_fec!Q173/0.086*1000000/RES_hhdet_in_new!Q172)</f>
        <v>1261.9844482192734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465.11627906976724</v>
      </c>
      <c r="E174" s="57">
        <f>IF(RES_hhdet_in_fec!E174=0,0,RES_hhdet_in_fec!E174/0.086*1000000/RES_hhdet_in_new!E172)</f>
        <v>467.50871121750288</v>
      </c>
      <c r="F174" s="57">
        <f>IF(RES_hhdet_in_fec!F174=0,0,RES_hhdet_in_fec!F174/0.086*1000000/RES_hhdet_in_new!F172)</f>
        <v>471.92595408224355</v>
      </c>
      <c r="G174" s="57">
        <f>IF(RES_hhdet_in_fec!G174=0,0,RES_hhdet_in_fec!G174/0.086*1000000/RES_hhdet_in_new!G172)</f>
        <v>466.30711911061206</v>
      </c>
      <c r="H174" s="57">
        <f>IF(RES_hhdet_in_fec!H174=0,0,RES_hhdet_in_fec!H174/0.086*1000000/RES_hhdet_in_new!H172)</f>
        <v>471.89260223885572</v>
      </c>
      <c r="I174" s="57">
        <f>IF(RES_hhdet_in_fec!I174=0,0,RES_hhdet_in_fec!I174/0.086*1000000/RES_hhdet_in_new!I172)</f>
        <v>474.0374183443621</v>
      </c>
      <c r="J174" s="57">
        <f>IF(RES_hhdet_in_fec!J174=0,0,RES_hhdet_in_fec!J174/0.086*1000000/RES_hhdet_in_new!J172)</f>
        <v>475.46444417419303</v>
      </c>
      <c r="K174" s="57">
        <f>IF(RES_hhdet_in_fec!K174=0,0,RES_hhdet_in_fec!K174/0.086*1000000/RES_hhdet_in_new!K172)</f>
        <v>465.33843681598279</v>
      </c>
      <c r="L174" s="57">
        <f>IF(RES_hhdet_in_fec!L174=0,0,RES_hhdet_in_fec!L174/0.086*1000000/RES_hhdet_in_new!L172)</f>
        <v>507.52130538293852</v>
      </c>
      <c r="M174" s="57">
        <f>IF(RES_hhdet_in_fec!M174=0,0,RES_hhdet_in_fec!M174/0.086*1000000/RES_hhdet_in_new!M172)</f>
        <v>484.09330472231773</v>
      </c>
      <c r="N174" s="57">
        <f>IF(RES_hhdet_in_fec!N174=0,0,RES_hhdet_in_fec!N174/0.086*1000000/RES_hhdet_in_new!N172)</f>
        <v>454.98448427185247</v>
      </c>
      <c r="O174" s="57">
        <f>IF(RES_hhdet_in_fec!O174=0,0,RES_hhdet_in_fec!O174/0.086*1000000/RES_hhdet_in_new!O172)</f>
        <v>461.38728160483879</v>
      </c>
      <c r="P174" s="57">
        <f>IF(RES_hhdet_in_fec!P174=0,0,RES_hhdet_in_fec!P174/0.086*1000000/RES_hhdet_in_new!P172)</f>
        <v>429.22425137356601</v>
      </c>
      <c r="Q174" s="57">
        <f>IF(RES_hhdet_in_fec!Q174=0,0,RES_hhdet_in_fec!Q174/0.086*1000000/RES_hhdet_in_new!Q172)</f>
        <v>419.35450335147942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234.61876322921373</v>
      </c>
      <c r="D175" s="157">
        <f>IF(SUM(RES_hhdet_in_fec!D176:D177)=0,0,SUM(RES_hhdet_in_fec!D176:D177)/0.086*1000000/SUM(RES_hhdet_in_new!D176:D177))</f>
        <v>415.57858553545634</v>
      </c>
      <c r="E175" s="157">
        <f>IF(SUM(RES_hhdet_in_fec!E176:E177)=0,0,SUM(RES_hhdet_in_fec!E176:E177)/0.086*1000000/SUM(RES_hhdet_in_new!E176:E177))</f>
        <v>490.83425479348307</v>
      </c>
      <c r="F175" s="157">
        <f>IF(SUM(RES_hhdet_in_fec!F176:F177)=0,0,SUM(RES_hhdet_in_fec!F176:F177)/0.086*1000000/SUM(RES_hhdet_in_new!F176:F177))</f>
        <v>473.89357000150466</v>
      </c>
      <c r="G175" s="157">
        <f>IF(SUM(RES_hhdet_in_fec!G176:G177)=0,0,SUM(RES_hhdet_in_fec!G176:G177)/0.086*1000000/SUM(RES_hhdet_in_new!G176:G177))</f>
        <v>377.59736676566354</v>
      </c>
      <c r="H175" s="157">
        <f>IF(SUM(RES_hhdet_in_fec!H176:H177)=0,0,SUM(RES_hhdet_in_fec!H176:H177)/0.086*1000000/SUM(RES_hhdet_in_new!H176:H177))</f>
        <v>483.11859337575265</v>
      </c>
      <c r="I175" s="157">
        <f>IF(SUM(RES_hhdet_in_fec!I176:I177)=0,0,SUM(RES_hhdet_in_fec!I176:I177)/0.086*1000000/SUM(RES_hhdet_in_new!I176:I177))</f>
        <v>560.30774866220474</v>
      </c>
      <c r="J175" s="157">
        <f>IF(SUM(RES_hhdet_in_fec!J176:J177)=0,0,SUM(RES_hhdet_in_fec!J176:J177)/0.086*1000000/SUM(RES_hhdet_in_new!J176:J177))</f>
        <v>781.51286967628664</v>
      </c>
      <c r="K175" s="157">
        <f>IF(SUM(RES_hhdet_in_fec!K176:K177)=0,0,SUM(RES_hhdet_in_fec!K176:K177)/0.086*1000000/SUM(RES_hhdet_in_new!K176:K177))</f>
        <v>425.99417120641266</v>
      </c>
      <c r="L175" s="157">
        <f>IF(SUM(RES_hhdet_in_fec!L176:L177)=0,0,SUM(RES_hhdet_in_fec!L176:L177)/0.086*1000000/SUM(RES_hhdet_in_new!L176:L177))</f>
        <v>680.2026866688816</v>
      </c>
      <c r="M175" s="157">
        <f>IF(SUM(RES_hhdet_in_fec!M176:M177)=0,0,SUM(RES_hhdet_in_fec!M176:M177)/0.086*1000000/SUM(RES_hhdet_in_new!M176:M177))</f>
        <v>528.3617561484208</v>
      </c>
      <c r="N175" s="157">
        <f>IF(SUM(RES_hhdet_in_fec!N176:N177)=0,0,SUM(RES_hhdet_in_fec!N176:N177)/0.086*1000000/SUM(RES_hhdet_in_new!N176:N177))</f>
        <v>598.06244708573513</v>
      </c>
      <c r="O175" s="157">
        <f>IF(SUM(RES_hhdet_in_fec!O176:O177)=0,0,SUM(RES_hhdet_in_fec!O176:O177)/0.086*1000000/SUM(RES_hhdet_in_new!O176:O177))</f>
        <v>388.93786718472302</v>
      </c>
      <c r="P175" s="157">
        <f>IF(SUM(RES_hhdet_in_fec!P176:P177)=0,0,SUM(RES_hhdet_in_fec!P176:P177)/0.086*1000000/SUM(RES_hhdet_in_new!P176:P177))</f>
        <v>297.30609586073393</v>
      </c>
      <c r="Q175" s="157">
        <f>IF(SUM(RES_hhdet_in_fec!Q176:Q177)=0,0,SUM(RES_hhdet_in_fec!Q176:Q177)/0.086*1000000/SUM(RES_hhdet_in_new!Q176:Q177))</f>
        <v>706.2113865303694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234.61876322921373</v>
      </c>
      <c r="D177" s="57">
        <f>IF(RES_hhdet_in_fec!D177=0,0,RES_hhdet_in_fec!D177/0.086*1000000/RES_hhdet_in_new!D177)</f>
        <v>415.57858553545634</v>
      </c>
      <c r="E177" s="57">
        <f>IF(RES_hhdet_in_fec!E177=0,0,RES_hhdet_in_fec!E177/0.086*1000000/RES_hhdet_in_new!E177)</f>
        <v>490.83425479348307</v>
      </c>
      <c r="F177" s="57">
        <f>IF(RES_hhdet_in_fec!F177=0,0,RES_hhdet_in_fec!F177/0.086*1000000/RES_hhdet_in_new!F177)</f>
        <v>473.89357000150466</v>
      </c>
      <c r="G177" s="57">
        <f>IF(RES_hhdet_in_fec!G177=0,0,RES_hhdet_in_fec!G177/0.086*1000000/RES_hhdet_in_new!G177)</f>
        <v>377.59736676566354</v>
      </c>
      <c r="H177" s="57">
        <f>IF(RES_hhdet_in_fec!H177=0,0,RES_hhdet_in_fec!H177/0.086*1000000/RES_hhdet_in_new!H177)</f>
        <v>483.11859337575265</v>
      </c>
      <c r="I177" s="57">
        <f>IF(RES_hhdet_in_fec!I177=0,0,RES_hhdet_in_fec!I177/0.086*1000000/RES_hhdet_in_new!I177)</f>
        <v>560.30774866220474</v>
      </c>
      <c r="J177" s="57">
        <f>IF(RES_hhdet_in_fec!J177=0,0,RES_hhdet_in_fec!J177/0.086*1000000/RES_hhdet_in_new!J177)</f>
        <v>781.51286967628664</v>
      </c>
      <c r="K177" s="57">
        <f>IF(RES_hhdet_in_fec!K177=0,0,RES_hhdet_in_fec!K177/0.086*1000000/RES_hhdet_in_new!K177)</f>
        <v>425.99417120641266</v>
      </c>
      <c r="L177" s="57">
        <f>IF(RES_hhdet_in_fec!L177=0,0,RES_hhdet_in_fec!L177/0.086*1000000/RES_hhdet_in_new!L177)</f>
        <v>680.2026866688816</v>
      </c>
      <c r="M177" s="57">
        <f>IF(RES_hhdet_in_fec!M177=0,0,RES_hhdet_in_fec!M177/0.086*1000000/RES_hhdet_in_new!M177)</f>
        <v>528.3617561484208</v>
      </c>
      <c r="N177" s="57">
        <f>IF(RES_hhdet_in_fec!N177=0,0,RES_hhdet_in_fec!N177/0.086*1000000/RES_hhdet_in_new!N177)</f>
        <v>598.06244708573513</v>
      </c>
      <c r="O177" s="57">
        <f>IF(RES_hhdet_in_fec!O177=0,0,RES_hhdet_in_fec!O177/0.086*1000000/RES_hhdet_in_new!O177)</f>
        <v>388.93786718472302</v>
      </c>
      <c r="P177" s="57">
        <f>IF(RES_hhdet_in_fec!P177=0,0,RES_hhdet_in_fec!P177/0.086*1000000/RES_hhdet_in_new!P177)</f>
        <v>297.30609586073393</v>
      </c>
      <c r="Q177" s="57">
        <f>IF(RES_hhdet_in_fec!Q177=0,0,RES_hhdet_in_fec!Q177/0.086*1000000/RES_hhdet_in_new!Q177)</f>
        <v>706.2113865303694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20101.394791687006</v>
      </c>
      <c r="E3" s="168">
        <f t="shared" ref="E3" si="2">SUM(E4,E7,E9,E19)</f>
        <v>0</v>
      </c>
      <c r="F3" s="168">
        <f t="shared" ref="F3" si="3">SUM(F4,F7,F9,F19)</f>
        <v>19327.642295623416</v>
      </c>
      <c r="G3" s="168">
        <f t="shared" ref="G3" si="4">SUM(G4,G7,G9,G19)</f>
        <v>18592.763782043476</v>
      </c>
      <c r="H3" s="168">
        <f t="shared" ref="H3" si="5">SUM(H4,H7,H9,H19)</f>
        <v>20277.721364997116</v>
      </c>
      <c r="I3" s="168">
        <f t="shared" ref="I3" si="6">SUM(I4,I7,I9,I19)</f>
        <v>20010.204251186689</v>
      </c>
      <c r="J3" s="168">
        <f t="shared" ref="J3" si="7">SUM(J4,J7,J9,J19)</f>
        <v>20361.73119308587</v>
      </c>
      <c r="K3" s="168">
        <f t="shared" ref="K3" si="8">SUM(K4,K7,K9,K19)</f>
        <v>19429.112202759035</v>
      </c>
      <c r="L3" s="168">
        <f t="shared" ref="L3" si="9">SUM(L4,L7,L9,L19)</f>
        <v>0</v>
      </c>
      <c r="M3" s="168">
        <f t="shared" ref="M3" si="10">SUM(M4,M7,M9,M19)</f>
        <v>17192.138929268724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18087.85234083606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16802.878431478293</v>
      </c>
      <c r="E4" s="157">
        <f t="shared" si="15"/>
        <v>0</v>
      </c>
      <c r="F4" s="157">
        <f t="shared" si="15"/>
        <v>17993.250321285359</v>
      </c>
      <c r="G4" s="157">
        <f t="shared" si="15"/>
        <v>17521.528986965386</v>
      </c>
      <c r="H4" s="157">
        <f t="shared" si="15"/>
        <v>16455.969193360183</v>
      </c>
      <c r="I4" s="157">
        <f t="shared" si="15"/>
        <v>15991.720828933896</v>
      </c>
      <c r="J4" s="157">
        <f t="shared" si="15"/>
        <v>15560.634348815591</v>
      </c>
      <c r="K4" s="157">
        <f t="shared" si="15"/>
        <v>15840.540033018257</v>
      </c>
      <c r="L4" s="157">
        <f t="shared" si="15"/>
        <v>0</v>
      </c>
      <c r="M4" s="157">
        <f t="shared" si="15"/>
        <v>13282.436836924047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13975.051231911677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16205.467865548961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17482.096983813168</v>
      </c>
      <c r="G5" s="156">
        <f>IF(RES_hhdet_in_tes!G5=0,0,RES_hhdet_in_tes!G5/0.086*1000000/RES_hhdet_in_new!G5)</f>
        <v>16965.388735316879</v>
      </c>
      <c r="H5" s="156">
        <f>IF(RES_hhdet_in_tes!H5=0,0,RES_hhdet_in_tes!H5/0.086*1000000/RES_hhdet_in_new!H5)</f>
        <v>16056.892254519442</v>
      </c>
      <c r="I5" s="156">
        <f>IF(RES_hhdet_in_tes!I5=0,0,RES_hhdet_in_tes!I5/0.086*1000000/RES_hhdet_in_new!I5)</f>
        <v>15649.831660297443</v>
      </c>
      <c r="J5" s="156">
        <f>IF(RES_hhdet_in_tes!J5=0,0,RES_hhdet_in_tes!J5/0.086*1000000/RES_hhdet_in_new!J5)</f>
        <v>15544.024774914878</v>
      </c>
      <c r="K5" s="156">
        <f>IF(RES_hhdet_in_tes!K5=0,0,RES_hhdet_in_tes!K5/0.086*1000000/RES_hhdet_in_new!K5)</f>
        <v>15395.937706980629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13031.115159601924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13827.022361395944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597.41056592933376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511.15333747219228</v>
      </c>
      <c r="G6" s="156">
        <f>IF(RES_hhdet_in_tes!G6=0,0,RES_hhdet_in_tes!G6/0.086*1000000/RES_hhdet_in_new!G5)</f>
        <v>556.14025164850511</v>
      </c>
      <c r="H6" s="156">
        <f>IF(RES_hhdet_in_tes!H6=0,0,RES_hhdet_in_tes!H6/0.086*1000000/RES_hhdet_in_new!H5)</f>
        <v>399.07693884074229</v>
      </c>
      <c r="I6" s="156">
        <f>IF(RES_hhdet_in_tes!I6=0,0,RES_hhdet_in_tes!I6/0.086*1000000/RES_hhdet_in_new!I5)</f>
        <v>341.88916863645233</v>
      </c>
      <c r="J6" s="156">
        <f>IF(RES_hhdet_in_tes!J6=0,0,RES_hhdet_in_tes!J6/0.086*1000000/RES_hhdet_in_new!J5)</f>
        <v>16.609573900712569</v>
      </c>
      <c r="K6" s="156">
        <f>IF(RES_hhdet_in_tes!K6=0,0,RES_hhdet_in_tes!K6/0.086*1000000/RES_hhdet_in_new!K5)</f>
        <v>444.60232603762734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251.32167732212318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148.02887051573231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2134.7254357777447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2361.761116683494</v>
      </c>
      <c r="I7" s="157">
        <f t="shared" si="16"/>
        <v>2421.6181051012395</v>
      </c>
      <c r="J7" s="157">
        <f t="shared" si="16"/>
        <v>2592.1662765836245</v>
      </c>
      <c r="K7" s="157">
        <f t="shared" si="16"/>
        <v>2219.3757701166055</v>
      </c>
      <c r="L7" s="157">
        <f t="shared" si="16"/>
        <v>0</v>
      </c>
      <c r="M7" s="157">
        <f t="shared" si="16"/>
        <v>2401.3162644785111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2105.6481704681451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2134.7254357777447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2361.761116683494</v>
      </c>
      <c r="I8" s="156">
        <f>IF(RES_hhdet_in_tes!I8=0,0,RES_hhdet_in_tes!I8/0.086*1000000/RES_hhdet_in_new!I8)</f>
        <v>2421.6181051012395</v>
      </c>
      <c r="J8" s="156">
        <f>IF(RES_hhdet_in_tes!J8=0,0,RES_hhdet_in_tes!J8/0.086*1000000/RES_hhdet_in_new!J8)</f>
        <v>2592.1662765836245</v>
      </c>
      <c r="K8" s="156">
        <f>IF(RES_hhdet_in_tes!K8=0,0,RES_hhdet_in_tes!K8/0.086*1000000/RES_hhdet_in_new!K8)</f>
        <v>2219.3757701166055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2401.3162644785111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2105.6481704681451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817.57045940030184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937.00281391911972</v>
      </c>
      <c r="G9" s="157">
        <f>IF(SUM(RES_hhdet_in_tes!G10:G12,RES_hhdet_in_tes!G15:G16)=0,0,SUM(RES_hhdet_in_tes!G10:G12,RES_hhdet_in_tes!G15:G16)/0.086*1000000/SUM(RES_hhdet_in_new!G10:G12,RES_hhdet_in_new!G15:G16))</f>
        <v>753.62272886424239</v>
      </c>
      <c r="H9" s="157">
        <f>IF(SUM(RES_hhdet_in_tes!H10:H12,RES_hhdet_in_tes!H15:H16)=0,0,SUM(RES_hhdet_in_tes!H10:H12,RES_hhdet_in_tes!H15:H16)/0.086*1000000/SUM(RES_hhdet_in_new!H10:H12,RES_hhdet_in_new!H15:H16))</f>
        <v>1052.0407336528667</v>
      </c>
      <c r="I9" s="157">
        <f>IF(SUM(RES_hhdet_in_tes!I10:I12,RES_hhdet_in_tes!I15:I16)=0,0,SUM(RES_hhdet_in_tes!I10:I12,RES_hhdet_in_tes!I15:I16)/0.086*1000000/SUM(RES_hhdet_in_new!I10:I12,RES_hhdet_in_new!I15:I16))</f>
        <v>1122.5395270204522</v>
      </c>
      <c r="J9" s="157">
        <f>IF(SUM(RES_hhdet_in_tes!J10:J12,RES_hhdet_in_tes!J15:J16)=0,0,SUM(RES_hhdet_in_tes!J10:J12,RES_hhdet_in_tes!J15:J16)/0.086*1000000/SUM(RES_hhdet_in_new!J10:J12,RES_hhdet_in_new!J15:J16))</f>
        <v>1545.4565893213874</v>
      </c>
      <c r="K9" s="157">
        <f>IF(SUM(RES_hhdet_in_tes!K10:K12,RES_hhdet_in_tes!K15:K16)=0,0,SUM(RES_hhdet_in_tes!K10:K12,RES_hhdet_in_tes!K15:K16)/0.086*1000000/SUM(RES_hhdet_in_new!K10:K12,RES_hhdet_in_new!K15:K16))</f>
        <v>1006.5176617932883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1054.3495752715648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1398.1784941219207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782.64286747668814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912.94770168536888</v>
      </c>
      <c r="G15" s="162">
        <f>IF(RES_hhdet_in_tes!G15=0,0,RES_hhdet_in_tes!G15/0.086*1000000/RES_hhdet_in_new!G15)</f>
        <v>746.58539643156485</v>
      </c>
      <c r="H15" s="162">
        <f>IF(RES_hhdet_in_tes!H15=0,0,RES_hhdet_in_tes!H15/0.086*1000000/RES_hhdet_in_new!H15)</f>
        <v>1039.9795377023499</v>
      </c>
      <c r="I15" s="162">
        <f>IF(RES_hhdet_in_tes!I15=0,0,RES_hhdet_in_tes!I15/0.086*1000000/RES_hhdet_in_new!I15)</f>
        <v>1108.6136332035805</v>
      </c>
      <c r="J15" s="162">
        <f>IF(RES_hhdet_in_tes!J15=0,0,RES_hhdet_in_tes!J15/0.086*1000000/RES_hhdet_in_new!J15)</f>
        <v>1543.2989792837648</v>
      </c>
      <c r="K15" s="162">
        <f>IF(RES_hhdet_in_tes!K15=0,0,RES_hhdet_in_tes!K15/0.086*1000000/RES_hhdet_in_new!K15)</f>
        <v>857.26928896476215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972.36090972944476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1398.4926231340421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1031.8904166083453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1129.4191838191985</v>
      </c>
      <c r="G16" s="160">
        <f>IF(RES_hhdet_in_tes!G16=0,0,RES_hhdet_in_tes!G16/0.086*1000000/RES_hhdet_in_new!G16)</f>
        <v>1006.9666964406355</v>
      </c>
      <c r="H16" s="160">
        <f>IF(RES_hhdet_in_tes!H16=0,0,RES_hhdet_in_tes!H16/0.086*1000000/RES_hhdet_in_new!H16)</f>
        <v>1207.4335155331055</v>
      </c>
      <c r="I16" s="160">
        <f>IF(RES_hhdet_in_tes!I16=0,0,RES_hhdet_in_tes!I16/0.086*1000000/RES_hhdet_in_new!I16)</f>
        <v>1255.9748759998954</v>
      </c>
      <c r="J16" s="160">
        <f>IF(RES_hhdet_in_tes!J16=0,0,RES_hhdet_in_tes!J16/0.086*1000000/RES_hhdet_in_new!J16)</f>
        <v>1558.1620279891683</v>
      </c>
      <c r="K16" s="160">
        <f>IF(RES_hhdet_in_tes!K16=0,0,RES_hhdet_in_tes!K16/0.086*1000000/RES_hhdet_in_new!K16)</f>
        <v>1082.8218150872071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1185.5359672378365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1397.4329561929985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566.77413753857775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657.89841263339702</v>
      </c>
      <c r="G17" s="156">
        <f>IF(RES_hhdet_in_tes!G17=0,0,RES_hhdet_in_tes!G17/0.086*1000000/RES_hhdet_in_new!G16)</f>
        <v>533.43704413075022</v>
      </c>
      <c r="H17" s="156">
        <f>IF(RES_hhdet_in_tes!H17=0,0,RES_hhdet_in_tes!H17/0.086*1000000/RES_hhdet_in_new!H16)</f>
        <v>736.36677839808669</v>
      </c>
      <c r="I17" s="156">
        <f>IF(RES_hhdet_in_tes!I17=0,0,RES_hhdet_in_tes!I17/0.086*1000000/RES_hhdet_in_new!I16)</f>
        <v>782.30785348267113</v>
      </c>
      <c r="J17" s="156">
        <f>IF(RES_hhdet_in_tes!J17=0,0,RES_hhdet_in_tes!J17/0.086*1000000/RES_hhdet_in_new!J16)</f>
        <v>1088.2199728476751</v>
      </c>
      <c r="K17" s="156">
        <f>IF(RES_hhdet_in_tes!K17=0,0,RES_hhdet_in_tes!K17/0.086*1000000/RES_hhdet_in_new!K16)</f>
        <v>607.21752600918478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692.99511293604337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978.94483619382822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465.11627906976742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471.52077118580144</v>
      </c>
      <c r="G18" s="156">
        <f>IF(RES_hhdet_in_tes!G18=0,0,RES_hhdet_in_tes!G18/0.086*1000000/RES_hhdet_in_new!G16)</f>
        <v>473.52965230988497</v>
      </c>
      <c r="H18" s="156">
        <f>IF(RES_hhdet_in_tes!H18=0,0,RES_hhdet_in_tes!H18/0.086*1000000/RES_hhdet_in_new!H16)</f>
        <v>471.06673713501868</v>
      </c>
      <c r="I18" s="156">
        <f>IF(RES_hhdet_in_tes!I18=0,0,RES_hhdet_in_tes!I18/0.086*1000000/RES_hhdet_in_new!I16)</f>
        <v>473.66702251722432</v>
      </c>
      <c r="J18" s="156">
        <f>IF(RES_hhdet_in_tes!J18=0,0,RES_hhdet_in_tes!J18/0.086*1000000/RES_hhdet_in_new!J16)</f>
        <v>469.94205514149274</v>
      </c>
      <c r="K18" s="156">
        <f>IF(RES_hhdet_in_tes!K18=0,0,RES_hhdet_in_tes!K18/0.086*1000000/RES_hhdet_in_new!K16)</f>
        <v>475.60428907802213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492.54085430179327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418.48811999917035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346.22046503066383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397.38916041893617</v>
      </c>
      <c r="G19" s="157">
        <f>IF(SUM(RES_hhdet_in_tes!G20:G22)=0,0,SUM(RES_hhdet_in_tes!G20:G22)/0.086*1000000/SUM(RES_hhdet_in_new!G20:G22))</f>
        <v>317.61206621384565</v>
      </c>
      <c r="H19" s="157">
        <f>IF(SUM(RES_hhdet_in_tes!H20:H22)=0,0,SUM(RES_hhdet_in_tes!H20:H22)/0.086*1000000/SUM(RES_hhdet_in_new!H20:H22))</f>
        <v>407.95032130057257</v>
      </c>
      <c r="I19" s="157">
        <f>IF(SUM(RES_hhdet_in_tes!I20:I22)=0,0,SUM(RES_hhdet_in_tes!I20:I22)/0.086*1000000/SUM(RES_hhdet_in_new!I20:I22))</f>
        <v>474.32579013109961</v>
      </c>
      <c r="J19" s="157">
        <f>IF(SUM(RES_hhdet_in_tes!J20:J22)=0,0,SUM(RES_hhdet_in_tes!J20:J22)/0.086*1000000/SUM(RES_hhdet_in_new!J20:J22))</f>
        <v>663.47397836526773</v>
      </c>
      <c r="K19" s="157">
        <f>IF(SUM(RES_hhdet_in_tes!K20:K22)=0,0,SUM(RES_hhdet_in_tes!K20:K22)/0.086*1000000/SUM(RES_hhdet_in_new!K20:K22))</f>
        <v>362.67873783088368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454.03625259460136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608.97444433431804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346.22046503066383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397.38916041893617</v>
      </c>
      <c r="G22" s="57">
        <f>IF(RES_hhdet_in_tes!G22=0,0,RES_hhdet_in_tes!G22/0.086*1000000/RES_hhdet_in_new!G22)</f>
        <v>317.61206621384565</v>
      </c>
      <c r="H22" s="57">
        <f>IF(RES_hhdet_in_tes!H22=0,0,RES_hhdet_in_tes!H22/0.086*1000000/RES_hhdet_in_new!H22)</f>
        <v>407.95032130057257</v>
      </c>
      <c r="I22" s="57">
        <f>IF(RES_hhdet_in_tes!I22=0,0,RES_hhdet_in_tes!I22/0.086*1000000/RES_hhdet_in_new!I22)</f>
        <v>474.32579013109961</v>
      </c>
      <c r="J22" s="57">
        <f>IF(RES_hhdet_in_tes!J22=0,0,RES_hhdet_in_tes!J22/0.086*1000000/RES_hhdet_in_new!J22)</f>
        <v>663.47397836526773</v>
      </c>
      <c r="K22" s="57">
        <f>IF(RES_hhdet_in_tes!K22=0,0,RES_hhdet_in_tes!K22/0.086*1000000/RES_hhdet_in_new!K22)</f>
        <v>362.67873783088368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454.03625259460136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608.97444433431804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22318.072642655552</v>
      </c>
      <c r="D43" s="168">
        <f t="shared" ref="D43" si="35">SUM(D44,D47,D49,D58)</f>
        <v>20910.655841502627</v>
      </c>
      <c r="E43" s="168">
        <f t="shared" ref="E43" si="36">SUM(E44,E47,E49,E58)</f>
        <v>21739.766097970907</v>
      </c>
      <c r="F43" s="168">
        <f t="shared" ref="F43" si="37">SUM(F44,F47,F49,F58)</f>
        <v>22608.717791934072</v>
      </c>
      <c r="G43" s="168">
        <f t="shared" ref="G43" si="38">SUM(G44,G47,G49,G58)</f>
        <v>21973.917340073804</v>
      </c>
      <c r="H43" s="168">
        <f t="shared" ref="H43" si="39">SUM(H44,H47,H49,H58)</f>
        <v>21706.874933391755</v>
      </c>
      <c r="I43" s="168">
        <f t="shared" ref="I43" si="40">SUM(I44,I47,I49,I58)</f>
        <v>20533.525591187594</v>
      </c>
      <c r="J43" s="168">
        <f t="shared" ref="J43" si="41">SUM(J44,J47,J49,J58)</f>
        <v>20926.138296669411</v>
      </c>
      <c r="K43" s="168">
        <f t="shared" ref="K43" si="42">SUM(K44,K47,K49,K58)</f>
        <v>21469.557850643334</v>
      </c>
      <c r="L43" s="168">
        <f t="shared" ref="L43" si="43">SUM(L44,L47,L49,L58)</f>
        <v>0</v>
      </c>
      <c r="M43" s="168">
        <f t="shared" ref="M43" si="44">SUM(M44,M47,M49,M58)</f>
        <v>18094.445247455515</v>
      </c>
      <c r="N43" s="168">
        <f t="shared" ref="N43" si="45">SUM(N44,N47,N49,N58)</f>
        <v>21557.101061280602</v>
      </c>
      <c r="O43" s="168">
        <f t="shared" ref="O43" si="46">SUM(O44,O47,O49,O58)</f>
        <v>20361.558570720368</v>
      </c>
      <c r="P43" s="168">
        <f t="shared" ref="P43" si="47">SUM(P44,P47,P49,P58)</f>
        <v>18146.082395491281</v>
      </c>
      <c r="Q43" s="168">
        <f t="shared" ref="Q43" si="48">SUM(Q44,Q47,Q49,Q58)</f>
        <v>18931.326649158487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18675.86463739083</v>
      </c>
      <c r="D44" s="157">
        <f t="shared" si="49"/>
        <v>17098.847002955663</v>
      </c>
      <c r="E44" s="157">
        <f t="shared" si="49"/>
        <v>17942.483074339572</v>
      </c>
      <c r="F44" s="157">
        <f t="shared" si="49"/>
        <v>18922.45249349621</v>
      </c>
      <c r="G44" s="157">
        <f t="shared" si="49"/>
        <v>18580.461799445337</v>
      </c>
      <c r="H44" s="157">
        <f t="shared" si="49"/>
        <v>17943.430643672109</v>
      </c>
      <c r="I44" s="157">
        <f t="shared" si="49"/>
        <v>16779.648984198502</v>
      </c>
      <c r="J44" s="157">
        <f t="shared" si="49"/>
        <v>16400.591095104177</v>
      </c>
      <c r="K44" s="157">
        <f t="shared" si="49"/>
        <v>17179.984870124874</v>
      </c>
      <c r="L44" s="157">
        <f t="shared" si="49"/>
        <v>0</v>
      </c>
      <c r="M44" s="157">
        <f t="shared" si="49"/>
        <v>13565.922367202582</v>
      </c>
      <c r="N44" s="157">
        <f t="shared" si="49"/>
        <v>16950.764332205683</v>
      </c>
      <c r="O44" s="157">
        <f t="shared" si="49"/>
        <v>15981.464217509842</v>
      </c>
      <c r="P44" s="157">
        <f t="shared" si="49"/>
        <v>14342.419420080536</v>
      </c>
      <c r="Q44" s="157">
        <f t="shared" si="49"/>
        <v>14747.701731232888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16853.15275719035</v>
      </c>
      <c r="D45" s="156">
        <f>IF(RES_hhdet_in_tes!D45=0,0,RES_hhdet_in_tes!D45/0.086*1000000/RES_hhdet_in_new!D45)</f>
        <v>15655.963907035486</v>
      </c>
      <c r="E45" s="156">
        <f>IF(RES_hhdet_in_tes!E45=0,0,RES_hhdet_in_tes!E45/0.086*1000000/RES_hhdet_in_new!E45)</f>
        <v>16678.391965985986</v>
      </c>
      <c r="F45" s="156">
        <f>IF(RES_hhdet_in_tes!F45=0,0,RES_hhdet_in_tes!F45/0.086*1000000/RES_hhdet_in_new!F45)</f>
        <v>17633.501948724796</v>
      </c>
      <c r="G45" s="156">
        <f>IF(RES_hhdet_in_tes!G45=0,0,RES_hhdet_in_tes!G45/0.086*1000000/RES_hhdet_in_new!G45)</f>
        <v>17173.089628849408</v>
      </c>
      <c r="H45" s="156">
        <f>IF(RES_hhdet_in_tes!H45=0,0,RES_hhdet_in_tes!H45/0.086*1000000/RES_hhdet_in_new!H45)</f>
        <v>16893.740847519424</v>
      </c>
      <c r="I45" s="156">
        <f>IF(RES_hhdet_in_tes!I45=0,0,RES_hhdet_in_tes!I45/0.086*1000000/RES_hhdet_in_new!I45)</f>
        <v>15910.679722902227</v>
      </c>
      <c r="J45" s="156">
        <f>IF(RES_hhdet_in_tes!J45=0,0,RES_hhdet_in_tes!J45/0.086*1000000/RES_hhdet_in_new!J45)</f>
        <v>16356.895676533424</v>
      </c>
      <c r="K45" s="156">
        <f>IF(RES_hhdet_in_tes!K45=0,0,RES_hhdet_in_tes!K45/0.086*1000000/RES_hhdet_in_new!K45)</f>
        <v>16023.194416119315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12941.918836074919</v>
      </c>
      <c r="N45" s="156">
        <f>IF(RES_hhdet_in_tes!N45=0,0,RES_hhdet_in_tes!N45/0.086*1000000/RES_hhdet_in_new!N45)</f>
        <v>16087.636057696591</v>
      </c>
      <c r="O45" s="156">
        <f>IF(RES_hhdet_in_tes!O45=0,0,RES_hhdet_in_tes!O45/0.086*1000000/RES_hhdet_in_new!O45)</f>
        <v>14827.542139099607</v>
      </c>
      <c r="P45" s="156">
        <f>IF(RES_hhdet_in_tes!P45=0,0,RES_hhdet_in_tes!P45/0.086*1000000/RES_hhdet_in_new!P45)</f>
        <v>12986.980495351641</v>
      </c>
      <c r="Q45" s="156">
        <f>IF(RES_hhdet_in_tes!Q45=0,0,RES_hhdet_in_tes!Q45/0.086*1000000/RES_hhdet_in_new!Q45)</f>
        <v>14363.277012466937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1822.7118802004793</v>
      </c>
      <c r="D46" s="156">
        <f>IF(RES_hhdet_in_tes!D46=0,0,RES_hhdet_in_tes!D46/0.086*1000000/RES_hhdet_in_new!D45)</f>
        <v>1442.8830959201773</v>
      </c>
      <c r="E46" s="156">
        <f>IF(RES_hhdet_in_tes!E46=0,0,RES_hhdet_in_tes!E46/0.086*1000000/RES_hhdet_in_new!E45)</f>
        <v>1264.0911083535868</v>
      </c>
      <c r="F46" s="156">
        <f>IF(RES_hhdet_in_tes!F46=0,0,RES_hhdet_in_tes!F46/0.086*1000000/RES_hhdet_in_new!F45)</f>
        <v>1288.9505447714159</v>
      </c>
      <c r="G46" s="156">
        <f>IF(RES_hhdet_in_tes!G46=0,0,RES_hhdet_in_tes!G46/0.086*1000000/RES_hhdet_in_new!G45)</f>
        <v>1407.3721705959269</v>
      </c>
      <c r="H46" s="156">
        <f>IF(RES_hhdet_in_tes!H46=0,0,RES_hhdet_in_tes!H46/0.086*1000000/RES_hhdet_in_new!H45)</f>
        <v>1049.6897961526859</v>
      </c>
      <c r="I46" s="156">
        <f>IF(RES_hhdet_in_tes!I46=0,0,RES_hhdet_in_tes!I46/0.086*1000000/RES_hhdet_in_new!I45)</f>
        <v>868.96926129627707</v>
      </c>
      <c r="J46" s="156">
        <f>IF(RES_hhdet_in_tes!J46=0,0,RES_hhdet_in_tes!J46/0.086*1000000/RES_hhdet_in_new!J45)</f>
        <v>43.69541857075361</v>
      </c>
      <c r="K46" s="156">
        <f>IF(RES_hhdet_in_tes!K46=0,0,RES_hhdet_in_tes!K46/0.086*1000000/RES_hhdet_in_new!K45)</f>
        <v>1156.7904540055592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624.00353112766311</v>
      </c>
      <c r="N46" s="156">
        <f>IF(RES_hhdet_in_tes!N46=0,0,RES_hhdet_in_tes!N46/0.086*1000000/RES_hhdet_in_new!N45)</f>
        <v>863.12827450909106</v>
      </c>
      <c r="O46" s="156">
        <f>IF(RES_hhdet_in_tes!O46=0,0,RES_hhdet_in_tes!O46/0.086*1000000/RES_hhdet_in_new!O45)</f>
        <v>1153.9220784102349</v>
      </c>
      <c r="P46" s="156">
        <f>IF(RES_hhdet_in_tes!P46=0,0,RES_hhdet_in_tes!P46/0.086*1000000/RES_hhdet_in_new!P45)</f>
        <v>1355.4389247288955</v>
      </c>
      <c r="Q46" s="156">
        <f>IF(RES_hhdet_in_tes!Q46=0,0,RES_hhdet_in_tes!Q46/0.086*1000000/RES_hhdet_in_new!Q45)</f>
        <v>384.4247187659513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1956.1896482616676</v>
      </c>
      <c r="D47" s="157">
        <f t="shared" si="50"/>
        <v>1902.7416321414105</v>
      </c>
      <c r="E47" s="157">
        <f t="shared" si="50"/>
        <v>1867.1561236621189</v>
      </c>
      <c r="F47" s="157">
        <f t="shared" si="50"/>
        <v>1830.9507745917133</v>
      </c>
      <c r="G47" s="157">
        <f t="shared" si="50"/>
        <v>1808.8186433487538</v>
      </c>
      <c r="H47" s="157">
        <f t="shared" si="50"/>
        <v>1823.45655935901</v>
      </c>
      <c r="I47" s="157">
        <f t="shared" si="50"/>
        <v>1846.9997783596614</v>
      </c>
      <c r="J47" s="157">
        <f t="shared" si="50"/>
        <v>2323.517185146763</v>
      </c>
      <c r="K47" s="157">
        <f t="shared" si="50"/>
        <v>2370.6957319691992</v>
      </c>
      <c r="L47" s="157">
        <f t="shared" si="50"/>
        <v>0</v>
      </c>
      <c r="M47" s="157">
        <f t="shared" si="50"/>
        <v>2497.9016113545867</v>
      </c>
      <c r="N47" s="157">
        <f t="shared" si="50"/>
        <v>2495.1151429779061</v>
      </c>
      <c r="O47" s="157">
        <f t="shared" si="50"/>
        <v>2492.6497146385918</v>
      </c>
      <c r="P47" s="157">
        <f t="shared" si="50"/>
        <v>2144.5224363763195</v>
      </c>
      <c r="Q47" s="157">
        <f t="shared" si="50"/>
        <v>2200.733713589033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1956.1896482616676</v>
      </c>
      <c r="D48" s="156">
        <f>IF(RES_hhdet_in_tes!D48=0,0,RES_hhdet_in_tes!D48/0.086*1000000/RES_hhdet_in_new!D48)</f>
        <v>1902.7416321414105</v>
      </c>
      <c r="E48" s="156">
        <f>IF(RES_hhdet_in_tes!E48=0,0,RES_hhdet_in_tes!E48/0.086*1000000/RES_hhdet_in_new!E48)</f>
        <v>1867.1561236621189</v>
      </c>
      <c r="F48" s="156">
        <f>IF(RES_hhdet_in_tes!F48=0,0,RES_hhdet_in_tes!F48/0.086*1000000/RES_hhdet_in_new!F48)</f>
        <v>1830.9507745917133</v>
      </c>
      <c r="G48" s="156">
        <f>IF(RES_hhdet_in_tes!G48=0,0,RES_hhdet_in_tes!G48/0.086*1000000/RES_hhdet_in_new!G48)</f>
        <v>1808.8186433487538</v>
      </c>
      <c r="H48" s="156">
        <f>IF(RES_hhdet_in_tes!H48=0,0,RES_hhdet_in_tes!H48/0.086*1000000/RES_hhdet_in_new!H48)</f>
        <v>1823.45655935901</v>
      </c>
      <c r="I48" s="156">
        <f>IF(RES_hhdet_in_tes!I48=0,0,RES_hhdet_in_tes!I48/0.086*1000000/RES_hhdet_in_new!I48)</f>
        <v>1846.9997783596614</v>
      </c>
      <c r="J48" s="156">
        <f>IF(RES_hhdet_in_tes!J48=0,0,RES_hhdet_in_tes!J48/0.086*1000000/RES_hhdet_in_new!J48)</f>
        <v>2323.517185146763</v>
      </c>
      <c r="K48" s="156">
        <f>IF(RES_hhdet_in_tes!K48=0,0,RES_hhdet_in_tes!K48/0.086*1000000/RES_hhdet_in_new!K48)</f>
        <v>2370.6957319691992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2497.9016113545867</v>
      </c>
      <c r="N48" s="156">
        <f>IF(RES_hhdet_in_tes!N48=0,0,RES_hhdet_in_tes!N48/0.086*1000000/RES_hhdet_in_new!N48)</f>
        <v>2495.1151429779061</v>
      </c>
      <c r="O48" s="156">
        <f>IF(RES_hhdet_in_tes!O48=0,0,RES_hhdet_in_tes!O48/0.086*1000000/RES_hhdet_in_new!O48)</f>
        <v>2492.6497146385918</v>
      </c>
      <c r="P48" s="156">
        <f>IF(RES_hhdet_in_tes!P48=0,0,RES_hhdet_in_tes!P48/0.086*1000000/RES_hhdet_in_new!P48)</f>
        <v>2144.5224363763195</v>
      </c>
      <c r="Q48" s="156">
        <f>IF(RES_hhdet_in_tes!Q48=0,0,RES_hhdet_in_tes!Q48/0.086*1000000/RES_hhdet_in_new!Q48)</f>
        <v>2200.733713589033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1491.0979996482818</v>
      </c>
      <c r="D49" s="157">
        <f>IF(SUM(RES_hhdet_in_tes!D50:D51,RES_hhdet_in_tes!D54:D55)=0,0,SUM(RES_hhdet_in_tes!D50:D51,RES_hhdet_in_tes!D54:D55)/0.086*1000000/SUM(RES_hhdet_in_new!D50:D51,RES_hhdet_in_new!D54:D55))</f>
        <v>1562.8471893432622</v>
      </c>
      <c r="E49" s="157">
        <f>IF(SUM(RES_hhdet_in_tes!E50:E51,RES_hhdet_in_tes!E54:E55)=0,0,SUM(RES_hhdet_in_tes!E50:E51,RES_hhdet_in_tes!E54:E55)/0.086*1000000/SUM(RES_hhdet_in_new!E50:E51,RES_hhdet_in_new!E54:E55))</f>
        <v>1519.9793433330246</v>
      </c>
      <c r="F49" s="157">
        <f>IF(SUM(RES_hhdet_in_tes!F50:F51,RES_hhdet_in_tes!F54:F55)=0,0,SUM(RES_hhdet_in_tes!F50:F51,RES_hhdet_in_tes!F54:F55)/0.086*1000000/SUM(RES_hhdet_in_new!F50:F51,RES_hhdet_in_new!F54:F55))</f>
        <v>1457.9282859089135</v>
      </c>
      <c r="G49" s="157">
        <f>IF(SUM(RES_hhdet_in_tes!G50:G51,RES_hhdet_in_tes!G54:G55)=0,0,SUM(RES_hhdet_in_tes!G50:G51,RES_hhdet_in_tes!G54:G55)/0.086*1000000/SUM(RES_hhdet_in_new!G50:G51,RES_hhdet_in_new!G54:G55))</f>
        <v>1267.0300740866096</v>
      </c>
      <c r="H49" s="157">
        <f>IF(SUM(RES_hhdet_in_tes!H50:H51,RES_hhdet_in_tes!H54:H55)=0,0,SUM(RES_hhdet_in_tes!H50:H51,RES_hhdet_in_tes!H54:H55)/0.086*1000000/SUM(RES_hhdet_in_new!H50:H51,RES_hhdet_in_new!H54:H55))</f>
        <v>1532.0534420388863</v>
      </c>
      <c r="I49" s="157">
        <f>IF(SUM(RES_hhdet_in_tes!I50:I51,RES_hhdet_in_tes!I54:I55)=0,0,SUM(RES_hhdet_in_tes!I50:I51,RES_hhdet_in_tes!I54:I55)/0.086*1000000/SUM(RES_hhdet_in_new!I50:I51,RES_hhdet_in_new!I54:I55))</f>
        <v>1432.5800484717631</v>
      </c>
      <c r="J49" s="157">
        <f>IF(SUM(RES_hhdet_in_tes!J50:J51,RES_hhdet_in_tes!J54:J55)=0,0,SUM(RES_hhdet_in_tes!J50:J51,RES_hhdet_in_tes!J54:J55)/0.086*1000000/SUM(RES_hhdet_in_new!J50:J51,RES_hhdet_in_new!J54:J55))</f>
        <v>1538.6008655607648</v>
      </c>
      <c r="K49" s="157">
        <f>IF(SUM(RES_hhdet_in_tes!K50:K51,RES_hhdet_in_tes!K54:K55)=0,0,SUM(RES_hhdet_in_tes!K50:K51,RES_hhdet_in_tes!K54:K55)/0.086*1000000/SUM(RES_hhdet_in_new!K50:K51,RES_hhdet_in_new!K54:K55))</f>
        <v>1556.2195221917025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1576.5998015738928</v>
      </c>
      <c r="N49" s="157">
        <f>IF(SUM(RES_hhdet_in_tes!N50:N51,RES_hhdet_in_tes!N54:N55)=0,0,SUM(RES_hhdet_in_tes!N50:N51,RES_hhdet_in_tes!N54:N55)/0.086*1000000/SUM(RES_hhdet_in_new!N50:N51,RES_hhdet_in_new!N54:N55))</f>
        <v>1596.8695330774756</v>
      </c>
      <c r="O49" s="157">
        <f>IF(SUM(RES_hhdet_in_tes!O50:O51,RES_hhdet_in_tes!O54:O55)=0,0,SUM(RES_hhdet_in_tes!O50:O51,RES_hhdet_in_tes!O54:O55)/0.086*1000000/SUM(RES_hhdet_in_new!O50:O51,RES_hhdet_in_new!O54:O55))</f>
        <v>1552.4877573691506</v>
      </c>
      <c r="P49" s="157">
        <f>IF(SUM(RES_hhdet_in_tes!P50:P51,RES_hhdet_in_tes!P54:P55)=0,0,SUM(RES_hhdet_in_tes!P50:P51,RES_hhdet_in_tes!P54:P55)/0.086*1000000/SUM(RES_hhdet_in_new!P50:P51,RES_hhdet_in_new!P54:P55))</f>
        <v>1402.8802294844645</v>
      </c>
      <c r="Q49" s="157">
        <f>IF(SUM(RES_hhdet_in_tes!Q50:Q51,RES_hhdet_in_tes!Q54:Q55)=0,0,SUM(RES_hhdet_in_tes!Q50:Q51,RES_hhdet_in_tes!Q54:Q55)/0.086*1000000/SUM(RES_hhdet_in_new!Q50:Q51,RES_hhdet_in_new!Q54:Q55))</f>
        <v>1374.0624324918988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1542.0715391073375</v>
      </c>
      <c r="D50" s="132">
        <f>IF(RES_hhdet_in_tes!D50=0,0,RES_hhdet_in_tes!D50/0.086*1000000/RES_hhdet_in_new!D50)</f>
        <v>1532.7260142751434</v>
      </c>
      <c r="E50" s="132">
        <f>IF(RES_hhdet_in_tes!E50=0,0,RES_hhdet_in_tes!E50/0.086*1000000/RES_hhdet_in_new!E50)</f>
        <v>1530.0446775780638</v>
      </c>
      <c r="F50" s="132">
        <f>IF(RES_hhdet_in_tes!F50=0,0,RES_hhdet_in_tes!F50/0.086*1000000/RES_hhdet_in_new!F50)</f>
        <v>1537.2913431143086</v>
      </c>
      <c r="G50" s="132">
        <f>IF(RES_hhdet_in_tes!G50=0,0,RES_hhdet_in_tes!G50/0.086*1000000/RES_hhdet_in_new!G50)</f>
        <v>1529.9846261507491</v>
      </c>
      <c r="H50" s="132">
        <f>IF(RES_hhdet_in_tes!H50=0,0,RES_hhdet_in_tes!H50/0.086*1000000/RES_hhdet_in_new!H50)</f>
        <v>1522.9005877510745</v>
      </c>
      <c r="I50" s="132">
        <f>IF(RES_hhdet_in_tes!I50=0,0,RES_hhdet_in_tes!I50/0.086*1000000/RES_hhdet_in_new!I50)</f>
        <v>1524.4820176242597</v>
      </c>
      <c r="J50" s="132">
        <f>IF(RES_hhdet_in_tes!J50=0,0,RES_hhdet_in_tes!J50/0.086*1000000/RES_hhdet_in_new!J50)</f>
        <v>1504.5534007775675</v>
      </c>
      <c r="K50" s="132">
        <f>IF(RES_hhdet_in_tes!K50=0,0,RES_hhdet_in_tes!K50/0.086*1000000/RES_hhdet_in_new!K50)</f>
        <v>1515.9722559465554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1614.4632822404033</v>
      </c>
      <c r="O50" s="132">
        <f>IF(RES_hhdet_in_tes!O50=0,0,RES_hhdet_in_tes!O50/0.086*1000000/RES_hhdet_in_new!O50)</f>
        <v>1510.7307140365106</v>
      </c>
      <c r="P50" s="132">
        <f>IF(RES_hhdet_in_tes!P50=0,0,RES_hhdet_in_tes!P50/0.086*1000000/RES_hhdet_in_new!P50)</f>
        <v>1369.8088512882696</v>
      </c>
      <c r="Q50" s="132">
        <f>IF(RES_hhdet_in_tes!Q50=0,0,RES_hhdet_in_tes!Q50/0.086*1000000/RES_hhdet_in_new!Q50)</f>
        <v>1343.6637761316267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1579.3391538781295</v>
      </c>
      <c r="E51" s="132">
        <f>IF(RES_hhdet_in_tes!E51=0,0,RES_hhdet_in_tes!E51/0.086*1000000/RES_hhdet_in_new!E51)</f>
        <v>1575.2267775242344</v>
      </c>
      <c r="F51" s="132">
        <f>IF(RES_hhdet_in_tes!F51=0,0,RES_hhdet_in_tes!F51/0.086*1000000/RES_hhdet_in_new!F51)</f>
        <v>1589.3257438280682</v>
      </c>
      <c r="G51" s="132">
        <f>IF(RES_hhdet_in_tes!G51=0,0,RES_hhdet_in_tes!G51/0.086*1000000/RES_hhdet_in_new!G51)</f>
        <v>1585.0980684607741</v>
      </c>
      <c r="H51" s="132">
        <f>IF(RES_hhdet_in_tes!H51=0,0,RES_hhdet_in_tes!H51/0.086*1000000/RES_hhdet_in_new!H51)</f>
        <v>1577.0676048790369</v>
      </c>
      <c r="I51" s="132">
        <f>IF(RES_hhdet_in_tes!I51=0,0,RES_hhdet_in_tes!I51/0.086*1000000/RES_hhdet_in_new!I51)</f>
        <v>1582.2320702917318</v>
      </c>
      <c r="J51" s="132">
        <f>IF(RES_hhdet_in_tes!J51=0,0,RES_hhdet_in_tes!J51/0.086*1000000/RES_hhdet_in_new!J51)</f>
        <v>1564.6708266710705</v>
      </c>
      <c r="K51" s="132">
        <f>IF(RES_hhdet_in_tes!K51=0,0,RES_hhdet_in_tes!K51/0.086*1000000/RES_hhdet_in_new!K51)</f>
        <v>1580.9575969103457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1576.5998015738928</v>
      </c>
      <c r="N51" s="132">
        <f>IF(RES_hhdet_in_tes!N51=0,0,RES_hhdet_in_tes!N51/0.086*1000000/RES_hhdet_in_new!N51)</f>
        <v>1634.5723646930062</v>
      </c>
      <c r="O51" s="132">
        <f>IF(RES_hhdet_in_tes!O51=0,0,RES_hhdet_in_tes!O51/0.086*1000000/RES_hhdet_in_new!O51)</f>
        <v>1558.1184202520931</v>
      </c>
      <c r="P51" s="132">
        <f>IF(RES_hhdet_in_tes!P51=0,0,RES_hhdet_in_tes!P51/0.086*1000000/RES_hhdet_in_new!P51)</f>
        <v>1420.2779146693588</v>
      </c>
      <c r="Q51" s="132">
        <f>IF(RES_hhdet_in_tes!Q51=0,0,RES_hhdet_in_tes!Q51/0.086*1000000/RES_hhdet_in_new!Q51)</f>
        <v>1392.9190014830342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1114.2228748083623</v>
      </c>
      <c r="E52" s="165">
        <f>IF(RES_hhdet_in_tes!E52=0,0,RES_hhdet_in_tes!E52/0.086*1000000/RES_hhdet_in_new!E51)</f>
        <v>1112.0066033959738</v>
      </c>
      <c r="F52" s="165">
        <f>IF(RES_hhdet_in_tes!F52=0,0,RES_hhdet_in_tes!F52/0.086*1000000/RES_hhdet_in_new!F51)</f>
        <v>1117.8075183303379</v>
      </c>
      <c r="G52" s="165">
        <f>IF(RES_hhdet_in_tes!G52=0,0,RES_hhdet_in_tes!G52/0.086*1000000/RES_hhdet_in_new!G51)</f>
        <v>1111.5740147604715</v>
      </c>
      <c r="H52" s="165">
        <f>IF(RES_hhdet_in_tes!H52=0,0,RES_hhdet_in_tes!H52/0.086*1000000/RES_hhdet_in_new!H51)</f>
        <v>1106.090089213272</v>
      </c>
      <c r="I52" s="165">
        <f>IF(RES_hhdet_in_tes!I52=0,0,RES_hhdet_in_tes!I52/0.086*1000000/RES_hhdet_in_new!I51)</f>
        <v>1108.6737163659186</v>
      </c>
      <c r="J52" s="165">
        <f>IF(RES_hhdet_in_tes!J52=0,0,RES_hhdet_in_tes!J52/0.086*1000000/RES_hhdet_in_new!J51)</f>
        <v>1094.8105172229921</v>
      </c>
      <c r="K52" s="165">
        <f>IF(RES_hhdet_in_tes!K52=0,0,RES_hhdet_in_tes!K52/0.086*1000000/RES_hhdet_in_new!K51)</f>
        <v>1105.4036986667272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1084.012981470061</v>
      </c>
      <c r="N52" s="165">
        <f>IF(RES_hhdet_in_tes!N52=0,0,RES_hhdet_in_tes!N52/0.086*1000000/RES_hhdet_in_new!N51)</f>
        <v>1173.7598634959556</v>
      </c>
      <c r="O52" s="165">
        <f>IF(RES_hhdet_in_tes!O52=0,0,RES_hhdet_in_tes!O52/0.086*1000000/RES_hhdet_in_new!O51)</f>
        <v>1098.3185878361019</v>
      </c>
      <c r="P52" s="165">
        <f>IF(RES_hhdet_in_tes!P52=0,0,RES_hhdet_in_tes!P52/0.086*1000000/RES_hhdet_in_new!P51)</f>
        <v>994.10407563849685</v>
      </c>
      <c r="Q52" s="165">
        <f>IF(RES_hhdet_in_tes!Q52=0,0,RES_hhdet_in_tes!Q52/0.086*1000000/RES_hhdet_in_new!Q51)</f>
        <v>974.74355709151837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465.11627906976747</v>
      </c>
      <c r="E53" s="164">
        <f>IF(RES_hhdet_in_tes!E53=0,0,RES_hhdet_in_tes!E53/0.086*1000000/RES_hhdet_in_new!E51)</f>
        <v>463.22017412826085</v>
      </c>
      <c r="F53" s="164">
        <f>IF(RES_hhdet_in_tes!F53=0,0,RES_hhdet_in_tes!F53/0.086*1000000/RES_hhdet_in_new!F51)</f>
        <v>471.51822549773027</v>
      </c>
      <c r="G53" s="164">
        <f>IF(RES_hhdet_in_tes!G53=0,0,RES_hhdet_in_tes!G53/0.086*1000000/RES_hhdet_in_new!G51)</f>
        <v>473.52405370030277</v>
      </c>
      <c r="H53" s="164">
        <f>IF(RES_hhdet_in_tes!H53=0,0,RES_hhdet_in_tes!H53/0.086*1000000/RES_hhdet_in_new!H51)</f>
        <v>470.977515665765</v>
      </c>
      <c r="I53" s="164">
        <f>IF(RES_hhdet_in_tes!I53=0,0,RES_hhdet_in_tes!I53/0.086*1000000/RES_hhdet_in_new!I51)</f>
        <v>473.55835392581321</v>
      </c>
      <c r="J53" s="164">
        <f>IF(RES_hhdet_in_tes!J53=0,0,RES_hhdet_in_tes!J53/0.086*1000000/RES_hhdet_in_new!J51)</f>
        <v>469.86030944807868</v>
      </c>
      <c r="K53" s="164">
        <f>IF(RES_hhdet_in_tes!K53=0,0,RES_hhdet_in_tes!K53/0.086*1000000/RES_hhdet_in_new!K51)</f>
        <v>475.55389824361845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492.58682010383166</v>
      </c>
      <c r="N53" s="164">
        <f>IF(RES_hhdet_in_tes!N53=0,0,RES_hhdet_in_tes!N53/0.086*1000000/RES_hhdet_in_new!N51)</f>
        <v>460.81250119705049</v>
      </c>
      <c r="O53" s="164">
        <f>IF(RES_hhdet_in_tes!O53=0,0,RES_hhdet_in_tes!O53/0.086*1000000/RES_hhdet_in_new!O51)</f>
        <v>459.79983241599086</v>
      </c>
      <c r="P53" s="164">
        <f>IF(RES_hhdet_in_tes!P53=0,0,RES_hhdet_in_tes!P53/0.086*1000000/RES_hhdet_in_new!P51)</f>
        <v>426.17383903086198</v>
      </c>
      <c r="Q53" s="164">
        <f>IF(RES_hhdet_in_tes!Q53=0,0,RES_hhdet_in_tes!Q53/0.086*1000000/RES_hhdet_in_new!Q51)</f>
        <v>418.17544439151601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465.38882504629481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927.61060497989479</v>
      </c>
      <c r="F54" s="162">
        <f>IF(RES_hhdet_in_tes!F54=0,0,RES_hhdet_in_tes!F54/0.086*1000000/RES_hhdet_in_new!F54)</f>
        <v>904.16994347804712</v>
      </c>
      <c r="G54" s="162">
        <f>IF(RES_hhdet_in_tes!G54=0,0,RES_hhdet_in_tes!G54/0.086*1000000/RES_hhdet_in_new!G54)</f>
        <v>741.12617754065946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1090.9188393079687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968.1057463379974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1421.6644385555633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1138.7162591200449</v>
      </c>
      <c r="F55" s="160">
        <f>IF(RES_hhdet_in_tes!F55=0,0,RES_hhdet_in_tes!F55/0.086*1000000/RES_hhdet_in_new!F55)</f>
        <v>1128.6530880914418</v>
      </c>
      <c r="G55" s="160">
        <f>IF(RES_hhdet_in_tes!G55=0,0,RES_hhdet_in_tes!G55/0.086*1000000/RES_hhdet_in_new!G55)</f>
        <v>1008.2568153251121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1249.8888269278507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1143.295873686086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1421.5836349654073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675.59206818434495</v>
      </c>
      <c r="F56" s="156">
        <f>IF(RES_hhdet_in_tes!F56=0,0,RES_hhdet_in_tes!F56/0.086*1000000/RES_hhdet_in_new!F55)</f>
        <v>657.18164112314491</v>
      </c>
      <c r="G56" s="156">
        <f>IF(RES_hhdet_in_tes!G56=0,0,RES_hhdet_in_tes!G56/0.086*1000000/RES_hhdet_in_new!G55)</f>
        <v>534.75184149726977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776.37146972506071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682.4047678553103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995.23759487417351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463.1241909357002</v>
      </c>
      <c r="F57" s="156">
        <f>IF(RES_hhdet_in_tes!F57=0,0,RES_hhdet_in_tes!F57/0.086*1000000/RES_hhdet_in_new!F55)</f>
        <v>471.47144696829696</v>
      </c>
      <c r="G57" s="156">
        <f>IF(RES_hhdet_in_tes!G57=0,0,RES_hhdet_in_tes!G57/0.086*1000000/RES_hhdet_in_new!G55)</f>
        <v>473.50497382784249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473.51735720279015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460.89110583077564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426.34604009123393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194.92035735477245</v>
      </c>
      <c r="D58" s="157">
        <f>IF(SUM(RES_hhdet_in_tes!D59:D60)=0,0,SUM(RES_hhdet_in_tes!D59:D60)/0.086*1000000/SUM(RES_hhdet_in_new!D59:D60))</f>
        <v>346.22001706229366</v>
      </c>
      <c r="E58" s="157">
        <f>IF(SUM(RES_hhdet_in_tes!E59:E60)=0,0,SUM(RES_hhdet_in_tes!E59:E60)/0.086*1000000/SUM(RES_hhdet_in_new!E59:E60))</f>
        <v>410.14755663619093</v>
      </c>
      <c r="F58" s="157">
        <f>IF(SUM(RES_hhdet_in_tes!F59:F60)=0,0,SUM(RES_hhdet_in_tes!F59:F60)/0.086*1000000/SUM(RES_hhdet_in_new!F59:F60))</f>
        <v>397.38623793723394</v>
      </c>
      <c r="G58" s="157">
        <f>IF(SUM(RES_hhdet_in_tes!G59:G60)=0,0,SUM(RES_hhdet_in_tes!G59:G60)/0.086*1000000/SUM(RES_hhdet_in_new!G59:G60))</f>
        <v>317.60682319310126</v>
      </c>
      <c r="H58" s="157">
        <f>IF(SUM(RES_hhdet_in_tes!H59:H60)=0,0,SUM(RES_hhdet_in_tes!H59:H60)/0.086*1000000/SUM(RES_hhdet_in_new!H59:H60))</f>
        <v>407.93428832174891</v>
      </c>
      <c r="I58" s="157">
        <f>IF(SUM(RES_hhdet_in_tes!I59:I60)=0,0,SUM(RES_hhdet_in_tes!I59:I60)/0.086*1000000/SUM(RES_hhdet_in_new!I59:I60))</f>
        <v>474.29678015766802</v>
      </c>
      <c r="J58" s="157">
        <f>IF(SUM(RES_hhdet_in_tes!J59:J60)=0,0,SUM(RES_hhdet_in_tes!J59:J60)/0.086*1000000/SUM(RES_hhdet_in_new!J59:J60))</f>
        <v>663.42915085770335</v>
      </c>
      <c r="K58" s="157">
        <f>IF(SUM(RES_hhdet_in_tes!K59:K60)=0,0,SUM(RES_hhdet_in_tes!K59:K60)/0.086*1000000/SUM(RES_hhdet_in_new!K59:K60))</f>
        <v>362.65772635756076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454.02146732445374</v>
      </c>
      <c r="N58" s="157">
        <f>IF(SUM(RES_hhdet_in_tes!N59:N60)=0,0,SUM(RES_hhdet_in_tes!N59:N60)/0.086*1000000/SUM(RES_hhdet_in_new!N59:N60))</f>
        <v>514.35205301953874</v>
      </c>
      <c r="O58" s="157">
        <f>IF(SUM(RES_hhdet_in_tes!O59:O60)=0,0,SUM(RES_hhdet_in_tes!O59:O60)/0.086*1000000/SUM(RES_hhdet_in_new!O59:O60))</f>
        <v>334.95688120278237</v>
      </c>
      <c r="P58" s="157">
        <f>IF(SUM(RES_hhdet_in_tes!P59:P60)=0,0,SUM(RES_hhdet_in_tes!P59:P60)/0.086*1000000/SUM(RES_hhdet_in_new!P59:P60))</f>
        <v>256.26030954996224</v>
      </c>
      <c r="Q58" s="157">
        <f>IF(SUM(RES_hhdet_in_tes!Q59:Q60)=0,0,SUM(RES_hhdet_in_tes!Q59:Q60)/0.086*1000000/SUM(RES_hhdet_in_new!Q59:Q60))</f>
        <v>608.82877184467043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194.92035735477245</v>
      </c>
      <c r="D60" s="57">
        <f>IF(RES_hhdet_in_tes!D60=0,0,RES_hhdet_in_tes!D60/0.086*1000000/RES_hhdet_in_new!D60)</f>
        <v>346.22001706229366</v>
      </c>
      <c r="E60" s="57">
        <f>IF(RES_hhdet_in_tes!E60=0,0,RES_hhdet_in_tes!E60/0.086*1000000/RES_hhdet_in_new!E60)</f>
        <v>410.14755663619093</v>
      </c>
      <c r="F60" s="57">
        <f>IF(RES_hhdet_in_tes!F60=0,0,RES_hhdet_in_tes!F60/0.086*1000000/RES_hhdet_in_new!F60)</f>
        <v>397.38623793723394</v>
      </c>
      <c r="G60" s="57">
        <f>IF(RES_hhdet_in_tes!G60=0,0,RES_hhdet_in_tes!G60/0.086*1000000/RES_hhdet_in_new!G60)</f>
        <v>317.60682319310126</v>
      </c>
      <c r="H60" s="57">
        <f>IF(RES_hhdet_in_tes!H60=0,0,RES_hhdet_in_tes!H60/0.086*1000000/RES_hhdet_in_new!H60)</f>
        <v>407.93428832174891</v>
      </c>
      <c r="I60" s="57">
        <f>IF(RES_hhdet_in_tes!I60=0,0,RES_hhdet_in_tes!I60/0.086*1000000/RES_hhdet_in_new!I60)</f>
        <v>474.29678015766802</v>
      </c>
      <c r="J60" s="57">
        <f>IF(RES_hhdet_in_tes!J60=0,0,RES_hhdet_in_tes!J60/0.086*1000000/RES_hhdet_in_new!J60)</f>
        <v>663.42915085770335</v>
      </c>
      <c r="K60" s="57">
        <f>IF(RES_hhdet_in_tes!K60=0,0,RES_hhdet_in_tes!K60/0.086*1000000/RES_hhdet_in_new!K60)</f>
        <v>362.65772635756076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454.02146732445374</v>
      </c>
      <c r="N60" s="57">
        <f>IF(RES_hhdet_in_tes!N60=0,0,RES_hhdet_in_tes!N60/0.086*1000000/RES_hhdet_in_new!N60)</f>
        <v>514.35205301953874</v>
      </c>
      <c r="O60" s="57">
        <f>IF(RES_hhdet_in_tes!O60=0,0,RES_hhdet_in_tes!O60/0.086*1000000/RES_hhdet_in_new!O60)</f>
        <v>334.95688120278237</v>
      </c>
      <c r="P60" s="57">
        <f>IF(RES_hhdet_in_tes!P60=0,0,RES_hhdet_in_tes!P60/0.086*1000000/RES_hhdet_in_new!P60)</f>
        <v>256.26030954996224</v>
      </c>
      <c r="Q60" s="57">
        <f>IF(RES_hhdet_in_tes!Q60=0,0,RES_hhdet_in_tes!Q60/0.086*1000000/RES_hhdet_in_new!Q60)</f>
        <v>608.82877184467043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22461.538699152279</v>
      </c>
      <c r="D62" s="168">
        <f t="shared" ref="D62" si="52">SUM(D63,D66,D68,D77)</f>
        <v>21268.649292278129</v>
      </c>
      <c r="E62" s="168">
        <f t="shared" ref="E62" si="53">SUM(E63,E66,E68,E77)</f>
        <v>21894.428376461172</v>
      </c>
      <c r="F62" s="168">
        <f t="shared" ref="F62" si="54">SUM(F63,F66,F68,F77)</f>
        <v>22902.984708565709</v>
      </c>
      <c r="G62" s="168">
        <f t="shared" ref="G62" si="55">SUM(G63,G66,G68,G77)</f>
        <v>22900.430138068299</v>
      </c>
      <c r="H62" s="168">
        <f t="shared" ref="H62" si="56">SUM(H63,H66,H68,H77)</f>
        <v>21299.088031821593</v>
      </c>
      <c r="I62" s="168">
        <f t="shared" ref="I62" si="57">SUM(I63,I66,I68,I77)</f>
        <v>20579.320621040897</v>
      </c>
      <c r="J62" s="168">
        <f t="shared" ref="J62" si="58">SUM(J63,J66,J68,J77)</f>
        <v>20979.791439551984</v>
      </c>
      <c r="K62" s="168">
        <f t="shared" ref="K62" si="59">SUM(K63,K66,K68,K77)</f>
        <v>21434.377857119773</v>
      </c>
      <c r="L62" s="168">
        <f t="shared" ref="L62" si="60">SUM(L63,L66,L68,L77)</f>
        <v>20735.994143068201</v>
      </c>
      <c r="M62" s="168">
        <f t="shared" ref="M62" si="61">SUM(M63,M66,M68,M77)</f>
        <v>19042.927790193226</v>
      </c>
      <c r="N62" s="168">
        <f t="shared" ref="N62" si="62">SUM(N63,N66,N68,N77)</f>
        <v>18133.339630129773</v>
      </c>
      <c r="O62" s="168">
        <f t="shared" ref="O62" si="63">SUM(O63,O66,O68,O77)</f>
        <v>19394.547503834339</v>
      </c>
      <c r="P62" s="168">
        <f t="shared" ref="P62" si="64">SUM(P63,P66,P68,P77)</f>
        <v>18381.092329844698</v>
      </c>
      <c r="Q62" s="168">
        <f t="shared" ref="Q62" si="65">SUM(Q63,Q66,Q68,Q77)</f>
        <v>18872.01207885901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18666.115606067571</v>
      </c>
      <c r="D63" s="157">
        <f t="shared" si="66"/>
        <v>17398.760769432476</v>
      </c>
      <c r="E63" s="157">
        <f t="shared" si="66"/>
        <v>17979.549228005413</v>
      </c>
      <c r="F63" s="157">
        <f t="shared" si="66"/>
        <v>19004.058379934926</v>
      </c>
      <c r="G63" s="157">
        <f t="shared" si="66"/>
        <v>19085.284444119439</v>
      </c>
      <c r="H63" s="157">
        <f t="shared" si="66"/>
        <v>17342.980157962531</v>
      </c>
      <c r="I63" s="157">
        <f t="shared" si="66"/>
        <v>16675.570261244269</v>
      </c>
      <c r="J63" s="157">
        <f t="shared" si="66"/>
        <v>16446.980588899954</v>
      </c>
      <c r="K63" s="157">
        <f t="shared" si="66"/>
        <v>16819.731645613792</v>
      </c>
      <c r="L63" s="157">
        <f t="shared" si="66"/>
        <v>15952.47364694649</v>
      </c>
      <c r="M63" s="157">
        <f t="shared" si="66"/>
        <v>14458.704932505198</v>
      </c>
      <c r="N63" s="157">
        <f t="shared" si="66"/>
        <v>13475.702310982215</v>
      </c>
      <c r="O63" s="157">
        <f t="shared" si="66"/>
        <v>14654.450757368981</v>
      </c>
      <c r="P63" s="157">
        <f t="shared" si="66"/>
        <v>14112.48684724596</v>
      </c>
      <c r="Q63" s="157">
        <f t="shared" si="66"/>
        <v>14641.906069229861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16844.355203914205</v>
      </c>
      <c r="D64" s="156">
        <f>IF(RES_hhdet_in_tes!D64=0,0,RES_hhdet_in_tes!D64/0.086*1000000/RES_hhdet_in_new!D64)</f>
        <v>15930.569504849913</v>
      </c>
      <c r="E64" s="156">
        <f>IF(RES_hhdet_in_tes!E64=0,0,RES_hhdet_in_tes!E64/0.086*1000000/RES_hhdet_in_new!E64)</f>
        <v>16712.846719932193</v>
      </c>
      <c r="F64" s="156">
        <f>IF(RES_hhdet_in_tes!F64=0,0,RES_hhdet_in_tes!F64/0.086*1000000/RES_hhdet_in_new!F64)</f>
        <v>17709.549044524829</v>
      </c>
      <c r="G64" s="156">
        <f>IF(RES_hhdet_in_tes!G64=0,0,RES_hhdet_in_tes!G64/0.086*1000000/RES_hhdet_in_new!G64)</f>
        <v>17639.674615661737</v>
      </c>
      <c r="H64" s="156">
        <f>IF(RES_hhdet_in_tes!H64=0,0,RES_hhdet_in_tes!H64/0.086*1000000/RES_hhdet_in_new!H64)</f>
        <v>16328.416685223734</v>
      </c>
      <c r="I64" s="156">
        <f>IF(RES_hhdet_in_tes!I64=0,0,RES_hhdet_in_tes!I64/0.086*1000000/RES_hhdet_in_new!I64)</f>
        <v>15811.990934569831</v>
      </c>
      <c r="J64" s="156">
        <f>IF(RES_hhdet_in_tes!J64=0,0,RES_hhdet_in_tes!J64/0.086*1000000/RES_hhdet_in_new!J64)</f>
        <v>16403.161576713766</v>
      </c>
      <c r="K64" s="156">
        <f>IF(RES_hhdet_in_tes!K64=0,0,RES_hhdet_in_tes!K64/0.086*1000000/RES_hhdet_in_new!K64)</f>
        <v>15687.198342839132</v>
      </c>
      <c r="L64" s="156">
        <f>IF(RES_hhdet_in_tes!L64=0,0,RES_hhdet_in_tes!L64/0.086*1000000/RES_hhdet_in_new!L64)</f>
        <v>15643.524394420849</v>
      </c>
      <c r="M64" s="156">
        <f>IF(RES_hhdet_in_tes!M64=0,0,RES_hhdet_in_tes!M64/0.086*1000000/RES_hhdet_in_new!M64)</f>
        <v>13793.635305155069</v>
      </c>
      <c r="N64" s="156">
        <f>IF(RES_hhdet_in_tes!N64=0,0,RES_hhdet_in_tes!N64/0.086*1000000/RES_hhdet_in_new!N64)</f>
        <v>12789.523242267456</v>
      </c>
      <c r="O64" s="156">
        <f>IF(RES_hhdet_in_tes!O64=0,0,RES_hhdet_in_tes!O64/0.086*1000000/RES_hhdet_in_new!O64)</f>
        <v>13596.344062903752</v>
      </c>
      <c r="P64" s="156">
        <f>IF(RES_hhdet_in_tes!P64=0,0,RES_hhdet_in_tes!P64/0.086*1000000/RES_hhdet_in_new!P64)</f>
        <v>12778.777837823174</v>
      </c>
      <c r="Q64" s="156">
        <f>IF(RES_hhdet_in_tes!Q64=0,0,RES_hhdet_in_tes!Q64/0.086*1000000/RES_hhdet_in_new!Q64)</f>
        <v>14260.239100000303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1821.7604021533657</v>
      </c>
      <c r="D65" s="156">
        <f>IF(RES_hhdet_in_tes!D65=0,0,RES_hhdet_in_tes!D65/0.086*1000000/RES_hhdet_in_new!D64)</f>
        <v>1468.1912645825639</v>
      </c>
      <c r="E65" s="156">
        <f>IF(RES_hhdet_in_tes!E65=0,0,RES_hhdet_in_tes!E65/0.086*1000000/RES_hhdet_in_new!E64)</f>
        <v>1266.7025080732199</v>
      </c>
      <c r="F65" s="156">
        <f>IF(RES_hhdet_in_tes!F65=0,0,RES_hhdet_in_tes!F65/0.086*1000000/RES_hhdet_in_new!F64)</f>
        <v>1294.509335410097</v>
      </c>
      <c r="G65" s="156">
        <f>IF(RES_hhdet_in_tes!G65=0,0,RES_hhdet_in_tes!G65/0.086*1000000/RES_hhdet_in_new!G64)</f>
        <v>1445.6098284577022</v>
      </c>
      <c r="H65" s="156">
        <f>IF(RES_hhdet_in_tes!H65=0,0,RES_hhdet_in_tes!H65/0.086*1000000/RES_hhdet_in_new!H64)</f>
        <v>1014.5634727387986</v>
      </c>
      <c r="I65" s="156">
        <f>IF(RES_hhdet_in_tes!I65=0,0,RES_hhdet_in_tes!I65/0.086*1000000/RES_hhdet_in_new!I64)</f>
        <v>863.57932667444015</v>
      </c>
      <c r="J65" s="156">
        <f>IF(RES_hhdet_in_tes!J65=0,0,RES_hhdet_in_tes!J65/0.086*1000000/RES_hhdet_in_new!J64)</f>
        <v>43.81901218618718</v>
      </c>
      <c r="K65" s="156">
        <f>IF(RES_hhdet_in_tes!K65=0,0,RES_hhdet_in_tes!K65/0.086*1000000/RES_hhdet_in_new!K64)</f>
        <v>1132.5333027746619</v>
      </c>
      <c r="L65" s="156">
        <f>IF(RES_hhdet_in_tes!L65=0,0,RES_hhdet_in_tes!L65/0.086*1000000/RES_hhdet_in_new!L64)</f>
        <v>308.94925252564065</v>
      </c>
      <c r="M65" s="156">
        <f>IF(RES_hhdet_in_tes!M65=0,0,RES_hhdet_in_tes!M65/0.086*1000000/RES_hhdet_in_new!M64)</f>
        <v>665.06962735012894</v>
      </c>
      <c r="N65" s="156">
        <f>IF(RES_hhdet_in_tes!N65=0,0,RES_hhdet_in_tes!N65/0.086*1000000/RES_hhdet_in_new!N64)</f>
        <v>686.17906871475918</v>
      </c>
      <c r="O65" s="156">
        <f>IF(RES_hhdet_in_tes!O65=0,0,RES_hhdet_in_tes!O65/0.086*1000000/RES_hhdet_in_new!O64)</f>
        <v>1058.1066944652282</v>
      </c>
      <c r="P65" s="156">
        <f>IF(RES_hhdet_in_tes!P65=0,0,RES_hhdet_in_tes!P65/0.086*1000000/RES_hhdet_in_new!P64)</f>
        <v>1333.7090094227856</v>
      </c>
      <c r="Q65" s="156">
        <f>IF(RES_hhdet_in_tes!Q65=0,0,RES_hhdet_in_tes!Q65/0.086*1000000/RES_hhdet_in_new!Q64)</f>
        <v>381.66696922955816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1957.8515243050872</v>
      </c>
      <c r="D66" s="157">
        <f t="shared" si="67"/>
        <v>1915.7166272979823</v>
      </c>
      <c r="E66" s="157">
        <f t="shared" si="67"/>
        <v>1879.8972364575411</v>
      </c>
      <c r="F66" s="157">
        <f t="shared" si="67"/>
        <v>1839.5137405166543</v>
      </c>
      <c r="G66" s="157">
        <f t="shared" si="67"/>
        <v>1808.8452542770613</v>
      </c>
      <c r="H66" s="157">
        <f t="shared" si="67"/>
        <v>1792.5408681817942</v>
      </c>
      <c r="I66" s="157">
        <f t="shared" si="67"/>
        <v>1818.0788879284878</v>
      </c>
      <c r="J66" s="157">
        <f t="shared" si="67"/>
        <v>2329.6125062677283</v>
      </c>
      <c r="K66" s="157">
        <f t="shared" si="67"/>
        <v>2378.470548949741</v>
      </c>
      <c r="L66" s="157">
        <f t="shared" si="67"/>
        <v>2420.18611650908</v>
      </c>
      <c r="M66" s="157">
        <f t="shared" si="67"/>
        <v>2503.592290123886</v>
      </c>
      <c r="N66" s="157">
        <f t="shared" si="67"/>
        <v>2523.6559094362087</v>
      </c>
      <c r="O66" s="157">
        <f t="shared" si="67"/>
        <v>2530.0933819973734</v>
      </c>
      <c r="P66" s="157">
        <f t="shared" si="67"/>
        <v>2218.3632513758589</v>
      </c>
      <c r="Q66" s="157">
        <f t="shared" si="67"/>
        <v>2262.2039699871593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1957.8515243050872</v>
      </c>
      <c r="D67" s="156">
        <f>IF(RES_hhdet_in_tes!D67=0,0,RES_hhdet_in_tes!D67/0.086*1000000/RES_hhdet_in_new!D67)</f>
        <v>1915.7166272979823</v>
      </c>
      <c r="E67" s="156">
        <f>IF(RES_hhdet_in_tes!E67=0,0,RES_hhdet_in_tes!E67/0.086*1000000/RES_hhdet_in_new!E67)</f>
        <v>1879.8972364575411</v>
      </c>
      <c r="F67" s="156">
        <f>IF(RES_hhdet_in_tes!F67=0,0,RES_hhdet_in_tes!F67/0.086*1000000/RES_hhdet_in_new!F67)</f>
        <v>1839.5137405166543</v>
      </c>
      <c r="G67" s="156">
        <f>IF(RES_hhdet_in_tes!G67=0,0,RES_hhdet_in_tes!G67/0.086*1000000/RES_hhdet_in_new!G67)</f>
        <v>1808.8452542770613</v>
      </c>
      <c r="H67" s="156">
        <f>IF(RES_hhdet_in_tes!H67=0,0,RES_hhdet_in_tes!H67/0.086*1000000/RES_hhdet_in_new!H67)</f>
        <v>1792.5408681817942</v>
      </c>
      <c r="I67" s="156">
        <f>IF(RES_hhdet_in_tes!I67=0,0,RES_hhdet_in_tes!I67/0.086*1000000/RES_hhdet_in_new!I67)</f>
        <v>1818.0788879284878</v>
      </c>
      <c r="J67" s="156">
        <f>IF(RES_hhdet_in_tes!J67=0,0,RES_hhdet_in_tes!J67/0.086*1000000/RES_hhdet_in_new!J67)</f>
        <v>2329.6125062677283</v>
      </c>
      <c r="K67" s="156">
        <f>IF(RES_hhdet_in_tes!K67=0,0,RES_hhdet_in_tes!K67/0.086*1000000/RES_hhdet_in_new!K67)</f>
        <v>2378.470548949741</v>
      </c>
      <c r="L67" s="156">
        <f>IF(RES_hhdet_in_tes!L67=0,0,RES_hhdet_in_tes!L67/0.086*1000000/RES_hhdet_in_new!L67)</f>
        <v>2420.18611650908</v>
      </c>
      <c r="M67" s="156">
        <f>IF(RES_hhdet_in_tes!M67=0,0,RES_hhdet_in_tes!M67/0.086*1000000/RES_hhdet_in_new!M67)</f>
        <v>2503.592290123886</v>
      </c>
      <c r="N67" s="156">
        <f>IF(RES_hhdet_in_tes!N67=0,0,RES_hhdet_in_tes!N67/0.086*1000000/RES_hhdet_in_new!N67)</f>
        <v>2523.6559094362087</v>
      </c>
      <c r="O67" s="156">
        <f>IF(RES_hhdet_in_tes!O67=0,0,RES_hhdet_in_tes!O67/0.086*1000000/RES_hhdet_in_new!O67)</f>
        <v>2530.0933819973734</v>
      </c>
      <c r="P67" s="156">
        <f>IF(RES_hhdet_in_tes!P67=0,0,RES_hhdet_in_tes!P67/0.086*1000000/RES_hhdet_in_new!P67)</f>
        <v>2218.3632513758589</v>
      </c>
      <c r="Q67" s="156">
        <f>IF(RES_hhdet_in_tes!Q67=0,0,RES_hhdet_in_tes!Q67/0.086*1000000/RES_hhdet_in_new!Q67)</f>
        <v>2262.2039699871593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1363.9986398671083</v>
      </c>
      <c r="D68" s="157">
        <f>IF(SUM(RES_hhdet_in_tes!D69:D70,RES_hhdet_in_tes!D73:D74)=0,0,SUM(RES_hhdet_in_tes!D69:D70,RES_hhdet_in_tes!D73:D74)/0.086*1000000/SUM(RES_hhdet_in_new!D69:D70,RES_hhdet_in_new!D73:D74))</f>
        <v>1544.7226470002756</v>
      </c>
      <c r="E68" s="157">
        <f>IF(SUM(RES_hhdet_in_tes!E69:E70,RES_hhdet_in_tes!E73:E74)=0,0,SUM(RES_hhdet_in_tes!E69:E70,RES_hhdet_in_tes!E73:E74)/0.086*1000000/SUM(RES_hhdet_in_new!E69:E70,RES_hhdet_in_new!E73:E74))</f>
        <v>1462.382743683834</v>
      </c>
      <c r="F68" s="157">
        <f>IF(SUM(RES_hhdet_in_tes!F69:F70,RES_hhdet_in_tes!F73:F74)=0,0,SUM(RES_hhdet_in_tes!F69:F70,RES_hhdet_in_tes!F73:F74)/0.086*1000000/SUM(RES_hhdet_in_new!F69:F70,RES_hhdet_in_new!F73:F74))</f>
        <v>1453.7601368160106</v>
      </c>
      <c r="G68" s="157">
        <f>IF(SUM(RES_hhdet_in_tes!G69:G70,RES_hhdet_in_tes!G73:G74)=0,0,SUM(RES_hhdet_in_tes!G69:G70,RES_hhdet_in_tes!G73:G74)/0.086*1000000/SUM(RES_hhdet_in_new!G69:G70,RES_hhdet_in_new!G73:G74))</f>
        <v>1423.982523897278</v>
      </c>
      <c r="H68" s="157">
        <f>IF(SUM(RES_hhdet_in_tes!H69:H70,RES_hhdet_in_tes!H73:H74)=0,0,SUM(RES_hhdet_in_tes!H69:H70,RES_hhdet_in_tes!H73:H74)/0.086*1000000/SUM(RES_hhdet_in_new!H69:H70,RES_hhdet_in_new!H73:H74))</f>
        <v>1514.7815477986048</v>
      </c>
      <c r="I68" s="157">
        <f>IF(SUM(RES_hhdet_in_tes!I69:I70,RES_hhdet_in_tes!I73:I74)=0,0,SUM(RES_hhdet_in_tes!I69:I70,RES_hhdet_in_tes!I73:I74)/0.086*1000000/SUM(RES_hhdet_in_new!I69:I70,RES_hhdet_in_new!I73:I74))</f>
        <v>1488.6355275025885</v>
      </c>
      <c r="J68" s="157">
        <f>IF(SUM(RES_hhdet_in_tes!J69:J70,RES_hhdet_in_tes!J73:J74)=0,0,SUM(RES_hhdet_in_tes!J69:J70,RES_hhdet_in_tes!J73:J74)/0.086*1000000/SUM(RES_hhdet_in_new!J69:J70,RES_hhdet_in_new!J73:J74))</f>
        <v>1525.6117898175034</v>
      </c>
      <c r="K68" s="157">
        <f>IF(SUM(RES_hhdet_in_tes!K69:K70,RES_hhdet_in_tes!K73:K74)=0,0,SUM(RES_hhdet_in_tes!K69:K70,RES_hhdet_in_tes!K73:K74)/0.086*1000000/SUM(RES_hhdet_in_new!K69:K70,RES_hhdet_in_new!K73:K74))</f>
        <v>1561.8072362012615</v>
      </c>
      <c r="L68" s="157">
        <f>IF(SUM(RES_hhdet_in_tes!L69:L70,RES_hhdet_in_tes!L73:L74)=0,0,SUM(RES_hhdet_in_tes!L69:L70,RES_hhdet_in_tes!L73:L74)/0.086*1000000/SUM(RES_hhdet_in_new!L69:L70,RES_hhdet_in_new!L73:L74))</f>
        <v>1659.4254289961807</v>
      </c>
      <c r="M68" s="157">
        <f>IF(SUM(RES_hhdet_in_tes!M69:M70,RES_hhdet_in_tes!M73:M74)=0,0,SUM(RES_hhdet_in_tes!M69:M70,RES_hhdet_in_tes!M73:M74)/0.086*1000000/SUM(RES_hhdet_in_new!M69:M70,RES_hhdet_in_new!M73:M74))</f>
        <v>1546.8199814034163</v>
      </c>
      <c r="N68" s="157">
        <f>IF(SUM(RES_hhdet_in_tes!N69:N70,RES_hhdet_in_tes!N73:N74)=0,0,SUM(RES_hhdet_in_tes!N69:N70,RES_hhdet_in_tes!N73:N74)/0.086*1000000/SUM(RES_hhdet_in_new!N69:N70,RES_hhdet_in_new!N73:N74))</f>
        <v>1472.8584341552601</v>
      </c>
      <c r="O68" s="157">
        <f>IF(SUM(RES_hhdet_in_tes!O69:O70,RES_hhdet_in_tes!O73:O74)=0,0,SUM(RES_hhdet_in_tes!O69:O70,RES_hhdet_in_tes!O73:O74)/0.086*1000000/SUM(RES_hhdet_in_new!O69:O70,RES_hhdet_in_new!O73:O74))</f>
        <v>1531.9153127027737</v>
      </c>
      <c r="P68" s="157">
        <f>IF(SUM(RES_hhdet_in_tes!P69:P70,RES_hhdet_in_tes!P73:P74)=0,0,SUM(RES_hhdet_in_tes!P69:P70,RES_hhdet_in_tes!P73:P74)/0.086*1000000/SUM(RES_hhdet_in_new!P69:P70,RES_hhdet_in_new!P73:P74))</f>
        <v>1404.83884000787</v>
      </c>
      <c r="Q68" s="157">
        <f>IF(SUM(RES_hhdet_in_tes!Q69:Q70,RES_hhdet_in_tes!Q73:Q74)=0,0,SUM(RES_hhdet_in_tes!Q69:Q70,RES_hhdet_in_tes!Q73:Q74)/0.086*1000000/SUM(RES_hhdet_in_new!Q69:Q70,RES_hhdet_in_new!Q73:Q74))</f>
        <v>1373.8256096812293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1541.5654652361136</v>
      </c>
      <c r="D69" s="132">
        <f>IF(RES_hhdet_in_tes!D69=0,0,RES_hhdet_in_tes!D69/0.086*1000000/RES_hhdet_in_new!D69)</f>
        <v>1536.1270624015826</v>
      </c>
      <c r="E69" s="132">
        <f>IF(RES_hhdet_in_tes!E69=0,0,RES_hhdet_in_tes!E69/0.086*1000000/RES_hhdet_in_new!E69)</f>
        <v>1534.3610234250357</v>
      </c>
      <c r="F69" s="132">
        <f>IF(RES_hhdet_in_tes!F69=0,0,RES_hhdet_in_tes!F69/0.086*1000000/RES_hhdet_in_new!F69)</f>
        <v>1541.9346577208471</v>
      </c>
      <c r="G69" s="132">
        <f>IF(RES_hhdet_in_tes!G69=0,0,RES_hhdet_in_tes!G69/0.086*1000000/RES_hhdet_in_new!G69)</f>
        <v>1560.3255495428689</v>
      </c>
      <c r="H69" s="132">
        <f>IF(RES_hhdet_in_tes!H69=0,0,RES_hhdet_in_tes!H69/0.086*1000000/RES_hhdet_in_new!H69)</f>
        <v>1500.4125861438727</v>
      </c>
      <c r="I69" s="132">
        <f>IF(RES_hhdet_in_tes!I69=0,0,RES_hhdet_in_tes!I69/0.086*1000000/RES_hhdet_in_new!I69)</f>
        <v>1522.2438882804213</v>
      </c>
      <c r="J69" s="132">
        <f>IF(RES_hhdet_in_tes!J69=0,0,RES_hhdet_in_tes!J69/0.086*1000000/RES_hhdet_in_new!J69)</f>
        <v>1504.6150756864406</v>
      </c>
      <c r="K69" s="132">
        <f>IF(RES_hhdet_in_tes!K69=0,0,RES_hhdet_in_tes!K69/0.086*1000000/RES_hhdet_in_new!K69)</f>
        <v>1513.4453662586504</v>
      </c>
      <c r="L69" s="132">
        <f>IF(RES_hhdet_in_tes!L69=0,0,RES_hhdet_in_tes!L69/0.086*1000000/RES_hhdet_in_new!L69)</f>
        <v>1613.2336794604637</v>
      </c>
      <c r="M69" s="132">
        <f>IF(RES_hhdet_in_tes!M69=0,0,RES_hhdet_in_tes!M69/0.086*1000000/RES_hhdet_in_new!M69)</f>
        <v>1673.7166525222565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1370.1500891187088</v>
      </c>
      <c r="Q69" s="132">
        <f>IF(RES_hhdet_in_tes!Q69=0,0,RES_hhdet_in_tes!Q69/0.086*1000000/RES_hhdet_in_new!Q69)</f>
        <v>1345.6214982227214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1573.8991602470378</v>
      </c>
      <c r="E70" s="132">
        <f>IF(RES_hhdet_in_tes!E70=0,0,RES_hhdet_in_tes!E70/0.086*1000000/RES_hhdet_in_new!E70)</f>
        <v>1570.2289663781007</v>
      </c>
      <c r="F70" s="132">
        <f>IF(RES_hhdet_in_tes!F70=0,0,RES_hhdet_in_tes!F70/0.086*1000000/RES_hhdet_in_new!F70)</f>
        <v>1584.4455800107498</v>
      </c>
      <c r="G70" s="132">
        <f>IF(RES_hhdet_in_tes!G70=0,0,RES_hhdet_in_tes!G70/0.086*1000000/RES_hhdet_in_new!G70)</f>
        <v>1599.102503941516</v>
      </c>
      <c r="H70" s="132">
        <f>IF(RES_hhdet_in_tes!H70=0,0,RES_hhdet_in_tes!H70/0.086*1000000/RES_hhdet_in_new!H70)</f>
        <v>1554.5254158557755</v>
      </c>
      <c r="I70" s="132">
        <f>IF(RES_hhdet_in_tes!I70=0,0,RES_hhdet_in_tes!I70/0.086*1000000/RES_hhdet_in_new!I70)</f>
        <v>1575.5186929581409</v>
      </c>
      <c r="J70" s="132">
        <f>IF(RES_hhdet_in_tes!J70=0,0,RES_hhdet_in_tes!J70/0.086*1000000/RES_hhdet_in_new!J70)</f>
        <v>1560.4418613366217</v>
      </c>
      <c r="K70" s="132">
        <f>IF(RES_hhdet_in_tes!K70=0,0,RES_hhdet_in_tes!K70/0.086*1000000/RES_hhdet_in_new!K70)</f>
        <v>1575.2648361063218</v>
      </c>
      <c r="L70" s="132">
        <f>IF(RES_hhdet_in_tes!L70=0,0,RES_hhdet_in_tes!L70/0.086*1000000/RES_hhdet_in_new!L70)</f>
        <v>1678.2944906231235</v>
      </c>
      <c r="M70" s="132">
        <f>IF(RES_hhdet_in_tes!M70=0,0,RES_hhdet_in_tes!M70/0.086*1000000/RES_hhdet_in_new!M70)</f>
        <v>1709.1747218809844</v>
      </c>
      <c r="N70" s="132">
        <f>IF(RES_hhdet_in_tes!N70=0,0,RES_hhdet_in_tes!N70/0.086*1000000/RES_hhdet_in_new!N70)</f>
        <v>1472.8584341552601</v>
      </c>
      <c r="O70" s="132">
        <f>IF(RES_hhdet_in_tes!O70=0,0,RES_hhdet_in_tes!O70/0.086*1000000/RES_hhdet_in_new!O70)</f>
        <v>1531.9153127027737</v>
      </c>
      <c r="P70" s="132">
        <f>IF(RES_hhdet_in_tes!P70=0,0,RES_hhdet_in_tes!P70/0.086*1000000/RES_hhdet_in_new!P70)</f>
        <v>1423.0988881131755</v>
      </c>
      <c r="Q70" s="132">
        <f>IF(RES_hhdet_in_tes!Q70=0,0,RES_hhdet_in_tes!Q70/0.086*1000000/RES_hhdet_in_new!Q70)</f>
        <v>1396.4203878220239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1108.7828811772708</v>
      </c>
      <c r="E71" s="165">
        <f>IF(RES_hhdet_in_tes!E71=0,0,RES_hhdet_in_tes!E71/0.086*1000000/RES_hhdet_in_new!E70)</f>
        <v>1107.0066833366113</v>
      </c>
      <c r="F71" s="165">
        <f>IF(RES_hhdet_in_tes!F71=0,0,RES_hhdet_in_tes!F71/0.086*1000000/RES_hhdet_in_new!F70)</f>
        <v>1112.9258818775256</v>
      </c>
      <c r="G71" s="165">
        <f>IF(RES_hhdet_in_tes!G71=0,0,RES_hhdet_in_tes!G71/0.086*1000000/RES_hhdet_in_new!G70)</f>
        <v>1125.5768623758324</v>
      </c>
      <c r="H71" s="165">
        <f>IF(RES_hhdet_in_tes!H71=0,0,RES_hhdet_in_tes!H71/0.086*1000000/RES_hhdet_in_new!H70)</f>
        <v>1083.5745692643693</v>
      </c>
      <c r="I71" s="165">
        <f>IF(RES_hhdet_in_tes!I71=0,0,RES_hhdet_in_tes!I71/0.086*1000000/RES_hhdet_in_new!I70)</f>
        <v>1101.9767546464345</v>
      </c>
      <c r="J71" s="165">
        <f>IF(RES_hhdet_in_tes!J71=0,0,RES_hhdet_in_tes!J71/0.086*1000000/RES_hhdet_in_new!J70)</f>
        <v>1090.5856119363268</v>
      </c>
      <c r="K71" s="165">
        <f>IF(RES_hhdet_in_tes!K71=0,0,RES_hhdet_in_tes!K71/0.086*1000000/RES_hhdet_in_new!K70)</f>
        <v>1099.7163529528902</v>
      </c>
      <c r="L71" s="165">
        <f>IF(RES_hhdet_in_tes!L71=0,0,RES_hhdet_in_tes!L71/0.086*1000000/RES_hhdet_in_new!L70)</f>
        <v>1172.7092630130808</v>
      </c>
      <c r="M71" s="165">
        <f>IF(RES_hhdet_in_tes!M71=0,0,RES_hhdet_in_tes!M71/0.086*1000000/RES_hhdet_in_new!M70)</f>
        <v>1216.6583107233537</v>
      </c>
      <c r="N71" s="165">
        <f>IF(RES_hhdet_in_tes!N71=0,0,RES_hhdet_in_tes!N71/0.086*1000000/RES_hhdet_in_new!N70)</f>
        <v>1012.1470447631672</v>
      </c>
      <c r="O71" s="165">
        <f>IF(RES_hhdet_in_tes!O71=0,0,RES_hhdet_in_tes!O71/0.086*1000000/RES_hhdet_in_new!O70)</f>
        <v>1072.2082424260573</v>
      </c>
      <c r="P71" s="165">
        <f>IF(RES_hhdet_in_tes!P71=0,0,RES_hhdet_in_tes!P71/0.086*1000000/RES_hhdet_in_new!P70)</f>
        <v>996.95350089361602</v>
      </c>
      <c r="Q71" s="165">
        <f>IF(RES_hhdet_in_tes!Q71=0,0,RES_hhdet_in_tes!Q71/0.086*1000000/RES_hhdet_in_new!Q70)</f>
        <v>978.26490247260642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465.11627906976742</v>
      </c>
      <c r="E72" s="164">
        <f>IF(RES_hhdet_in_tes!E72=0,0,RES_hhdet_in_tes!E72/0.086*1000000/RES_hhdet_in_new!E70)</f>
        <v>463.22228304148922</v>
      </c>
      <c r="F72" s="164">
        <f>IF(RES_hhdet_in_tes!F72=0,0,RES_hhdet_in_tes!F72/0.086*1000000/RES_hhdet_in_new!F70)</f>
        <v>471.51969813322427</v>
      </c>
      <c r="G72" s="164">
        <f>IF(RES_hhdet_in_tes!G72=0,0,RES_hhdet_in_tes!G72/0.086*1000000/RES_hhdet_in_new!G70)</f>
        <v>473.52564156568366</v>
      </c>
      <c r="H72" s="164">
        <f>IF(RES_hhdet_in_tes!H72=0,0,RES_hhdet_in_tes!H72/0.086*1000000/RES_hhdet_in_new!H70)</f>
        <v>470.95084659140588</v>
      </c>
      <c r="I72" s="164">
        <f>IF(RES_hhdet_in_tes!I72=0,0,RES_hhdet_in_tes!I72/0.086*1000000/RES_hhdet_in_new!I70)</f>
        <v>473.54193831170625</v>
      </c>
      <c r="J72" s="164">
        <f>IF(RES_hhdet_in_tes!J72=0,0,RES_hhdet_in_tes!J72/0.086*1000000/RES_hhdet_in_new!J70)</f>
        <v>469.85624940029516</v>
      </c>
      <c r="K72" s="164">
        <f>IF(RES_hhdet_in_tes!K72=0,0,RES_hhdet_in_tes!K72/0.086*1000000/RES_hhdet_in_new!K70)</f>
        <v>475.54848315343139</v>
      </c>
      <c r="L72" s="164">
        <f>IF(RES_hhdet_in_tes!L72=0,0,RES_hhdet_in_tes!L72/0.086*1000000/RES_hhdet_in_new!L70)</f>
        <v>505.58522761004303</v>
      </c>
      <c r="M72" s="164">
        <f>IF(RES_hhdet_in_tes!M72=0,0,RES_hhdet_in_tes!M72/0.086*1000000/RES_hhdet_in_new!M70)</f>
        <v>492.5164111576305</v>
      </c>
      <c r="N72" s="164">
        <f>IF(RES_hhdet_in_tes!N72=0,0,RES_hhdet_in_tes!N72/0.086*1000000/RES_hhdet_in_new!N70)</f>
        <v>460.71138939209277</v>
      </c>
      <c r="O72" s="164">
        <f>IF(RES_hhdet_in_tes!O72=0,0,RES_hhdet_in_tes!O72/0.086*1000000/RES_hhdet_in_new!O70)</f>
        <v>459.70707027671654</v>
      </c>
      <c r="P72" s="164">
        <f>IF(RES_hhdet_in_tes!P72=0,0,RES_hhdet_in_tes!P72/0.086*1000000/RES_hhdet_in_new!P70)</f>
        <v>426.14538721955944</v>
      </c>
      <c r="Q72" s="164">
        <f>IF(RES_hhdet_in_tes!Q72=0,0,RES_hhdet_in_tes!Q72/0.086*1000000/RES_hhdet_in_new!Q70)</f>
        <v>418.15548534941769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466.70408762358778</v>
      </c>
      <c r="D73" s="162">
        <f>IF(RES_hhdet_in_tes!D73=0,0,RES_hhdet_in_tes!D73/0.086*1000000/RES_hhdet_in_new!D73)</f>
        <v>0</v>
      </c>
      <c r="E73" s="162">
        <f>IF(RES_hhdet_in_tes!E73=0,0,RES_hhdet_in_tes!E73/0.086*1000000/RES_hhdet_in_new!E73)</f>
        <v>935.62705705678161</v>
      </c>
      <c r="F73" s="162">
        <f>IF(RES_hhdet_in_tes!F73=0,0,RES_hhdet_in_tes!F73/0.086*1000000/RES_hhdet_in_new!F73)</f>
        <v>912.27680747622799</v>
      </c>
      <c r="G73" s="162">
        <f>IF(RES_hhdet_in_tes!G73=0,0,RES_hhdet_in_tes!G73/0.086*1000000/RES_hhdet_in_new!G73)</f>
        <v>742.4469437255259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1098.0946558266708</v>
      </c>
      <c r="J73" s="162">
        <f>IF(RES_hhdet_in_tes!J73=0,0,RES_hhdet_in_tes!J73/0.086*1000000/RES_hhdet_in_new!J73)</f>
        <v>1537.4658457862324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992.26627504431849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1390.9726870105953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1031.6911923703533</v>
      </c>
      <c r="E74" s="160">
        <f>IF(RES_hhdet_in_tes!E74=0,0,RES_hhdet_in_tes!E74/0.086*1000000/RES_hhdet_in_new!E74)</f>
        <v>1139.1192449463147</v>
      </c>
      <c r="F74" s="160">
        <f>IF(RES_hhdet_in_tes!F74=0,0,RES_hhdet_in_tes!F74/0.086*1000000/RES_hhdet_in_new!F74)</f>
        <v>1129.1302120988953</v>
      </c>
      <c r="G74" s="160">
        <f>IF(RES_hhdet_in_tes!G74=0,0,RES_hhdet_in_tes!G74/0.086*1000000/RES_hhdet_in_new!G74)</f>
        <v>1006.6661304915834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1246.4093394935103</v>
      </c>
      <c r="J74" s="160">
        <f>IF(RES_hhdet_in_tes!J74=0,0,RES_hhdet_in_tes!J74/0.086*1000000/RES_hhdet_in_new!J74)</f>
        <v>1548.6826881755521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1189.9349530190775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1396.9054129941046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566.66471201834122</v>
      </c>
      <c r="E75" s="156">
        <f>IF(RES_hhdet_in_tes!E75=0,0,RES_hhdet_in_tes!E75/0.086*1000000/RES_hhdet_in_new!E74)</f>
        <v>675.96624116166981</v>
      </c>
      <c r="F75" s="156">
        <f>IF(RES_hhdet_in_tes!F75=0,0,RES_hhdet_in_tes!F75/0.086*1000000/RES_hhdet_in_new!F74)</f>
        <v>657.63144651398977</v>
      </c>
      <c r="G75" s="156">
        <f>IF(RES_hhdet_in_tes!G75=0,0,RES_hhdet_in_tes!G75/0.086*1000000/RES_hhdet_in_new!G74)</f>
        <v>533.14292366623488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772.92308770523505</v>
      </c>
      <c r="J75" s="156">
        <f>IF(RES_hhdet_in_tes!J75=0,0,RES_hhdet_in_tes!J75/0.086*1000000/RES_hhdet_in_new!J74)</f>
        <v>1078.864472589584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697.54694930427479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978.5752759311066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465.02648035201224</v>
      </c>
      <c r="E76" s="156">
        <f>IF(RES_hhdet_in_tes!E76=0,0,RES_hhdet_in_tes!E76/0.086*1000000/RES_hhdet_in_new!E74)</f>
        <v>463.15300378464497</v>
      </c>
      <c r="F76" s="156">
        <f>IF(RES_hhdet_in_tes!F76=0,0,RES_hhdet_in_tes!F76/0.086*1000000/RES_hhdet_in_new!F74)</f>
        <v>471.49876558490553</v>
      </c>
      <c r="G76" s="156">
        <f>IF(RES_hhdet_in_tes!G76=0,0,RES_hhdet_in_tes!G76/0.086*1000000/RES_hhdet_in_new!G74)</f>
        <v>473.52320682534867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473.4862517882753</v>
      </c>
      <c r="J76" s="156">
        <f>IF(RES_hhdet_in_tes!J76=0,0,RES_hhdet_in_tes!J76/0.086*1000000/RES_hhdet_in_new!J74)</f>
        <v>469.81821558596801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492.38800371480255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418.33013706299801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473.57292891251348</v>
      </c>
      <c r="D77" s="157">
        <f>IF(SUM(RES_hhdet_in_tes!D78:D79)=0,0,SUM(RES_hhdet_in_tes!D78:D79)/0.086*1000000/SUM(RES_hhdet_in_new!D78:D79))</f>
        <v>409.44924854739702</v>
      </c>
      <c r="E77" s="157">
        <f>IF(SUM(RES_hhdet_in_tes!E78:E79)=0,0,SUM(RES_hhdet_in_tes!E78:E79)/0.086*1000000/SUM(RES_hhdet_in_new!E78:E79))</f>
        <v>572.59916831438454</v>
      </c>
      <c r="F77" s="157">
        <f>IF(SUM(RES_hhdet_in_tes!F78:F79)=0,0,SUM(RES_hhdet_in_tes!F78:F79)/0.086*1000000/SUM(RES_hhdet_in_new!F78:F79))</f>
        <v>605.65245129811899</v>
      </c>
      <c r="G77" s="157">
        <f>IF(SUM(RES_hhdet_in_tes!G78:G79)=0,0,SUM(RES_hhdet_in_tes!G78:G79)/0.086*1000000/SUM(RES_hhdet_in_new!G78:G79))</f>
        <v>582.31791577452304</v>
      </c>
      <c r="H77" s="157">
        <f>IF(SUM(RES_hhdet_in_tes!H78:H79)=0,0,SUM(RES_hhdet_in_tes!H78:H79)/0.086*1000000/SUM(RES_hhdet_in_new!H78:H79))</f>
        <v>648.78545787866551</v>
      </c>
      <c r="I77" s="157">
        <f>IF(SUM(RES_hhdet_in_tes!I78:I79)=0,0,SUM(RES_hhdet_in_tes!I78:I79)/0.086*1000000/SUM(RES_hhdet_in_new!I78:I79))</f>
        <v>597.03594436554954</v>
      </c>
      <c r="J77" s="157">
        <f>IF(SUM(RES_hhdet_in_tes!J78:J79)=0,0,SUM(RES_hhdet_in_tes!J78:J79)/0.086*1000000/SUM(RES_hhdet_in_new!J78:J79))</f>
        <v>677.58655456679912</v>
      </c>
      <c r="K77" s="157">
        <f>IF(SUM(RES_hhdet_in_tes!K78:K79)=0,0,SUM(RES_hhdet_in_tes!K78:K79)/0.086*1000000/SUM(RES_hhdet_in_new!K78:K79))</f>
        <v>674.36842635497715</v>
      </c>
      <c r="L77" s="157">
        <f>IF(SUM(RES_hhdet_in_tes!L78:L79)=0,0,SUM(RES_hhdet_in_tes!L78:L79)/0.086*1000000/SUM(RES_hhdet_in_new!L78:L79))</f>
        <v>703.90895061645438</v>
      </c>
      <c r="M77" s="157">
        <f>IF(SUM(RES_hhdet_in_tes!M78:M79)=0,0,SUM(RES_hhdet_in_tes!M78:M79)/0.086*1000000/SUM(RES_hhdet_in_new!M78:M79))</f>
        <v>533.8105861607246</v>
      </c>
      <c r="N77" s="157">
        <f>IF(SUM(RES_hhdet_in_tes!N78:N79)=0,0,SUM(RES_hhdet_in_tes!N78:N79)/0.086*1000000/SUM(RES_hhdet_in_new!N78:N79))</f>
        <v>661.12297555608848</v>
      </c>
      <c r="O77" s="157">
        <f>IF(SUM(RES_hhdet_in_tes!O78:O79)=0,0,SUM(RES_hhdet_in_tes!O78:O79)/0.086*1000000/SUM(RES_hhdet_in_new!O78:O79))</f>
        <v>678.08805176521105</v>
      </c>
      <c r="P77" s="157">
        <f>IF(SUM(RES_hhdet_in_tes!P78:P79)=0,0,SUM(RES_hhdet_in_tes!P78:P79)/0.086*1000000/SUM(RES_hhdet_in_new!P78:P79))</f>
        <v>645.40339121500915</v>
      </c>
      <c r="Q77" s="157">
        <f>IF(SUM(RES_hhdet_in_tes!Q78:Q79)=0,0,SUM(RES_hhdet_in_tes!Q78:Q79)/0.086*1000000/SUM(RES_hhdet_in_new!Q78:Q79))</f>
        <v>594.07642996076322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646.77597906787946</v>
      </c>
      <c r="D78" s="156">
        <f>IF(RES_hhdet_in_tes!D78=0,0,RES_hhdet_in_tes!D78/0.086*1000000/RES_hhdet_in_new!D78)</f>
        <v>671.76472248112748</v>
      </c>
      <c r="E78" s="156">
        <f>IF(RES_hhdet_in_tes!E78=0,0,RES_hhdet_in_tes!E78/0.086*1000000/RES_hhdet_in_new!E78)</f>
        <v>670.85167762341268</v>
      </c>
      <c r="F78" s="156">
        <f>IF(RES_hhdet_in_tes!F78=0,0,RES_hhdet_in_tes!F78/0.086*1000000/RES_hhdet_in_new!F78)</f>
        <v>675.16726216405141</v>
      </c>
      <c r="G78" s="156">
        <f>IF(RES_hhdet_in_tes!G78=0,0,RES_hhdet_in_tes!G78/0.086*1000000/RES_hhdet_in_new!G78)</f>
        <v>657.85184588602169</v>
      </c>
      <c r="H78" s="156">
        <f>IF(RES_hhdet_in_tes!H78=0,0,RES_hhdet_in_tes!H78/0.086*1000000/RES_hhdet_in_new!H78)</f>
        <v>649.00097051544958</v>
      </c>
      <c r="I78" s="156">
        <f>IF(RES_hhdet_in_tes!I78=0,0,RES_hhdet_in_tes!I78/0.086*1000000/RES_hhdet_in_new!I78)</f>
        <v>690.89254518502912</v>
      </c>
      <c r="J78" s="156">
        <f>IF(RES_hhdet_in_tes!J78=0,0,RES_hhdet_in_tes!J78/0.086*1000000/RES_hhdet_in_new!J78)</f>
        <v>681.91518134867442</v>
      </c>
      <c r="K78" s="156">
        <f>IF(RES_hhdet_in_tes!K78=0,0,RES_hhdet_in_tes!K78/0.086*1000000/RES_hhdet_in_new!K78)</f>
        <v>674.36842635497715</v>
      </c>
      <c r="L78" s="156">
        <f>IF(RES_hhdet_in_tes!L78=0,0,RES_hhdet_in_tes!L78/0.086*1000000/RES_hhdet_in_new!L78)</f>
        <v>703.90895061645438</v>
      </c>
      <c r="M78" s="156">
        <f>IF(RES_hhdet_in_tes!M78=0,0,RES_hhdet_in_tes!M78/0.086*1000000/RES_hhdet_in_new!M78)</f>
        <v>726.02450301688782</v>
      </c>
      <c r="N78" s="156">
        <f>IF(RES_hhdet_in_tes!N78=0,0,RES_hhdet_in_tes!N78/0.086*1000000/RES_hhdet_in_new!N78)</f>
        <v>661.12297555608848</v>
      </c>
      <c r="O78" s="156">
        <f>IF(RES_hhdet_in_tes!O78=0,0,RES_hhdet_in_tes!O78/0.086*1000000/RES_hhdet_in_new!O78)</f>
        <v>678.08805176521105</v>
      </c>
      <c r="P78" s="156">
        <f>IF(RES_hhdet_in_tes!P78=0,0,RES_hhdet_in_tes!P78/0.086*1000000/RES_hhdet_in_new!P78)</f>
        <v>645.40339121500915</v>
      </c>
      <c r="Q78" s="156">
        <f>IF(RES_hhdet_in_tes!Q78=0,0,RES_hhdet_in_tes!Q78/0.086*1000000/RES_hhdet_in_new!Q78)</f>
        <v>579.83099663998428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194.91683158900591</v>
      </c>
      <c r="D79" s="57">
        <f>IF(RES_hhdet_in_tes!D79=0,0,RES_hhdet_in_tes!D79/0.086*1000000/RES_hhdet_in_new!D79)</f>
        <v>346.2251773238724</v>
      </c>
      <c r="E79" s="57">
        <f>IF(RES_hhdet_in_tes!E79=0,0,RES_hhdet_in_tes!E79/0.086*1000000/RES_hhdet_in_new!E79)</f>
        <v>410.16503002608579</v>
      </c>
      <c r="F79" s="57">
        <f>IF(RES_hhdet_in_tes!F79=0,0,RES_hhdet_in_tes!F79/0.086*1000000/RES_hhdet_in_new!F79)</f>
        <v>397.40384557462932</v>
      </c>
      <c r="G79" s="57">
        <f>IF(RES_hhdet_in_tes!G79=0,0,RES_hhdet_in_tes!G79/0.086*1000000/RES_hhdet_in_new!G79)</f>
        <v>317.62161280416626</v>
      </c>
      <c r="H79" s="57">
        <f>IF(RES_hhdet_in_tes!H79=0,0,RES_hhdet_in_tes!H79/0.086*1000000/RES_hhdet_in_new!H79)</f>
        <v>407.94343168560181</v>
      </c>
      <c r="I79" s="57">
        <f>IF(RES_hhdet_in_tes!I79=0,0,RES_hhdet_in_tes!I79/0.086*1000000/RES_hhdet_in_new!I79)</f>
        <v>474.31622445259404</v>
      </c>
      <c r="J79" s="57">
        <f>IF(RES_hhdet_in_tes!J79=0,0,RES_hhdet_in_tes!J79/0.086*1000000/RES_hhdet_in_new!J79)</f>
        <v>663.470782062431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453.99077407024157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608.8828466434627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21289.850798113792</v>
      </c>
      <c r="D81" s="168">
        <f t="shared" ref="D81" si="69">SUM(D82,D85,D87,D100)</f>
        <v>20239.589434859259</v>
      </c>
      <c r="E81" s="168">
        <f t="shared" ref="E81" si="70">SUM(E82,E85,E87,E100)</f>
        <v>20895.160780626782</v>
      </c>
      <c r="F81" s="168">
        <f t="shared" ref="F81" si="71">SUM(F82,F85,F87,F100)</f>
        <v>21961.118687380957</v>
      </c>
      <c r="G81" s="168">
        <f t="shared" ref="G81" si="72">SUM(G82,G85,G87,G100)</f>
        <v>21523.193494653573</v>
      </c>
      <c r="H81" s="168">
        <f t="shared" ref="H81" si="73">SUM(H82,H85,H87,H100)</f>
        <v>22017.618810674863</v>
      </c>
      <c r="I81" s="168">
        <f t="shared" ref="I81" si="74">SUM(I82,I85,I87,I100)</f>
        <v>20046.095667577436</v>
      </c>
      <c r="J81" s="168">
        <f t="shared" ref="J81" si="75">SUM(J82,J85,J87,J100)</f>
        <v>21458.860139492266</v>
      </c>
      <c r="K81" s="168">
        <f t="shared" ref="K81" si="76">SUM(K82,K85,K87,K100)</f>
        <v>21557.169648001171</v>
      </c>
      <c r="L81" s="168">
        <f t="shared" ref="L81" si="77">SUM(L82,L85,L87,L100)</f>
        <v>21214.056750066506</v>
      </c>
      <c r="M81" s="168">
        <f t="shared" ref="M81" si="78">SUM(M82,M85,M87,M100)</f>
        <v>17635.511526455524</v>
      </c>
      <c r="N81" s="168">
        <f t="shared" ref="N81" si="79">SUM(N82,N85,N87,N100)</f>
        <v>19681.411761949319</v>
      </c>
      <c r="O81" s="168">
        <f t="shared" ref="O81" si="80">SUM(O82,O85,O87,O100)</f>
        <v>19533.701023121233</v>
      </c>
      <c r="P81" s="168">
        <f t="shared" ref="P81" si="81">SUM(P82,P85,P87,P100)</f>
        <v>17510.562946072372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17705.670731781749</v>
      </c>
      <c r="D82" s="157">
        <f t="shared" si="83"/>
        <v>16429.613480231044</v>
      </c>
      <c r="E82" s="157">
        <f t="shared" si="83"/>
        <v>17181.753493476892</v>
      </c>
      <c r="F82" s="157">
        <f t="shared" si="83"/>
        <v>18312.909850810433</v>
      </c>
      <c r="G82" s="157">
        <f t="shared" si="83"/>
        <v>18112.522752176254</v>
      </c>
      <c r="H82" s="157">
        <f t="shared" si="83"/>
        <v>18229.236278715725</v>
      </c>
      <c r="I82" s="157">
        <f t="shared" si="83"/>
        <v>16320.770276370351</v>
      </c>
      <c r="J82" s="157">
        <f t="shared" si="83"/>
        <v>16904.358951861315</v>
      </c>
      <c r="K82" s="157">
        <f t="shared" si="83"/>
        <v>17235.879074809884</v>
      </c>
      <c r="L82" s="157">
        <f t="shared" si="83"/>
        <v>16490.300225187173</v>
      </c>
      <c r="M82" s="157">
        <f t="shared" si="83"/>
        <v>13005.20440282482</v>
      </c>
      <c r="N82" s="157">
        <f t="shared" si="83"/>
        <v>15100.279132259551</v>
      </c>
      <c r="O82" s="157">
        <f t="shared" si="83"/>
        <v>15127.280988461207</v>
      </c>
      <c r="P82" s="157">
        <f t="shared" si="83"/>
        <v>13631.158238214512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16971.467559455807</v>
      </c>
      <c r="D83" s="156">
        <f>IF(RES_hhdet_in_tes!D83=0,0,RES_hhdet_in_tes!D83/0.086*1000000/RES_hhdet_in_new!D83)</f>
        <v>15845.473999174197</v>
      </c>
      <c r="E83" s="156">
        <f>IF(RES_hhdet_in_tes!E83=0,0,RES_hhdet_in_tes!E83/0.086*1000000/RES_hhdet_in_new!E83)</f>
        <v>16676.183989058751</v>
      </c>
      <c r="F83" s="156">
        <f>IF(RES_hhdet_in_tes!F83=0,0,RES_hhdet_in_tes!F83/0.086*1000000/RES_hhdet_in_new!F83)</f>
        <v>17792.675606195062</v>
      </c>
      <c r="G83" s="156">
        <f>IF(RES_hhdet_in_tes!G83=0,0,RES_hhdet_in_tes!G83/0.086*1000000/RES_hhdet_in_new!G83)</f>
        <v>17537.624124957238</v>
      </c>
      <c r="H83" s="156">
        <f>IF(RES_hhdet_in_tes!H83=0,0,RES_hhdet_in_tes!H83/0.086*1000000/RES_hhdet_in_new!H83)</f>
        <v>17787.155491736019</v>
      </c>
      <c r="I83" s="156">
        <f>IF(RES_hhdet_in_tes!I83=0,0,RES_hhdet_in_tes!I83/0.086*1000000/RES_hhdet_in_new!I83)</f>
        <v>15971.846314966582</v>
      </c>
      <c r="J83" s="156">
        <f>IF(RES_hhdet_in_tes!J83=0,0,RES_hhdet_in_tes!J83/0.086*1000000/RES_hhdet_in_new!J83)</f>
        <v>16886.315073124682</v>
      </c>
      <c r="K83" s="156">
        <f>IF(RES_hhdet_in_tes!K83=0,0,RES_hhdet_in_tes!K83/0.086*1000000/RES_hhdet_in_new!K83)</f>
        <v>16752.11324915049</v>
      </c>
      <c r="L83" s="156">
        <f>IF(RES_hhdet_in_tes!L83=0,0,RES_hhdet_in_tes!L83/0.086*1000000/RES_hhdet_in_new!L83)</f>
        <v>16361.052244133474</v>
      </c>
      <c r="M83" s="156">
        <f>IF(RES_hhdet_in_tes!M83=0,0,RES_hhdet_in_tes!M83/0.086*1000000/RES_hhdet_in_new!M83)</f>
        <v>12759.12833827702</v>
      </c>
      <c r="N83" s="156">
        <f>IF(RES_hhdet_in_tes!N83=0,0,RES_hhdet_in_tes!N83/0.086*1000000/RES_hhdet_in_new!N83)</f>
        <v>14783.025625178148</v>
      </c>
      <c r="O83" s="156">
        <f>IF(RES_hhdet_in_tes!O83=0,0,RES_hhdet_in_tes!O83/0.086*1000000/RES_hhdet_in_new!O83)</f>
        <v>14670.597704452801</v>
      </c>
      <c r="P83" s="156">
        <f>IF(RES_hhdet_in_tes!P83=0,0,RES_hhdet_in_tes!P83/0.086*1000000/RES_hhdet_in_new!P83)</f>
        <v>13084.894971648142</v>
      </c>
      <c r="Q83" s="156">
        <f>IF(RES_hhdet_in_tes!Q83=0,0,RES_hhdet_in_tes!Q83/0.086*1000000/RES_hhdet_in_new!Q83)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734.20317232594198</v>
      </c>
      <c r="D84" s="156">
        <f>IF(RES_hhdet_in_tes!D84=0,0,RES_hhdet_in_tes!D84/0.086*1000000/RES_hhdet_in_new!D83)</f>
        <v>584.13948105684824</v>
      </c>
      <c r="E84" s="156">
        <f>IF(RES_hhdet_in_tes!E84=0,0,RES_hhdet_in_tes!E84/0.086*1000000/RES_hhdet_in_new!E83)</f>
        <v>505.56950441814155</v>
      </c>
      <c r="F84" s="156">
        <f>IF(RES_hhdet_in_tes!F84=0,0,RES_hhdet_in_tes!F84/0.086*1000000/RES_hhdet_in_new!F83)</f>
        <v>520.23424461536911</v>
      </c>
      <c r="G84" s="156">
        <f>IF(RES_hhdet_in_tes!G84=0,0,RES_hhdet_in_tes!G84/0.086*1000000/RES_hhdet_in_new!G83)</f>
        <v>574.89862721901466</v>
      </c>
      <c r="H84" s="156">
        <f>IF(RES_hhdet_in_tes!H84=0,0,RES_hhdet_in_tes!H84/0.086*1000000/RES_hhdet_in_new!H83)</f>
        <v>442.08078697970626</v>
      </c>
      <c r="I84" s="156">
        <f>IF(RES_hhdet_in_tes!I84=0,0,RES_hhdet_in_tes!I84/0.086*1000000/RES_hhdet_in_new!I83)</f>
        <v>348.92396140376917</v>
      </c>
      <c r="J84" s="156">
        <f>IF(RES_hhdet_in_tes!J84=0,0,RES_hhdet_in_tes!J84/0.086*1000000/RES_hhdet_in_new!J83)</f>
        <v>18.043878736632873</v>
      </c>
      <c r="K84" s="156">
        <f>IF(RES_hhdet_in_tes!K84=0,0,RES_hhdet_in_tes!K84/0.086*1000000/RES_hhdet_in_new!K83)</f>
        <v>483.76582565939293</v>
      </c>
      <c r="L84" s="156">
        <f>IF(RES_hhdet_in_tes!L84=0,0,RES_hhdet_in_tes!L84/0.086*1000000/RES_hhdet_in_new!L83)</f>
        <v>129.24798105369982</v>
      </c>
      <c r="M84" s="156">
        <f>IF(RES_hhdet_in_tes!M84=0,0,RES_hhdet_in_tes!M84/0.086*1000000/RES_hhdet_in_new!M83)</f>
        <v>246.07606454779975</v>
      </c>
      <c r="N84" s="156">
        <f>IF(RES_hhdet_in_tes!N84=0,0,RES_hhdet_in_tes!N84/0.086*1000000/RES_hhdet_in_new!N83)</f>
        <v>317.25350708140286</v>
      </c>
      <c r="O84" s="156">
        <f>IF(RES_hhdet_in_tes!O84=0,0,RES_hhdet_in_tes!O84/0.086*1000000/RES_hhdet_in_new!O83)</f>
        <v>456.68328400840636</v>
      </c>
      <c r="P84" s="156">
        <f>IF(RES_hhdet_in_tes!P84=0,0,RES_hhdet_in_tes!P84/0.086*1000000/RES_hhdet_in_new!P83)</f>
        <v>546.26326656636923</v>
      </c>
      <c r="Q84" s="156">
        <f>IF(RES_hhdet_in_tes!Q84=0,0,RES_hhdet_in_tes!Q84/0.086*1000000/RES_hhdet_in_new!Q83)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1951.6780118196866</v>
      </c>
      <c r="D85" s="157">
        <f t="shared" si="84"/>
        <v>1897.6202910151785</v>
      </c>
      <c r="E85" s="157">
        <f t="shared" si="84"/>
        <v>1861.7638963517138</v>
      </c>
      <c r="F85" s="157">
        <f t="shared" si="84"/>
        <v>1827.1757905840923</v>
      </c>
      <c r="G85" s="157">
        <f t="shared" si="84"/>
        <v>1795.1997697927982</v>
      </c>
      <c r="H85" s="157">
        <f t="shared" si="84"/>
        <v>1791.4480931610276</v>
      </c>
      <c r="I85" s="157">
        <f t="shared" si="84"/>
        <v>1819.6384804054114</v>
      </c>
      <c r="J85" s="157">
        <f t="shared" si="84"/>
        <v>2326.131568127294</v>
      </c>
      <c r="K85" s="157">
        <f t="shared" si="84"/>
        <v>2363.9134765575836</v>
      </c>
      <c r="L85" s="157">
        <f t="shared" si="84"/>
        <v>2402.2790708994244</v>
      </c>
      <c r="M85" s="157">
        <f t="shared" si="84"/>
        <v>2492.416101488996</v>
      </c>
      <c r="N85" s="157">
        <f t="shared" si="84"/>
        <v>2500.2303783818302</v>
      </c>
      <c r="O85" s="157">
        <f t="shared" si="84"/>
        <v>2502.5400365128289</v>
      </c>
      <c r="P85" s="157">
        <f t="shared" si="84"/>
        <v>2175.0330254929117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1951.6780118196866</v>
      </c>
      <c r="D86" s="156">
        <f>IF(RES_hhdet_in_tes!D86=0,0,RES_hhdet_in_tes!D86/0.086*1000000/RES_hhdet_in_new!D86)</f>
        <v>1897.6202910151785</v>
      </c>
      <c r="E86" s="156">
        <f>IF(RES_hhdet_in_tes!E86=0,0,RES_hhdet_in_tes!E86/0.086*1000000/RES_hhdet_in_new!E86)</f>
        <v>1861.7638963517138</v>
      </c>
      <c r="F86" s="156">
        <f>IF(RES_hhdet_in_tes!F86=0,0,RES_hhdet_in_tes!F86/0.086*1000000/RES_hhdet_in_new!F86)</f>
        <v>1827.1757905840923</v>
      </c>
      <c r="G86" s="156">
        <f>IF(RES_hhdet_in_tes!G86=0,0,RES_hhdet_in_tes!G86/0.086*1000000/RES_hhdet_in_new!G86)</f>
        <v>1795.1997697927982</v>
      </c>
      <c r="H86" s="156">
        <f>IF(RES_hhdet_in_tes!H86=0,0,RES_hhdet_in_tes!H86/0.086*1000000/RES_hhdet_in_new!H86)</f>
        <v>1791.4480931610276</v>
      </c>
      <c r="I86" s="156">
        <f>IF(RES_hhdet_in_tes!I86=0,0,RES_hhdet_in_tes!I86/0.086*1000000/RES_hhdet_in_new!I86)</f>
        <v>1819.6384804054114</v>
      </c>
      <c r="J86" s="156">
        <f>IF(RES_hhdet_in_tes!J86=0,0,RES_hhdet_in_tes!J86/0.086*1000000/RES_hhdet_in_new!J86)</f>
        <v>2326.131568127294</v>
      </c>
      <c r="K86" s="156">
        <f>IF(RES_hhdet_in_tes!K86=0,0,RES_hhdet_in_tes!K86/0.086*1000000/RES_hhdet_in_new!K86)</f>
        <v>2363.9134765575836</v>
      </c>
      <c r="L86" s="156">
        <f>IF(RES_hhdet_in_tes!L86=0,0,RES_hhdet_in_tes!L86/0.086*1000000/RES_hhdet_in_new!L86)</f>
        <v>2402.2790708994244</v>
      </c>
      <c r="M86" s="156">
        <f>IF(RES_hhdet_in_tes!M86=0,0,RES_hhdet_in_tes!M86/0.086*1000000/RES_hhdet_in_new!M86)</f>
        <v>2492.416101488996</v>
      </c>
      <c r="N86" s="156">
        <f>IF(RES_hhdet_in_tes!N86=0,0,RES_hhdet_in_tes!N86/0.086*1000000/RES_hhdet_in_new!N86)</f>
        <v>2500.2303783818302</v>
      </c>
      <c r="O86" s="156">
        <f>IF(RES_hhdet_in_tes!O86=0,0,RES_hhdet_in_tes!O86/0.086*1000000/RES_hhdet_in_new!O86)</f>
        <v>2502.5400365128289</v>
      </c>
      <c r="P86" s="156">
        <f>IF(RES_hhdet_in_tes!P86=0,0,RES_hhdet_in_tes!P86/0.086*1000000/RES_hhdet_in_new!P86)</f>
        <v>2175.0330254929117</v>
      </c>
      <c r="Q86" s="156">
        <f>IF(RES_hhdet_in_tes!Q86=0,0,RES_hhdet_in_tes!Q86/0.086*1000000/RES_hhdet_in_new!Q86)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1437.5823302427652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1566.1349172562207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1441.4949548880491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1423.6460970189116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1297.8637630790913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1589.0046347171156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1431.3944588117663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1564.9392151146405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1594.7155637290057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1740.0005666800844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1683.8715398072743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1566.5540416412498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1568.9239850540578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1448.0995920622966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1549.1529861180716</v>
      </c>
      <c r="D88" s="132">
        <f>IF(RES_hhdet_in_tes!D88=0,0,RES_hhdet_in_tes!D88/0.086*1000000/RES_hhdet_in_new!D88)</f>
        <v>1546.2878801467402</v>
      </c>
      <c r="E88" s="132">
        <f>IF(RES_hhdet_in_tes!E88=0,0,RES_hhdet_in_tes!E88/0.086*1000000/RES_hhdet_in_new!E88)</f>
        <v>1549.5785071071307</v>
      </c>
      <c r="F88" s="132">
        <f>IF(RES_hhdet_in_tes!F88=0,0,RES_hhdet_in_tes!F88/0.086*1000000/RES_hhdet_in_new!F88)</f>
        <v>1561.3331661471459</v>
      </c>
      <c r="G88" s="132">
        <f>IF(RES_hhdet_in_tes!G88=0,0,RES_hhdet_in_tes!G88/0.086*1000000/RES_hhdet_in_new!G88)</f>
        <v>1544.1390825876672</v>
      </c>
      <c r="H88" s="132">
        <f>IF(RES_hhdet_in_tes!H88=0,0,RES_hhdet_in_tes!H88/0.086*1000000/RES_hhdet_in_new!H88)</f>
        <v>1573.3888418696154</v>
      </c>
      <c r="I88" s="132">
        <f>IF(RES_hhdet_in_tes!I88=0,0,RES_hhdet_in_tes!I88/0.086*1000000/RES_hhdet_in_new!I88)</f>
        <v>1501.5252814346363</v>
      </c>
      <c r="J88" s="132">
        <f>IF(RES_hhdet_in_tes!J88=0,0,RES_hhdet_in_tes!J88/0.086*1000000/RES_hhdet_in_new!J88)</f>
        <v>1549.5537895059297</v>
      </c>
      <c r="K88" s="132">
        <f>IF(RES_hhdet_in_tes!K88=0,0,RES_hhdet_in_tes!K88/0.086*1000000/RES_hhdet_in_new!K88)</f>
        <v>1573.9629782359677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1637.9656500118017</v>
      </c>
      <c r="N88" s="132">
        <f>IF(RES_hhdet_in_tes!N88=0,0,RES_hhdet_in_tes!N88/0.086*1000000/RES_hhdet_in_new!N88)</f>
        <v>1539.6665066116786</v>
      </c>
      <c r="O88" s="132">
        <f>IF(RES_hhdet_in_tes!O88=0,0,RES_hhdet_in_tes!O88/0.086*1000000/RES_hhdet_in_new!O88)</f>
        <v>1539.623971266572</v>
      </c>
      <c r="P88" s="132">
        <f>IF(RES_hhdet_in_tes!P88=0,0,RES_hhdet_in_tes!P88/0.086*1000000/RES_hhdet_in_new!P88)</f>
        <v>1431.945631300523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1632.1976690472561</v>
      </c>
      <c r="E89" s="132">
        <f>IF(RES_hhdet_in_tes!E89=0,0,RES_hhdet_in_tes!E89/0.086*1000000/RES_hhdet_in_new!E89)</f>
        <v>1627.9635281841729</v>
      </c>
      <c r="F89" s="132">
        <f>IF(RES_hhdet_in_tes!F89=0,0,RES_hhdet_in_tes!F89/0.086*1000000/RES_hhdet_in_new!F89)</f>
        <v>1642.2815772659617</v>
      </c>
      <c r="G89" s="132">
        <f>IF(RES_hhdet_in_tes!G89=0,0,RES_hhdet_in_tes!G89/0.086*1000000/RES_hhdet_in_new!G89)</f>
        <v>1627.0609517868768</v>
      </c>
      <c r="H89" s="132">
        <f>IF(RES_hhdet_in_tes!H89=0,0,RES_hhdet_in_tes!H89/0.086*1000000/RES_hhdet_in_new!H89)</f>
        <v>1642.2525314118761</v>
      </c>
      <c r="I89" s="132">
        <f>IF(RES_hhdet_in_tes!I89=0,0,RES_hhdet_in_tes!I89/0.086*1000000/RES_hhdet_in_new!I89)</f>
        <v>1590.5786519435655</v>
      </c>
      <c r="J89" s="132">
        <f>IF(RES_hhdet_in_tes!J89=0,0,RES_hhdet_in_tes!J89/0.086*1000000/RES_hhdet_in_new!J89)</f>
        <v>1618.6948675428202</v>
      </c>
      <c r="K89" s="132">
        <f>IF(RES_hhdet_in_tes!K89=0,0,RES_hhdet_in_tes!K89/0.086*1000000/RES_hhdet_in_new!K89)</f>
        <v>1639.2650887176999</v>
      </c>
      <c r="L89" s="132">
        <f>IF(RES_hhdet_in_tes!L89=0,0,RES_hhdet_in_tes!L89/0.086*1000000/RES_hhdet_in_new!L89)</f>
        <v>1740.0005666800844</v>
      </c>
      <c r="M89" s="132">
        <f>IF(RES_hhdet_in_tes!M89=0,0,RES_hhdet_in_tes!M89/0.086*1000000/RES_hhdet_in_new!M89)</f>
        <v>1696.1606463573855</v>
      </c>
      <c r="N89" s="132">
        <f>IF(RES_hhdet_in_tes!N89=0,0,RES_hhdet_in_tes!N89/0.086*1000000/RES_hhdet_in_new!N89)</f>
        <v>1588.1514757575935</v>
      </c>
      <c r="O89" s="132">
        <f>IF(RES_hhdet_in_tes!O89=0,0,RES_hhdet_in_tes!O89/0.086*1000000/RES_hhdet_in_new!O89)</f>
        <v>1583.5048410046841</v>
      </c>
      <c r="P89" s="132">
        <f>IF(RES_hhdet_in_tes!P89=0,0,RES_hhdet_in_tes!P89/0.086*1000000/RES_hhdet_in_new!P89)</f>
        <v>1465.0749782561059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1167.0813899774889</v>
      </c>
      <c r="E90" s="165">
        <f>IF(RES_hhdet_in_tes!E90=0,0,RES_hhdet_in_tes!E90/0.086*1000000/RES_hhdet_in_new!E89)</f>
        <v>1164.7433417675113</v>
      </c>
      <c r="F90" s="165">
        <f>IF(RES_hhdet_in_tes!F90=0,0,RES_hhdet_in_tes!F90/0.086*1000000/RES_hhdet_in_new!F89)</f>
        <v>1170.7631824461639</v>
      </c>
      <c r="G90" s="165">
        <f>IF(RES_hhdet_in_tes!G90=0,0,RES_hhdet_in_tes!G90/0.086*1000000/RES_hhdet_in_new!G89)</f>
        <v>1153.5366099143503</v>
      </c>
      <c r="H90" s="165">
        <f>IF(RES_hhdet_in_tes!H90=0,0,RES_hhdet_in_tes!H90/0.086*1000000/RES_hhdet_in_new!H89)</f>
        <v>1171.2899733645115</v>
      </c>
      <c r="I90" s="165">
        <f>IF(RES_hhdet_in_tes!I90=0,0,RES_hhdet_in_tes!I90/0.086*1000000/RES_hhdet_in_new!I89)</f>
        <v>1117.0323754300696</v>
      </c>
      <c r="J90" s="165">
        <f>IF(RES_hhdet_in_tes!J90=0,0,RES_hhdet_in_tes!J90/0.086*1000000/RES_hhdet_in_new!J89)</f>
        <v>1148.8311158329855</v>
      </c>
      <c r="K90" s="165">
        <f>IF(RES_hhdet_in_tes!K90=0,0,RES_hhdet_in_tes!K90/0.086*1000000/RES_hhdet_in_new!K89)</f>
        <v>1163.6930421601703</v>
      </c>
      <c r="L90" s="165">
        <f>IF(RES_hhdet_in_tes!L90=0,0,RES_hhdet_in_tes!L90/0.086*1000000/RES_hhdet_in_new!L89)</f>
        <v>1234.3797901432672</v>
      </c>
      <c r="M90" s="165">
        <f>IF(RES_hhdet_in_tes!M90=0,0,RES_hhdet_in_tes!M90/0.086*1000000/RES_hhdet_in_new!M89)</f>
        <v>1203.6153547281933</v>
      </c>
      <c r="N90" s="165">
        <f>IF(RES_hhdet_in_tes!N90=0,0,RES_hhdet_in_tes!N90/0.086*1000000/RES_hhdet_in_new!N89)</f>
        <v>1127.3479686834278</v>
      </c>
      <c r="O90" s="165">
        <f>IF(RES_hhdet_in_tes!O90=0,0,RES_hhdet_in_tes!O90/0.086*1000000/RES_hhdet_in_new!O89)</f>
        <v>1123.7022493908314</v>
      </c>
      <c r="P90" s="165">
        <f>IF(RES_hhdet_in_tes!P90=0,0,RES_hhdet_in_tes!P90/0.086*1000000/RES_hhdet_in_new!P89)</f>
        <v>1038.7798820397561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465.11627906976742</v>
      </c>
      <c r="E91" s="164">
        <f>IF(RES_hhdet_in_tes!E91=0,0,RES_hhdet_in_tes!E91/0.086*1000000/RES_hhdet_in_new!E89)</f>
        <v>463.2201864166617</v>
      </c>
      <c r="F91" s="164">
        <f>IF(RES_hhdet_in_tes!F91=0,0,RES_hhdet_in_tes!F91/0.086*1000000/RES_hhdet_in_new!F89)</f>
        <v>471.51839481979755</v>
      </c>
      <c r="G91" s="164">
        <f>IF(RES_hhdet_in_tes!G91=0,0,RES_hhdet_in_tes!G91/0.086*1000000/RES_hhdet_in_new!G89)</f>
        <v>473.52434187252658</v>
      </c>
      <c r="H91" s="164">
        <f>IF(RES_hhdet_in_tes!H91=0,0,RES_hhdet_in_tes!H91/0.086*1000000/RES_hhdet_in_new!H89)</f>
        <v>470.96255804736478</v>
      </c>
      <c r="I91" s="164">
        <f>IF(RES_hhdet_in_tes!I91=0,0,RES_hhdet_in_tes!I91/0.086*1000000/RES_hhdet_in_new!I89)</f>
        <v>473.5462765134958</v>
      </c>
      <c r="J91" s="164">
        <f>IF(RES_hhdet_in_tes!J91=0,0,RES_hhdet_in_tes!J91/0.086*1000000/RES_hhdet_in_new!J89)</f>
        <v>469.86375170983462</v>
      </c>
      <c r="K91" s="164">
        <f>IF(RES_hhdet_in_tes!K91=0,0,RES_hhdet_in_tes!K91/0.086*1000000/RES_hhdet_in_new!K89)</f>
        <v>475.57204655752969</v>
      </c>
      <c r="L91" s="164">
        <f>IF(RES_hhdet_in_tes!L91=0,0,RES_hhdet_in_tes!L91/0.086*1000000/RES_hhdet_in_new!L89)</f>
        <v>505.62077653681746</v>
      </c>
      <c r="M91" s="164">
        <f>IF(RES_hhdet_in_tes!M91=0,0,RES_hhdet_in_tes!M91/0.086*1000000/RES_hhdet_in_new!M89)</f>
        <v>492.54529162919283</v>
      </c>
      <c r="N91" s="164">
        <f>IF(RES_hhdet_in_tes!N91=0,0,RES_hhdet_in_tes!N91/0.086*1000000/RES_hhdet_in_new!N89)</f>
        <v>460.80350707416613</v>
      </c>
      <c r="O91" s="164">
        <f>IF(RES_hhdet_in_tes!O91=0,0,RES_hhdet_in_tes!O91/0.086*1000000/RES_hhdet_in_new!O89)</f>
        <v>459.80259161385266</v>
      </c>
      <c r="P91" s="164">
        <f>IF(RES_hhdet_in_tes!P91=0,0,RES_hhdet_in_tes!P91/0.086*1000000/RES_hhdet_in_new!P89)</f>
        <v>426.29509621634963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465.25155215316033</v>
      </c>
      <c r="D96" s="162">
        <f>IF(RES_hhdet_in_tes!D96=0,0,RES_hhdet_in_tes!D96/0.086*1000000/RES_hhdet_in_new!D96)</f>
        <v>0</v>
      </c>
      <c r="E96" s="162">
        <f>IF(RES_hhdet_in_tes!E96=0,0,RES_hhdet_in_tes!E96/0.086*1000000/RES_hhdet_in_new!E96)</f>
        <v>928.90177224607703</v>
      </c>
      <c r="F96" s="162">
        <f>IF(RES_hhdet_in_tes!F96=0,0,RES_hhdet_in_tes!F96/0.086*1000000/RES_hhdet_in_new!F96)</f>
        <v>904.59654875122408</v>
      </c>
      <c r="G96" s="162">
        <f>IF(RES_hhdet_in_tes!G96=0,0,RES_hhdet_in_tes!G96/0.086*1000000/RES_hhdet_in_new!G96)</f>
        <v>741.06533742561339</v>
      </c>
      <c r="H96" s="162">
        <f>IF(RES_hhdet_in_tes!H96=0,0,RES_hhdet_in_tes!H96/0.086*1000000/RES_hhdet_in_new!H96)</f>
        <v>0</v>
      </c>
      <c r="I96" s="162">
        <f>IF(RES_hhdet_in_tes!I96=0,0,RES_hhdet_in_tes!I96/0.086*1000000/RES_hhdet_in_new!I96)</f>
        <v>1104.9919489028805</v>
      </c>
      <c r="J96" s="162">
        <f>IF(RES_hhdet_in_tes!J96=0,0,RES_hhdet_in_tes!J96/0.086*1000000/RES_hhdet_in_new!J96)</f>
        <v>1546.1964194007619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1031.7720288856704</v>
      </c>
      <c r="E97" s="160">
        <f>IF(RES_hhdet_in_tes!E97=0,0,RES_hhdet_in_tes!E97/0.086*1000000/RES_hhdet_in_new!E97)</f>
        <v>1139.0481562713171</v>
      </c>
      <c r="F97" s="160">
        <f>IF(RES_hhdet_in_tes!F97=0,0,RES_hhdet_in_tes!F97/0.086*1000000/RES_hhdet_in_new!F97)</f>
        <v>1128.7112179563917</v>
      </c>
      <c r="G97" s="160">
        <f>IF(RES_hhdet_in_tes!G97=0,0,RES_hhdet_in_tes!G97/0.086*1000000/RES_hhdet_in_new!G97)</f>
        <v>1008.1175536094713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1258.2095560541006</v>
      </c>
      <c r="J97" s="160">
        <f>IF(RES_hhdet_in_tes!J97=0,0,RES_hhdet_in_tes!J97/0.086*1000000/RES_hhdet_in_new!J97)</f>
        <v>1562.3820448316615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566.70911212664043</v>
      </c>
      <c r="E98" s="156">
        <f>IF(RES_hhdet_in_tes!E98=0,0,RES_hhdet_in_tes!E98/0.086*1000000/RES_hhdet_in_new!E97)</f>
        <v>675.8558215269087</v>
      </c>
      <c r="F98" s="156">
        <f>IF(RES_hhdet_in_tes!F98=0,0,RES_hhdet_in_tes!F98/0.086*1000000/RES_hhdet_in_new!F97)</f>
        <v>657.19770146424332</v>
      </c>
      <c r="G98" s="156">
        <f>IF(RES_hhdet_in_tes!G98=0,0,RES_hhdet_in_tes!G98/0.086*1000000/RES_hhdet_in_new!G97)</f>
        <v>534.58888232683626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784.6298415067655</v>
      </c>
      <c r="J98" s="156">
        <f>IF(RES_hhdet_in_tes!J98=0,0,RES_hhdet_in_tes!J98/0.086*1000000/RES_hhdet_in_new!J97)</f>
        <v>1092.4767283428764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465.06291675902992</v>
      </c>
      <c r="E99" s="156">
        <f>IF(RES_hhdet_in_tes!E99=0,0,RES_hhdet_in_tes!E99/0.086*1000000/RES_hhdet_in_new!E97)</f>
        <v>463.19233474440847</v>
      </c>
      <c r="F99" s="156">
        <f>IF(RES_hhdet_in_tes!F99=0,0,RES_hhdet_in_tes!F99/0.086*1000000/RES_hhdet_in_new!F97)</f>
        <v>471.51351649214848</v>
      </c>
      <c r="G99" s="156">
        <f>IF(RES_hhdet_in_tes!G99=0,0,RES_hhdet_in_tes!G99/0.086*1000000/RES_hhdet_in_new!G97)</f>
        <v>473.52867128263495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473.57971454733502</v>
      </c>
      <c r="J99" s="156">
        <f>IF(RES_hhdet_in_tes!J99=0,0,RES_hhdet_in_tes!J99/0.086*1000000/RES_hhdet_in_new!J97)</f>
        <v>469.90531648878471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194.919724269591</v>
      </c>
      <c r="D100" s="157">
        <f>IF(SUM(RES_hhdet_in_tes!D101:D103)=0,0,SUM(RES_hhdet_in_tes!D101:D103)/0.086*1000000/SUM(RES_hhdet_in_new!D101:D103))</f>
        <v>346.22074635681406</v>
      </c>
      <c r="E100" s="157">
        <f>IF(SUM(RES_hhdet_in_tes!E101:E103)=0,0,SUM(RES_hhdet_in_tes!E101:E103)/0.086*1000000/SUM(RES_hhdet_in_new!E101:E103))</f>
        <v>410.1484359101251</v>
      </c>
      <c r="F100" s="157">
        <f>IF(SUM(RES_hhdet_in_tes!F101:F103)=0,0,SUM(RES_hhdet_in_tes!F101:F103)/0.086*1000000/SUM(RES_hhdet_in_new!F101:F103))</f>
        <v>397.38694896751912</v>
      </c>
      <c r="G100" s="157">
        <f>IF(SUM(RES_hhdet_in_tes!G101:G103)=0,0,SUM(RES_hhdet_in_tes!G101:G103)/0.086*1000000/SUM(RES_hhdet_in_new!G101:G103))</f>
        <v>317.60720960542915</v>
      </c>
      <c r="H100" s="157">
        <f>IF(SUM(RES_hhdet_in_tes!H101:H103)=0,0,SUM(RES_hhdet_in_tes!H101:H103)/0.086*1000000/SUM(RES_hhdet_in_new!H101:H103))</f>
        <v>407.92980408099675</v>
      </c>
      <c r="I100" s="157">
        <f>IF(SUM(RES_hhdet_in_tes!I101:I103)=0,0,SUM(RES_hhdet_in_tes!I101:I103)/0.086*1000000/SUM(RES_hhdet_in_new!I101:I103))</f>
        <v>474.29245198990566</v>
      </c>
      <c r="J100" s="157">
        <f>IF(SUM(RES_hhdet_in_tes!J101:J103)=0,0,SUM(RES_hhdet_in_tes!J101:J103)/0.086*1000000/SUM(RES_hhdet_in_new!J101:J103))</f>
        <v>663.4304043890138</v>
      </c>
      <c r="K100" s="157">
        <f>IF(SUM(RES_hhdet_in_tes!K101:K103)=0,0,SUM(RES_hhdet_in_tes!K101:K103)/0.086*1000000/SUM(RES_hhdet_in_new!K101:K103))</f>
        <v>362.66153290469776</v>
      </c>
      <c r="L100" s="157">
        <f>IF(SUM(RES_hhdet_in_tes!L101:L103)=0,0,SUM(RES_hhdet_in_tes!L101:L103)/0.086*1000000/SUM(RES_hhdet_in_new!L101:L103))</f>
        <v>581.47688729982451</v>
      </c>
      <c r="M100" s="157">
        <f>IF(SUM(RES_hhdet_in_tes!M101:M103)=0,0,SUM(RES_hhdet_in_tes!M101:M103)/0.086*1000000/SUM(RES_hhdet_in_new!M101:M103))</f>
        <v>454.01948233443653</v>
      </c>
      <c r="N100" s="157">
        <f>IF(SUM(RES_hhdet_in_tes!N101:N103)=0,0,SUM(RES_hhdet_in_tes!N101:N103)/0.086*1000000/SUM(RES_hhdet_in_new!N101:N103))</f>
        <v>514.34820966668315</v>
      </c>
      <c r="O100" s="157">
        <f>IF(SUM(RES_hhdet_in_tes!O101:O103)=0,0,SUM(RES_hhdet_in_tes!O101:O103)/0.086*1000000/SUM(RES_hhdet_in_new!O101:O103))</f>
        <v>334.95601309313889</v>
      </c>
      <c r="P100" s="157">
        <f>IF(SUM(RES_hhdet_in_tes!P101:P103)=0,0,SUM(RES_hhdet_in_tes!P101:P103)/0.086*1000000/SUM(RES_hhdet_in_new!P101:P103))</f>
        <v>256.27209030265271</v>
      </c>
      <c r="Q100" s="157">
        <f>IF(SUM(RES_hhdet_in_tes!Q101:Q103)=0,0,SUM(RES_hhdet_in_tes!Q101:Q103)/0.086*1000000/SUM(RES_hhdet_in_new!Q101:Q103))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194.919724269591</v>
      </c>
      <c r="D103" s="57">
        <f>IF(RES_hhdet_in_tes!D103=0,0,RES_hhdet_in_tes!D103/0.086*1000000/RES_hhdet_in_new!D103)</f>
        <v>346.22074635681406</v>
      </c>
      <c r="E103" s="57">
        <f>IF(RES_hhdet_in_tes!E103=0,0,RES_hhdet_in_tes!E103/0.086*1000000/RES_hhdet_in_new!E103)</f>
        <v>410.1484359101251</v>
      </c>
      <c r="F103" s="57">
        <f>IF(RES_hhdet_in_tes!F103=0,0,RES_hhdet_in_tes!F103/0.086*1000000/RES_hhdet_in_new!F103)</f>
        <v>397.38694896751912</v>
      </c>
      <c r="G103" s="57">
        <f>IF(RES_hhdet_in_tes!G103=0,0,RES_hhdet_in_tes!G103/0.086*1000000/RES_hhdet_in_new!G103)</f>
        <v>317.60720960542915</v>
      </c>
      <c r="H103" s="57">
        <f>IF(RES_hhdet_in_tes!H103=0,0,RES_hhdet_in_tes!H103/0.086*1000000/RES_hhdet_in_new!H103)</f>
        <v>407.92980408099675</v>
      </c>
      <c r="I103" s="57">
        <f>IF(RES_hhdet_in_tes!I103=0,0,RES_hhdet_in_tes!I103/0.086*1000000/RES_hhdet_in_new!I103)</f>
        <v>474.29245198990566</v>
      </c>
      <c r="J103" s="57">
        <f>IF(RES_hhdet_in_tes!J103=0,0,RES_hhdet_in_tes!J103/0.086*1000000/RES_hhdet_in_new!J103)</f>
        <v>663.4304043890138</v>
      </c>
      <c r="K103" s="57">
        <f>IF(RES_hhdet_in_tes!K103=0,0,RES_hhdet_in_tes!K103/0.086*1000000/RES_hhdet_in_new!K103)</f>
        <v>362.66153290469776</v>
      </c>
      <c r="L103" s="57">
        <f>IF(RES_hhdet_in_tes!L103=0,0,RES_hhdet_in_tes!L103/0.086*1000000/RES_hhdet_in_new!L103)</f>
        <v>581.47688729982451</v>
      </c>
      <c r="M103" s="57">
        <f>IF(RES_hhdet_in_tes!M103=0,0,RES_hhdet_in_tes!M103/0.086*1000000/RES_hhdet_in_new!M103)</f>
        <v>454.01948233443653</v>
      </c>
      <c r="N103" s="57">
        <f>IF(RES_hhdet_in_tes!N103=0,0,RES_hhdet_in_tes!N103/0.086*1000000/RES_hhdet_in_new!N103)</f>
        <v>514.34820966668315</v>
      </c>
      <c r="O103" s="57">
        <f>IF(RES_hhdet_in_tes!O103=0,0,RES_hhdet_in_tes!O103/0.086*1000000/RES_hhdet_in_new!O103)</f>
        <v>334.95601309313889</v>
      </c>
      <c r="P103" s="57">
        <f>IF(RES_hhdet_in_tes!P103=0,0,RES_hhdet_in_tes!P103/0.086*1000000/RES_hhdet_in_new!P103)</f>
        <v>256.27209030265271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0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0</v>
      </c>
      <c r="G126" s="156">
        <f>IF(RES_hhdet_in_tes!G126=0,0,RES_hhdet_in_tes!G126/0.086*1000000/RES_hhdet_in_new!G126)</f>
        <v>0</v>
      </c>
      <c r="H126" s="156">
        <f>IF(RES_hhdet_in_tes!H126=0,0,RES_hhdet_in_tes!H126/0.086*1000000/RES_hhdet_in_new!H126)</f>
        <v>0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0</v>
      </c>
      <c r="M126" s="156">
        <f>IF(RES_hhdet_in_tes!M126=0,0,RES_hhdet_in_tes!M126/0.086*1000000/RES_hhdet_in_new!M126)</f>
        <v>0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0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0</v>
      </c>
      <c r="G127" s="156">
        <f>IF(RES_hhdet_in_tes!G127=0,0,RES_hhdet_in_tes!G127/0.086*1000000/RES_hhdet_in_new!G126)</f>
        <v>0</v>
      </c>
      <c r="H127" s="156">
        <f>IF(RES_hhdet_in_tes!H127=0,0,RES_hhdet_in_tes!H127/0.086*1000000/RES_hhdet_in_new!H126)</f>
        <v>0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0</v>
      </c>
      <c r="M127" s="156">
        <f>IF(RES_hhdet_in_tes!M127=0,0,RES_hhdet_in_tes!M127/0.086*1000000/RES_hhdet_in_new!M126)</f>
        <v>0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0</v>
      </c>
      <c r="G129" s="156">
        <f>IF(RES_hhdet_in_tes!G129=0,0,RES_hhdet_in_tes!G129/0.086*1000000/RES_hhdet_in_new!G129)</f>
        <v>0</v>
      </c>
      <c r="H129" s="156">
        <f>IF(RES_hhdet_in_tes!H129=0,0,RES_hhdet_in_tes!H129/0.086*1000000/RES_hhdet_in_new!H129)</f>
        <v>0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0</v>
      </c>
      <c r="M129" s="156">
        <f>IF(RES_hhdet_in_tes!M129=0,0,RES_hhdet_in_tes!M129/0.086*1000000/RES_hhdet_in_new!M129)</f>
        <v>0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0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0</v>
      </c>
      <c r="G130" s="157">
        <f>IF(SUM(RES_hhdet_in_tes!G131:G132,RES_hhdet_in_tes!G135:G136)=0,0,SUM(RES_hhdet_in_tes!G131:G132,RES_hhdet_in_tes!G135:G136)/0.086*1000000/SUM(RES_hhdet_in_new!G131:G132,RES_hhdet_in_new!G135:G136))</f>
        <v>0</v>
      </c>
      <c r="H130" s="157">
        <f>IF(SUM(RES_hhdet_in_tes!H131:H132,RES_hhdet_in_tes!H135:H136)=0,0,SUM(RES_hhdet_in_tes!H131:H132,RES_hhdet_in_tes!H135:H136)/0.086*1000000/SUM(RES_hhdet_in_new!H131:H132,RES_hhdet_in_new!H135:H136))</f>
        <v>0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0</v>
      </c>
      <c r="M130" s="157">
        <f>IF(SUM(RES_hhdet_in_tes!M131:M132,RES_hhdet_in_tes!M135:M136)=0,0,SUM(RES_hhdet_in_tes!M131:M132,RES_hhdet_in_tes!M135:M136)/0.086*1000000/SUM(RES_hhdet_in_new!M131:M132,RES_hhdet_in_new!M135:M136))</f>
        <v>0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0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0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0</v>
      </c>
      <c r="G139" s="157">
        <f>IF(SUM(RES_hhdet_in_tes!G140:G141)=0,0,SUM(RES_hhdet_in_tes!G140:G141)/0.086*1000000/SUM(RES_hhdet_in_new!G140:G141))</f>
        <v>0</v>
      </c>
      <c r="H139" s="157">
        <f>IF(SUM(RES_hhdet_in_tes!H140:H141)=0,0,SUM(RES_hhdet_in_tes!H140:H141)/0.086*1000000/SUM(RES_hhdet_in_new!H140:H141))</f>
        <v>0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0</v>
      </c>
      <c r="M139" s="157">
        <f>IF(SUM(RES_hhdet_in_tes!M140:M141)=0,0,SUM(RES_hhdet_in_tes!M140:M141)/0.086*1000000/SUM(RES_hhdet_in_new!M140:M141))</f>
        <v>0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0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0</v>
      </c>
      <c r="G141" s="57">
        <f>IF(RES_hhdet_in_tes!G141=0,0,RES_hhdet_in_tes!G141/0.086*1000000/RES_hhdet_in_new!G141)</f>
        <v>0</v>
      </c>
      <c r="H141" s="57">
        <f>IF(RES_hhdet_in_tes!H141=0,0,RES_hhdet_in_tes!H141/0.086*1000000/RES_hhdet_in_new!H141)</f>
        <v>0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0</v>
      </c>
      <c r="M141" s="57">
        <f>IF(RES_hhdet_in_tes!M141=0,0,RES_hhdet_in_tes!M141/0.086*1000000/RES_hhdet_in_new!M141)</f>
        <v>0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19294.374194259057</v>
      </c>
      <c r="D143" s="168">
        <f t="shared" ref="D143" si="120">SUM(D144,D146,D148,D157)</f>
        <v>18737.531985943249</v>
      </c>
      <c r="E143" s="168">
        <f t="shared" ref="E143" si="121">SUM(E144,E146,E148,E157)</f>
        <v>19387.053383659837</v>
      </c>
      <c r="F143" s="168">
        <f t="shared" ref="F143" si="122">SUM(F144,F146,F148,F157)</f>
        <v>20448.433037750099</v>
      </c>
      <c r="G143" s="168">
        <f t="shared" ref="G143" si="123">SUM(G144,G146,G148,G157)</f>
        <v>19938.565080783657</v>
      </c>
      <c r="H143" s="168">
        <f t="shared" ref="H143" si="124">SUM(H144,H146,H148,H157)</f>
        <v>19342.326043032434</v>
      </c>
      <c r="I143" s="168">
        <f t="shared" ref="I143" si="125">SUM(I144,I146,I148,I157)</f>
        <v>18755.691542526027</v>
      </c>
      <c r="J143" s="168">
        <f t="shared" ref="J143" si="126">SUM(J144,J146,J148,J157)</f>
        <v>22484.777978511222</v>
      </c>
      <c r="K143" s="168">
        <f t="shared" ref="K143" si="127">SUM(K144,K146,K148,K157)</f>
        <v>19008.315792038742</v>
      </c>
      <c r="L143" s="168">
        <f t="shared" ref="L143" si="128">SUM(L144,L146,L148,L157)</f>
        <v>21546.515049651713</v>
      </c>
      <c r="M143" s="168">
        <f t="shared" ref="M143" si="129">SUM(M144,M146,M148,M157)</f>
        <v>19664.195512682305</v>
      </c>
      <c r="N143" s="168">
        <f t="shared" ref="N143" si="130">SUM(N144,N146,N148,N157)</f>
        <v>20652.569134496698</v>
      </c>
      <c r="O143" s="168">
        <f t="shared" ref="O143" si="131">SUM(O144,O146,O148,O157)</f>
        <v>20970.147997310822</v>
      </c>
      <c r="P143" s="168">
        <f t="shared" ref="P143" si="132">SUM(P144,P146,P148,P157)</f>
        <v>16936.127873762958</v>
      </c>
      <c r="Q143" s="168">
        <f t="shared" ref="Q143" si="133">SUM(Q144,Q146,Q148,Q157)</f>
        <v>19910.594984528303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16590.776112049251</v>
      </c>
      <c r="D144" s="157">
        <f t="shared" si="134"/>
        <v>15509.467777464795</v>
      </c>
      <c r="E144" s="157">
        <f t="shared" si="134"/>
        <v>15952.089323564433</v>
      </c>
      <c r="F144" s="157">
        <f t="shared" si="134"/>
        <v>17006.529956870956</v>
      </c>
      <c r="G144" s="157">
        <f t="shared" si="134"/>
        <v>16725.500616146135</v>
      </c>
      <c r="H144" s="157">
        <f t="shared" si="134"/>
        <v>15720.457116711259</v>
      </c>
      <c r="I144" s="157">
        <f t="shared" si="134"/>
        <v>14902.720841682434</v>
      </c>
      <c r="J144" s="157">
        <f t="shared" si="134"/>
        <v>18033.023731453035</v>
      </c>
      <c r="K144" s="157">
        <f t="shared" si="134"/>
        <v>15442.277478481705</v>
      </c>
      <c r="L144" s="157">
        <f t="shared" si="134"/>
        <v>17092.912361574694</v>
      </c>
      <c r="M144" s="157">
        <f t="shared" si="134"/>
        <v>15666.102382244462</v>
      </c>
      <c r="N144" s="157">
        <f t="shared" si="134"/>
        <v>16583.066405115736</v>
      </c>
      <c r="O144" s="157">
        <f t="shared" si="134"/>
        <v>16774.751899063471</v>
      </c>
      <c r="P144" s="157">
        <f t="shared" si="134"/>
        <v>13124.918958434924</v>
      </c>
      <c r="Q144" s="157">
        <f t="shared" si="134"/>
        <v>15717.343928556778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16590.776112049251</v>
      </c>
      <c r="D145" s="156">
        <f>IF(RES_hhdet_in_tes!D145=0,0,RES_hhdet_in_tes!D145/0.086*1000000/RES_hhdet_in_new!D145)</f>
        <v>15509.467777464795</v>
      </c>
      <c r="E145" s="156">
        <f>IF(RES_hhdet_in_tes!E145=0,0,RES_hhdet_in_tes!E145/0.086*1000000/RES_hhdet_in_new!E145)</f>
        <v>15952.089323564433</v>
      </c>
      <c r="F145" s="156">
        <f>IF(RES_hhdet_in_tes!F145=0,0,RES_hhdet_in_tes!F145/0.086*1000000/RES_hhdet_in_new!F145)</f>
        <v>17006.529956870956</v>
      </c>
      <c r="G145" s="156">
        <f>IF(RES_hhdet_in_tes!G145=0,0,RES_hhdet_in_tes!G145/0.086*1000000/RES_hhdet_in_new!G145)</f>
        <v>16725.500616146135</v>
      </c>
      <c r="H145" s="156">
        <f>IF(RES_hhdet_in_tes!H145=0,0,RES_hhdet_in_tes!H145/0.086*1000000/RES_hhdet_in_new!H145)</f>
        <v>15720.457116711259</v>
      </c>
      <c r="I145" s="156">
        <f>IF(RES_hhdet_in_tes!I145=0,0,RES_hhdet_in_tes!I145/0.086*1000000/RES_hhdet_in_new!I145)</f>
        <v>14902.720841682434</v>
      </c>
      <c r="J145" s="156">
        <f>IF(RES_hhdet_in_tes!J145=0,0,RES_hhdet_in_tes!J145/0.086*1000000/RES_hhdet_in_new!J145)</f>
        <v>18033.023731453035</v>
      </c>
      <c r="K145" s="156">
        <f>IF(RES_hhdet_in_tes!K145=0,0,RES_hhdet_in_tes!K145/0.086*1000000/RES_hhdet_in_new!K145)</f>
        <v>15442.277478481705</v>
      </c>
      <c r="L145" s="156">
        <f>IF(RES_hhdet_in_tes!L145=0,0,RES_hhdet_in_tes!L145/0.086*1000000/RES_hhdet_in_new!L145)</f>
        <v>17092.912361574694</v>
      </c>
      <c r="M145" s="156">
        <f>IF(RES_hhdet_in_tes!M145=0,0,RES_hhdet_in_tes!M145/0.086*1000000/RES_hhdet_in_new!M145)</f>
        <v>15666.102382244462</v>
      </c>
      <c r="N145" s="156">
        <f>IF(RES_hhdet_in_tes!N145=0,0,RES_hhdet_in_tes!N145/0.086*1000000/RES_hhdet_in_new!N145)</f>
        <v>16583.066405115736</v>
      </c>
      <c r="O145" s="156">
        <f>IF(RES_hhdet_in_tes!O145=0,0,RES_hhdet_in_tes!O145/0.086*1000000/RES_hhdet_in_new!O145)</f>
        <v>16774.751899063471</v>
      </c>
      <c r="P145" s="156">
        <f>IF(RES_hhdet_in_tes!P145=0,0,RES_hhdet_in_tes!P145/0.086*1000000/RES_hhdet_in_new!P145)</f>
        <v>13124.918958434924</v>
      </c>
      <c r="Q145" s="156">
        <f>IF(RES_hhdet_in_tes!Q145=0,0,RES_hhdet_in_tes!Q145/0.086*1000000/RES_hhdet_in_new!Q145)</f>
        <v>15717.343928556778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2036.7686923659137</v>
      </c>
      <c r="D146" s="157">
        <f t="shared" si="135"/>
        <v>2056.6517893579799</v>
      </c>
      <c r="E146" s="157">
        <f t="shared" si="135"/>
        <v>2066.4458775919666</v>
      </c>
      <c r="F146" s="157">
        <f t="shared" si="135"/>
        <v>2082.4215054126516</v>
      </c>
      <c r="G146" s="157">
        <f t="shared" si="135"/>
        <v>2109.9224554631573</v>
      </c>
      <c r="H146" s="157">
        <f t="shared" si="135"/>
        <v>2148.6703879971578</v>
      </c>
      <c r="I146" s="157">
        <f t="shared" si="135"/>
        <v>2203.2185101580021</v>
      </c>
      <c r="J146" s="157">
        <f t="shared" si="135"/>
        <v>2247.6337901264619</v>
      </c>
      <c r="K146" s="157">
        <f t="shared" si="135"/>
        <v>2272.1585826738969</v>
      </c>
      <c r="L146" s="157">
        <f t="shared" si="135"/>
        <v>2317.0281344845321</v>
      </c>
      <c r="M146" s="157">
        <f t="shared" si="135"/>
        <v>2477.7215168650923</v>
      </c>
      <c r="N146" s="157">
        <f t="shared" si="135"/>
        <v>2509.0004579600309</v>
      </c>
      <c r="O146" s="157">
        <f t="shared" si="135"/>
        <v>2477.7979382378821</v>
      </c>
      <c r="P146" s="157">
        <f t="shared" si="135"/>
        <v>2134.8965948621681</v>
      </c>
      <c r="Q146" s="157">
        <f t="shared" si="135"/>
        <v>2195.1588382929303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2036.7686923659137</v>
      </c>
      <c r="D147" s="156">
        <f>IF(RES_hhdet_in_tes!D147=0,0,RES_hhdet_in_tes!D147/0.086*1000000/RES_hhdet_in_new!D147)</f>
        <v>2056.6517893579799</v>
      </c>
      <c r="E147" s="156">
        <f>IF(RES_hhdet_in_tes!E147=0,0,RES_hhdet_in_tes!E147/0.086*1000000/RES_hhdet_in_new!E147)</f>
        <v>2066.4458775919666</v>
      </c>
      <c r="F147" s="156">
        <f>IF(RES_hhdet_in_tes!F147=0,0,RES_hhdet_in_tes!F147/0.086*1000000/RES_hhdet_in_new!F147)</f>
        <v>2082.4215054126516</v>
      </c>
      <c r="G147" s="156">
        <f>IF(RES_hhdet_in_tes!G147=0,0,RES_hhdet_in_tes!G147/0.086*1000000/RES_hhdet_in_new!G147)</f>
        <v>2109.9224554631573</v>
      </c>
      <c r="H147" s="156">
        <f>IF(RES_hhdet_in_tes!H147=0,0,RES_hhdet_in_tes!H147/0.086*1000000/RES_hhdet_in_new!H147)</f>
        <v>2148.6703879971578</v>
      </c>
      <c r="I147" s="156">
        <f>IF(RES_hhdet_in_tes!I147=0,0,RES_hhdet_in_tes!I147/0.086*1000000/RES_hhdet_in_new!I147)</f>
        <v>2203.2185101580021</v>
      </c>
      <c r="J147" s="156">
        <f>IF(RES_hhdet_in_tes!J147=0,0,RES_hhdet_in_tes!J147/0.086*1000000/RES_hhdet_in_new!J147)</f>
        <v>2247.6337901264619</v>
      </c>
      <c r="K147" s="156">
        <f>IF(RES_hhdet_in_tes!K147=0,0,RES_hhdet_in_tes!K147/0.086*1000000/RES_hhdet_in_new!K147)</f>
        <v>2272.1585826738969</v>
      </c>
      <c r="L147" s="156">
        <f>IF(RES_hhdet_in_tes!L147=0,0,RES_hhdet_in_tes!L147/0.086*1000000/RES_hhdet_in_new!L147)</f>
        <v>2317.0281344845321</v>
      </c>
      <c r="M147" s="156">
        <f>IF(RES_hhdet_in_tes!M147=0,0,RES_hhdet_in_tes!M147/0.086*1000000/RES_hhdet_in_new!M147)</f>
        <v>2477.7215168650923</v>
      </c>
      <c r="N147" s="156">
        <f>IF(RES_hhdet_in_tes!N147=0,0,RES_hhdet_in_tes!N147/0.086*1000000/RES_hhdet_in_new!N147)</f>
        <v>2509.0004579600309</v>
      </c>
      <c r="O147" s="156">
        <f>IF(RES_hhdet_in_tes!O147=0,0,RES_hhdet_in_tes!O147/0.086*1000000/RES_hhdet_in_new!O147)</f>
        <v>2477.7979382378821</v>
      </c>
      <c r="P147" s="156">
        <f>IF(RES_hhdet_in_tes!P147=0,0,RES_hhdet_in_tes!P147/0.086*1000000/RES_hhdet_in_new!P147)</f>
        <v>2134.8965948621681</v>
      </c>
      <c r="Q147" s="156">
        <f>IF(RES_hhdet_in_tes!Q147=0,0,RES_hhdet_in_tes!Q147/0.086*1000000/RES_hhdet_in_new!Q147)</f>
        <v>2195.1588382929303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471.90936564951551</v>
      </c>
      <c r="D148" s="157">
        <f>IF(SUM(RES_hhdet_in_tes!D149:D150,RES_hhdet_in_tes!D153:D154)=0,0,SUM(RES_hhdet_in_tes!D149:D150,RES_hhdet_in_tes!D153:D154)/0.086*1000000/SUM(RES_hhdet_in_new!D149:D150,RES_hhdet_in_new!D153:D154))</f>
        <v>825.1883904289997</v>
      </c>
      <c r="E148" s="157">
        <f>IF(SUM(RES_hhdet_in_tes!E149:E150,RES_hhdet_in_tes!E153:E154)=0,0,SUM(RES_hhdet_in_tes!E149:E150,RES_hhdet_in_tes!E153:E154)/0.086*1000000/SUM(RES_hhdet_in_new!E149:E150,RES_hhdet_in_new!E153:E154))</f>
        <v>958.36458447071618</v>
      </c>
      <c r="F148" s="157">
        <f>IF(SUM(RES_hhdet_in_tes!F149:F150,RES_hhdet_in_tes!F153:F154)=0,0,SUM(RES_hhdet_in_tes!F149:F150,RES_hhdet_in_tes!F153:F154)/0.086*1000000/SUM(RES_hhdet_in_new!F149:F150,RES_hhdet_in_new!F153:F154))</f>
        <v>962.08795072036094</v>
      </c>
      <c r="G148" s="157">
        <f>IF(SUM(RES_hhdet_in_tes!G149:G150,RES_hhdet_in_tes!G153:G154)=0,0,SUM(RES_hhdet_in_tes!G149:G150,RES_hhdet_in_tes!G153:G154)/0.086*1000000/SUM(RES_hhdet_in_new!G149:G150,RES_hhdet_in_new!G153:G154))</f>
        <v>785.52806426806853</v>
      </c>
      <c r="H148" s="157">
        <f>IF(SUM(RES_hhdet_in_tes!H149:H150,RES_hhdet_in_tes!H153:H154)=0,0,SUM(RES_hhdet_in_tes!H149:H150,RES_hhdet_in_tes!H153:H154)/0.086*1000000/SUM(RES_hhdet_in_new!H149:H150,RES_hhdet_in_new!H153:H154))</f>
        <v>1065.2569089085605</v>
      </c>
      <c r="I148" s="157">
        <f>IF(SUM(RES_hhdet_in_tes!I149:I150,RES_hhdet_in_tes!I153:I154)=0,0,SUM(RES_hhdet_in_tes!I149:I150,RES_hhdet_in_tes!I153:I154)/0.086*1000000/SUM(RES_hhdet_in_new!I149:I150,RES_hhdet_in_new!I153:I154))</f>
        <v>1175.4476606888795</v>
      </c>
      <c r="J148" s="157">
        <f>IF(SUM(RES_hhdet_in_tes!J149:J150,RES_hhdet_in_tes!J153:J154)=0,0,SUM(RES_hhdet_in_tes!J149:J150,RES_hhdet_in_tes!J153:J154)/0.086*1000000/SUM(RES_hhdet_in_new!J149:J150,RES_hhdet_in_new!J153:J154))</f>
        <v>1540.6789583982402</v>
      </c>
      <c r="K148" s="157">
        <f>IF(SUM(RES_hhdet_in_tes!K149:K150,RES_hhdet_in_tes!K153:K154)=0,0,SUM(RES_hhdet_in_tes!K149:K150,RES_hhdet_in_tes!K153:K154)/0.086*1000000/SUM(RES_hhdet_in_new!K149:K150,RES_hhdet_in_new!K153:K154))</f>
        <v>931.21226972849536</v>
      </c>
      <c r="L148" s="157">
        <f>IF(SUM(RES_hhdet_in_tes!L149:L150,RES_hhdet_in_tes!L153:L154)=0,0,SUM(RES_hhdet_in_tes!L149:L150,RES_hhdet_in_tes!L153:L154)/0.086*1000000/SUM(RES_hhdet_in_new!L149:L150,RES_hhdet_in_new!L153:L154))</f>
        <v>1555.0913312278665</v>
      </c>
      <c r="M148" s="157">
        <f>IF(SUM(RES_hhdet_in_tes!M149:M150,RES_hhdet_in_tes!M153:M154)=0,0,SUM(RES_hhdet_in_tes!M149:M150,RES_hhdet_in_tes!M153:M154)/0.086*1000000/SUM(RES_hhdet_in_new!M149:M150,RES_hhdet_in_new!M153:M154))</f>
        <v>1066.3602255140504</v>
      </c>
      <c r="N148" s="157">
        <f>IF(SUM(RES_hhdet_in_tes!N149:N150,RES_hhdet_in_tes!N153:N154)=0,0,SUM(RES_hhdet_in_tes!N149:N150,RES_hhdet_in_tes!N153:N154)/0.086*1000000/SUM(RES_hhdet_in_new!N149:N150,RES_hhdet_in_new!N153:N154))</f>
        <v>1046.1517474457403</v>
      </c>
      <c r="O148" s="157">
        <f>IF(SUM(RES_hhdet_in_tes!O149:O150,RES_hhdet_in_tes!O153:O154)=0,0,SUM(RES_hhdet_in_tes!O149:O150,RES_hhdet_in_tes!O153:O154)/0.086*1000000/SUM(RES_hhdet_in_new!O149:O150,RES_hhdet_in_new!O153:O154))</f>
        <v>1382.6324709764428</v>
      </c>
      <c r="P148" s="157">
        <f>IF(SUM(RES_hhdet_in_tes!P149:P150,RES_hhdet_in_tes!P153:P154)=0,0,SUM(RES_hhdet_in_tes!P149:P150,RES_hhdet_in_tes!P153:P154)/0.086*1000000/SUM(RES_hhdet_in_new!P149:P150,RES_hhdet_in_new!P153:P154))</f>
        <v>1420.0301392980184</v>
      </c>
      <c r="Q148" s="157">
        <f>IF(SUM(RES_hhdet_in_tes!Q149:Q150,RES_hhdet_in_tes!Q153:Q154)=0,0,SUM(RES_hhdet_in_tes!Q149:Q150,RES_hhdet_in_tes!Q153:Q154)/0.086*1000000/SUM(RES_hhdet_in_new!Q149:Q150,RES_hhdet_in_new!Q153:Q154))</f>
        <v>1389.2124636198025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471.90936564951551</v>
      </c>
      <c r="D153" s="162">
        <f>IF(RES_hhdet_in_tes!D153=0,0,RES_hhdet_in_tes!D153/0.086*1000000/RES_hhdet_in_new!D153)</f>
        <v>796.39955464931484</v>
      </c>
      <c r="E153" s="162">
        <f>IF(RES_hhdet_in_tes!E153=0,0,RES_hhdet_in_tes!E153/0.086*1000000/RES_hhdet_in_new!E153)</f>
        <v>951.88474978568297</v>
      </c>
      <c r="F153" s="162">
        <f>IF(RES_hhdet_in_tes!F153=0,0,RES_hhdet_in_tes!F153/0.086*1000000/RES_hhdet_in_new!F153)</f>
        <v>927.5737242744832</v>
      </c>
      <c r="G153" s="162">
        <f>IF(RES_hhdet_in_tes!G153=0,0,RES_hhdet_in_tes!G153/0.086*1000000/RES_hhdet_in_new!G153)</f>
        <v>753.85932800560101</v>
      </c>
      <c r="H153" s="162">
        <f>IF(RES_hhdet_in_tes!H153=0,0,RES_hhdet_in_tes!H153/0.086*1000000/RES_hhdet_in_new!H153)</f>
        <v>1034.6709648146157</v>
      </c>
      <c r="I153" s="162">
        <f>IF(RES_hhdet_in_tes!I153=0,0,RES_hhdet_in_tes!I153/0.086*1000000/RES_hhdet_in_new!I153)</f>
        <v>1097.8657931225428</v>
      </c>
      <c r="J153" s="162">
        <f>IF(RES_hhdet_in_tes!J153=0,0,RES_hhdet_in_tes!J153/0.086*1000000/RES_hhdet_in_new!J153)</f>
        <v>1527.4655673788006</v>
      </c>
      <c r="K153" s="162">
        <f>IF(RES_hhdet_in_tes!K153=0,0,RES_hhdet_in_tes!K153/0.086*1000000/RES_hhdet_in_new!K153)</f>
        <v>858.07762048351913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982.51579229277104</v>
      </c>
      <c r="N153" s="162">
        <f>IF(RES_hhdet_in_tes!N153=0,0,RES_hhdet_in_tes!N153/0.086*1000000/RES_hhdet_in_new!N153)</f>
        <v>963.34232364061143</v>
      </c>
      <c r="O153" s="162">
        <f>IF(RES_hhdet_in_tes!O153=0,0,RES_hhdet_in_tes!O153/0.086*1000000/RES_hhdet_in_new!O153)</f>
        <v>1350.5758000835881</v>
      </c>
      <c r="P153" s="162">
        <f>IF(RES_hhdet_in_tes!P153=0,0,RES_hhdet_in_tes!P153/0.086*1000000/RES_hhdet_in_new!P153)</f>
        <v>1415.0947282197221</v>
      </c>
      <c r="Q153" s="162">
        <f>IF(RES_hhdet_in_tes!Q153=0,0,RES_hhdet_in_tes!Q153/0.086*1000000/RES_hhdet_in_new!Q153)</f>
        <v>1382.1236228399252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1031.8904166083453</v>
      </c>
      <c r="E154" s="160">
        <f>IF(RES_hhdet_in_tes!E154=0,0,RES_hhdet_in_tes!E154/0.086*1000000/RES_hhdet_in_new!E154)</f>
        <v>1140.1780468482632</v>
      </c>
      <c r="F154" s="160">
        <f>IF(RES_hhdet_in_tes!F154=0,0,RES_hhdet_in_tes!F154/0.086*1000000/RES_hhdet_in_new!F154)</f>
        <v>1130.9272131520697</v>
      </c>
      <c r="G154" s="160">
        <f>IF(RES_hhdet_in_tes!G154=0,0,RES_hhdet_in_tes!G154/0.086*1000000/RES_hhdet_in_new!G154)</f>
        <v>1008.9184797409519</v>
      </c>
      <c r="H154" s="160">
        <f>IF(RES_hhdet_in_tes!H154=0,0,RES_hhdet_in_tes!H154/0.086*1000000/RES_hhdet_in_new!H154)</f>
        <v>1206.3367511646895</v>
      </c>
      <c r="I154" s="160">
        <f>IF(RES_hhdet_in_tes!I154=0,0,RES_hhdet_in_tes!I154/0.086*1000000/RES_hhdet_in_new!I154)</f>
        <v>1255.2091177135746</v>
      </c>
      <c r="J154" s="160">
        <f>IF(RES_hhdet_in_tes!J154=0,0,RES_hhdet_in_tes!J154/0.086*1000000/RES_hhdet_in_new!J154)</f>
        <v>1558.7135008951718</v>
      </c>
      <c r="K154" s="160">
        <f>IF(RES_hhdet_in_tes!K154=0,0,RES_hhdet_in_tes!K154/0.086*1000000/RES_hhdet_in_new!K154)</f>
        <v>1086.361505827424</v>
      </c>
      <c r="L154" s="160">
        <f>IF(RES_hhdet_in_tes!L154=0,0,RES_hhdet_in_tes!L154/0.086*1000000/RES_hhdet_in_new!L154)</f>
        <v>1555.0913312278665</v>
      </c>
      <c r="M154" s="160">
        <f>IF(RES_hhdet_in_tes!M154=0,0,RES_hhdet_in_tes!M154/0.086*1000000/RES_hhdet_in_new!M154)</f>
        <v>1189.6428497944901</v>
      </c>
      <c r="N154" s="160">
        <f>IF(RES_hhdet_in_tes!N154=0,0,RES_hhdet_in_tes!N154/0.086*1000000/RES_hhdet_in_new!N154)</f>
        <v>1143.7329789091855</v>
      </c>
      <c r="O154" s="160">
        <f>IF(RES_hhdet_in_tes!O154=0,0,RES_hhdet_in_tes!O154/0.086*1000000/RES_hhdet_in_new!O154)</f>
        <v>1414.6182110595912</v>
      </c>
      <c r="P154" s="160">
        <f>IF(RES_hhdet_in_tes!P154=0,0,RES_hhdet_in_tes!P154/0.086*1000000/RES_hhdet_in_new!P154)</f>
        <v>1425.2321227448419</v>
      </c>
      <c r="Q154" s="160">
        <f>IF(RES_hhdet_in_tes!Q154=0,0,RES_hhdet_in_tes!Q154/0.086*1000000/RES_hhdet_in_new!Q154)</f>
        <v>1394.0817910317987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566.77413753857786</v>
      </c>
      <c r="E155" s="156">
        <f>IF(RES_hhdet_in_tes!E155=0,0,RES_hhdet_in_tes!E155/0.086*1000000/RES_hhdet_in_new!E154)</f>
        <v>676.94961411564327</v>
      </c>
      <c r="F155" s="156">
        <f>IF(RES_hhdet_in_tes!F155=0,0,RES_hhdet_in_tes!F155/0.086*1000000/RES_hhdet_in_new!F154)</f>
        <v>659.40206429570287</v>
      </c>
      <c r="G155" s="156">
        <f>IF(RES_hhdet_in_tes!G155=0,0,RES_hhdet_in_tes!G155/0.086*1000000/RES_hhdet_in_new!G154)</f>
        <v>535.38583376930012</v>
      </c>
      <c r="H155" s="156">
        <f>IF(RES_hhdet_in_tes!H155=0,0,RES_hhdet_in_tes!H155/0.086*1000000/RES_hhdet_in_new!H154)</f>
        <v>735.33732130277417</v>
      </c>
      <c r="I155" s="156">
        <f>IF(RES_hhdet_in_tes!I155=0,0,RES_hhdet_in_tes!I155/0.086*1000000/RES_hhdet_in_new!I154)</f>
        <v>781.62160454622233</v>
      </c>
      <c r="J155" s="156">
        <f>IF(RES_hhdet_in_tes!J155=0,0,RES_hhdet_in_tes!J155/0.086*1000000/RES_hhdet_in_new!J154)</f>
        <v>1088.8229324301878</v>
      </c>
      <c r="K155" s="156">
        <f>IF(RES_hhdet_in_tes!K155=0,0,RES_hhdet_in_tes!K155/0.086*1000000/RES_hhdet_in_new!K154)</f>
        <v>610.76922236868938</v>
      </c>
      <c r="L155" s="156">
        <f>IF(RES_hhdet_in_tes!L155=0,0,RES_hhdet_in_tes!L155/0.086*1000000/RES_hhdet_in_new!L154)</f>
        <v>1049.4544437386742</v>
      </c>
      <c r="M155" s="156">
        <f>IF(RES_hhdet_in_tes!M155=0,0,RES_hhdet_in_tes!M155/0.086*1000000/RES_hhdet_in_new!M154)</f>
        <v>697.18961872908301</v>
      </c>
      <c r="N155" s="156">
        <f>IF(RES_hhdet_in_tes!N155=0,0,RES_hhdet_in_tes!N155/0.086*1000000/RES_hhdet_in_new!N154)</f>
        <v>682.96674042771565</v>
      </c>
      <c r="O155" s="156">
        <f>IF(RES_hhdet_in_tes!O155=0,0,RES_hhdet_in_tes!O155/0.086*1000000/RES_hhdet_in_new!O154)</f>
        <v>954.76224138806879</v>
      </c>
      <c r="P155" s="156">
        <f>IF(RES_hhdet_in_tes!P155=0,0,RES_hhdet_in_tes!P155/0.086*1000000/RES_hhdet_in_new!P154)</f>
        <v>998.86021653010823</v>
      </c>
      <c r="Q155" s="156">
        <f>IF(RES_hhdet_in_tes!Q155=0,0,RES_hhdet_in_tes!Q155/0.086*1000000/RES_hhdet_in_new!Q154)</f>
        <v>975.72147082821778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465.11627906976747</v>
      </c>
      <c r="E156" s="156">
        <f>IF(RES_hhdet_in_tes!E156=0,0,RES_hhdet_in_tes!E156/0.086*1000000/RES_hhdet_in_new!E154)</f>
        <v>463.22843273261992</v>
      </c>
      <c r="F156" s="156">
        <f>IF(RES_hhdet_in_tes!F156=0,0,RES_hhdet_in_tes!F156/0.086*1000000/RES_hhdet_in_new!F154)</f>
        <v>471.52514885636691</v>
      </c>
      <c r="G156" s="156">
        <f>IF(RES_hhdet_in_tes!G156=0,0,RES_hhdet_in_tes!G156/0.086*1000000/RES_hhdet_in_new!G154)</f>
        <v>473.53264597165173</v>
      </c>
      <c r="H156" s="156">
        <f>IF(RES_hhdet_in_tes!H156=0,0,RES_hhdet_in_tes!H156/0.086*1000000/RES_hhdet_in_new!H154)</f>
        <v>470.99942986191525</v>
      </c>
      <c r="I156" s="156">
        <f>IF(RES_hhdet_in_tes!I156=0,0,RES_hhdet_in_tes!I156/0.086*1000000/RES_hhdet_in_new!I154)</f>
        <v>473.58751316735243</v>
      </c>
      <c r="J156" s="156">
        <f>IF(RES_hhdet_in_tes!J156=0,0,RES_hhdet_in_tes!J156/0.086*1000000/RES_hhdet_in_new!J154)</f>
        <v>469.89056846498397</v>
      </c>
      <c r="K156" s="156">
        <f>IF(RES_hhdet_in_tes!K156=0,0,RES_hhdet_in_tes!K156/0.086*1000000/RES_hhdet_in_new!K154)</f>
        <v>475.59228345873487</v>
      </c>
      <c r="L156" s="156">
        <f>IF(RES_hhdet_in_tes!L156=0,0,RES_hhdet_in_tes!L156/0.086*1000000/RES_hhdet_in_new!L154)</f>
        <v>505.63688748919196</v>
      </c>
      <c r="M156" s="156">
        <f>IF(RES_hhdet_in_tes!M156=0,0,RES_hhdet_in_tes!M156/0.086*1000000/RES_hhdet_in_new!M154)</f>
        <v>492.45323106540718</v>
      </c>
      <c r="N156" s="156">
        <f>IF(RES_hhdet_in_tes!N156=0,0,RES_hhdet_in_tes!N156/0.086*1000000/RES_hhdet_in_new!N154)</f>
        <v>460.76623848146994</v>
      </c>
      <c r="O156" s="156">
        <f>IF(RES_hhdet_in_tes!O156=0,0,RES_hhdet_in_tes!O156/0.086*1000000/RES_hhdet_in_new!O154)</f>
        <v>459.85596967152242</v>
      </c>
      <c r="P156" s="156">
        <f>IF(RES_hhdet_in_tes!P156=0,0,RES_hhdet_in_tes!P156/0.086*1000000/RES_hhdet_in_new!P154)</f>
        <v>426.37190621473354</v>
      </c>
      <c r="Q156" s="156">
        <f>IF(RES_hhdet_in_tes!Q156=0,0,RES_hhdet_in_tes!Q156/0.086*1000000/RES_hhdet_in_new!Q154)</f>
        <v>418.36032020358078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194.92002419437523</v>
      </c>
      <c r="D157" s="157">
        <f>IF(SUM(RES_hhdet_in_tes!D158:D159)=0,0,SUM(RES_hhdet_in_tes!D158:D159)/0.086*1000000/SUM(RES_hhdet_in_new!D158:D159))</f>
        <v>346.22402869147527</v>
      </c>
      <c r="E157" s="157">
        <f>IF(SUM(RES_hhdet_in_tes!E158:E159)=0,0,SUM(RES_hhdet_in_tes!E158:E159)/0.086*1000000/SUM(RES_hhdet_in_new!E158:E159))</f>
        <v>410.15359803272219</v>
      </c>
      <c r="F157" s="157">
        <f>IF(SUM(RES_hhdet_in_tes!F158:F159)=0,0,SUM(RES_hhdet_in_tes!F158:F159)/0.086*1000000/SUM(RES_hhdet_in_new!F158:F159))</f>
        <v>397.39362474613296</v>
      </c>
      <c r="G157" s="157">
        <f>IF(SUM(RES_hhdet_in_tes!G158:G159)=0,0,SUM(RES_hhdet_in_tes!G158:G159)/0.086*1000000/SUM(RES_hhdet_in_new!G158:G159))</f>
        <v>317.61394490629533</v>
      </c>
      <c r="H157" s="157">
        <f>IF(SUM(RES_hhdet_in_tes!H158:H159)=0,0,SUM(RES_hhdet_in_tes!H158:H159)/0.086*1000000/SUM(RES_hhdet_in_new!H158:H159))</f>
        <v>407.9416294154567</v>
      </c>
      <c r="I157" s="157">
        <f>IF(SUM(RES_hhdet_in_tes!I158:I159)=0,0,SUM(RES_hhdet_in_tes!I158:I159)/0.086*1000000/SUM(RES_hhdet_in_new!I158:I159))</f>
        <v>474.30452999671235</v>
      </c>
      <c r="J157" s="157">
        <f>IF(SUM(RES_hhdet_in_tes!J158:J159)=0,0,SUM(RES_hhdet_in_tes!J158:J159)/0.086*1000000/SUM(RES_hhdet_in_new!J158:J159))</f>
        <v>663.44149853348563</v>
      </c>
      <c r="K157" s="157">
        <f>IF(SUM(RES_hhdet_in_tes!K158:K159)=0,0,SUM(RES_hhdet_in_tes!K158:K159)/0.086*1000000/SUM(RES_hhdet_in_new!K158:K159))</f>
        <v>362.6674611546469</v>
      </c>
      <c r="L157" s="157">
        <f>IF(SUM(RES_hhdet_in_tes!L158:L159)=0,0,SUM(RES_hhdet_in_tes!L158:L159)/0.086*1000000/SUM(RES_hhdet_in_new!L158:L159))</f>
        <v>581.48322236461763</v>
      </c>
      <c r="M157" s="157">
        <f>IF(SUM(RES_hhdet_in_tes!M158:M159)=0,0,SUM(RES_hhdet_in_tes!M158:M159)/0.086*1000000/SUM(RES_hhdet_in_new!M158:M159))</f>
        <v>454.01138805870136</v>
      </c>
      <c r="N157" s="157">
        <f>IF(SUM(RES_hhdet_in_tes!N158:N159)=0,0,SUM(RES_hhdet_in_tes!N158:N159)/0.086*1000000/SUM(RES_hhdet_in_new!N158:N159))</f>
        <v>514.35052397519064</v>
      </c>
      <c r="O157" s="157">
        <f>IF(SUM(RES_hhdet_in_tes!O158:O159)=0,0,SUM(RES_hhdet_in_tes!O158:O159)/0.086*1000000/SUM(RES_hhdet_in_new!O158:O159))</f>
        <v>334.96568903302796</v>
      </c>
      <c r="P157" s="157">
        <f>IF(SUM(RES_hhdet_in_tes!P158:P159)=0,0,SUM(RES_hhdet_in_tes!P158:P159)/0.086*1000000/SUM(RES_hhdet_in_new!P158:P159))</f>
        <v>256.28218116784632</v>
      </c>
      <c r="Q157" s="157">
        <f>IF(SUM(RES_hhdet_in_tes!Q158:Q159)=0,0,SUM(RES_hhdet_in_tes!Q158:Q159)/0.086*1000000/SUM(RES_hhdet_in_new!Q158:Q159))</f>
        <v>608.87975405879138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194.92002419437523</v>
      </c>
      <c r="D159" s="57">
        <f>IF(RES_hhdet_in_tes!D159=0,0,RES_hhdet_in_tes!D159/0.086*1000000/RES_hhdet_in_new!D159)</f>
        <v>346.22402869147527</v>
      </c>
      <c r="E159" s="57">
        <f>IF(RES_hhdet_in_tes!E159=0,0,RES_hhdet_in_tes!E159/0.086*1000000/RES_hhdet_in_new!E159)</f>
        <v>410.15359803272219</v>
      </c>
      <c r="F159" s="57">
        <f>IF(RES_hhdet_in_tes!F159=0,0,RES_hhdet_in_tes!F159/0.086*1000000/RES_hhdet_in_new!F159)</f>
        <v>397.39362474613296</v>
      </c>
      <c r="G159" s="57">
        <f>IF(RES_hhdet_in_tes!G159=0,0,RES_hhdet_in_tes!G159/0.086*1000000/RES_hhdet_in_new!G159)</f>
        <v>317.61394490629533</v>
      </c>
      <c r="H159" s="57">
        <f>IF(RES_hhdet_in_tes!H159=0,0,RES_hhdet_in_tes!H159/0.086*1000000/RES_hhdet_in_new!H159)</f>
        <v>407.9416294154567</v>
      </c>
      <c r="I159" s="57">
        <f>IF(RES_hhdet_in_tes!I159=0,0,RES_hhdet_in_tes!I159/0.086*1000000/RES_hhdet_in_new!I159)</f>
        <v>474.30452999671235</v>
      </c>
      <c r="J159" s="57">
        <f>IF(RES_hhdet_in_tes!J159=0,0,RES_hhdet_in_tes!J159/0.086*1000000/RES_hhdet_in_new!J159)</f>
        <v>663.44149853348563</v>
      </c>
      <c r="K159" s="57">
        <f>IF(RES_hhdet_in_tes!K159=0,0,RES_hhdet_in_tes!K159/0.086*1000000/RES_hhdet_in_new!K159)</f>
        <v>362.6674611546469</v>
      </c>
      <c r="L159" s="57">
        <f>IF(RES_hhdet_in_tes!L159=0,0,RES_hhdet_in_tes!L159/0.086*1000000/RES_hhdet_in_new!L159)</f>
        <v>581.48322236461763</v>
      </c>
      <c r="M159" s="57">
        <f>IF(RES_hhdet_in_tes!M159=0,0,RES_hhdet_in_tes!M159/0.086*1000000/RES_hhdet_in_new!M159)</f>
        <v>454.01138805870136</v>
      </c>
      <c r="N159" s="57">
        <f>IF(RES_hhdet_in_tes!N159=0,0,RES_hhdet_in_tes!N159/0.086*1000000/RES_hhdet_in_new!N159)</f>
        <v>514.35052397519064</v>
      </c>
      <c r="O159" s="57">
        <f>IF(RES_hhdet_in_tes!O159=0,0,RES_hhdet_in_tes!O159/0.086*1000000/RES_hhdet_in_new!O159)</f>
        <v>334.96568903302796</v>
      </c>
      <c r="P159" s="57">
        <f>IF(RES_hhdet_in_tes!P159=0,0,RES_hhdet_in_tes!P159/0.086*1000000/RES_hhdet_in_new!P159)</f>
        <v>256.28218116784632</v>
      </c>
      <c r="Q159" s="57">
        <f>IF(RES_hhdet_in_tes!Q159=0,0,RES_hhdet_in_tes!Q159/0.086*1000000/RES_hhdet_in_new!Q159)</f>
        <v>608.87975405879138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9373.8627330625095</v>
      </c>
      <c r="D161" s="168">
        <f t="shared" ref="D161" si="137">SUM(D162,D164,D166,D175)</f>
        <v>12065.950857753587</v>
      </c>
      <c r="E161" s="168">
        <f t="shared" ref="E161" si="138">SUM(E162,E164,E166,E175)</f>
        <v>14037.229824208116</v>
      </c>
      <c r="F161" s="168">
        <f t="shared" ref="F161" si="139">SUM(F162,F164,F166,F175)</f>
        <v>14174.730554521399</v>
      </c>
      <c r="G161" s="168">
        <f t="shared" ref="G161" si="140">SUM(G162,G164,G166,G175)</f>
        <v>12340.326307632684</v>
      </c>
      <c r="H161" s="168">
        <f t="shared" ref="H161" si="141">SUM(H162,H164,H166,H175)</f>
        <v>13839.544324641814</v>
      </c>
      <c r="I161" s="168">
        <f t="shared" ref="I161" si="142">SUM(I162,I164,I166,I175)</f>
        <v>14353.147381964038</v>
      </c>
      <c r="J161" s="168">
        <f t="shared" ref="J161" si="143">SUM(J162,J164,J166,J175)</f>
        <v>20033.991823391072</v>
      </c>
      <c r="K161" s="168">
        <f t="shared" ref="K161" si="144">SUM(K162,K164,K166,K175)</f>
        <v>12856.50923734157</v>
      </c>
      <c r="L161" s="168">
        <f t="shared" ref="L161" si="145">SUM(L162,L164,L166,L175)</f>
        <v>17485.012757581848</v>
      </c>
      <c r="M161" s="168">
        <f t="shared" ref="M161" si="146">SUM(M162,M164,M166,M175)</f>
        <v>13530.798249451671</v>
      </c>
      <c r="N161" s="168">
        <f t="shared" ref="N161" si="147">SUM(N162,N164,N166,N175)</f>
        <v>14117.543284695408</v>
      </c>
      <c r="O161" s="168">
        <f t="shared" ref="O161" si="148">SUM(O162,O164,O166,O175)</f>
        <v>13361.181655621613</v>
      </c>
      <c r="P161" s="168">
        <f t="shared" ref="P161" si="149">SUM(P162,P164,P166,P175)</f>
        <v>9137.691208618231</v>
      </c>
      <c r="Q161" s="168">
        <f t="shared" ref="Q161" si="150">SUM(Q162,Q164,Q166,Q175)</f>
        <v>17060.825650634411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6756.6652311083444</v>
      </c>
      <c r="D162" s="157">
        <f t="shared" si="151"/>
        <v>8939.31692039876</v>
      </c>
      <c r="E162" s="157">
        <f t="shared" si="151"/>
        <v>10817.754191907859</v>
      </c>
      <c r="F162" s="157">
        <f t="shared" si="151"/>
        <v>10975.199857062375</v>
      </c>
      <c r="G162" s="157">
        <f t="shared" si="151"/>
        <v>9589.9689179567031</v>
      </c>
      <c r="H162" s="157">
        <f t="shared" si="151"/>
        <v>10714.689936165323</v>
      </c>
      <c r="I162" s="157">
        <f t="shared" si="151"/>
        <v>10975.78456414329</v>
      </c>
      <c r="J162" s="157">
        <f t="shared" si="151"/>
        <v>15487.024495888989</v>
      </c>
      <c r="K162" s="157">
        <f t="shared" si="151"/>
        <v>9118.219237150759</v>
      </c>
      <c r="L162" s="157">
        <f t="shared" si="151"/>
        <v>12934.93924826321</v>
      </c>
      <c r="M162" s="157">
        <f t="shared" si="151"/>
        <v>9390.319812270649</v>
      </c>
      <c r="N162" s="157">
        <f t="shared" si="151"/>
        <v>9965.4209984322733</v>
      </c>
      <c r="O162" s="157">
        <f t="shared" si="151"/>
        <v>9117.1219992076094</v>
      </c>
      <c r="P162" s="157">
        <f t="shared" si="151"/>
        <v>7479.6489089496808</v>
      </c>
      <c r="Q162" s="157">
        <f t="shared" si="151"/>
        <v>12813.930942027149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6756.6652311083444</v>
      </c>
      <c r="D163" s="57">
        <f>IF(RES_hhdet_in_tes!D163=0,0,RES_hhdet_in_tes!D163/0.086*1000000/RES_hhdet_in_new!D163)</f>
        <v>8939.31692039876</v>
      </c>
      <c r="E163" s="57">
        <f>IF(RES_hhdet_in_tes!E163=0,0,RES_hhdet_in_tes!E163/0.086*1000000/RES_hhdet_in_new!E163)</f>
        <v>10817.754191907859</v>
      </c>
      <c r="F163" s="57">
        <f>IF(RES_hhdet_in_tes!F163=0,0,RES_hhdet_in_tes!F163/0.086*1000000/RES_hhdet_in_new!F163)</f>
        <v>10975.199857062375</v>
      </c>
      <c r="G163" s="57">
        <f>IF(RES_hhdet_in_tes!G163=0,0,RES_hhdet_in_tes!G163/0.086*1000000/RES_hhdet_in_new!G163)</f>
        <v>9589.9689179567031</v>
      </c>
      <c r="H163" s="57">
        <f>IF(RES_hhdet_in_tes!H163=0,0,RES_hhdet_in_tes!H163/0.086*1000000/RES_hhdet_in_new!H163)</f>
        <v>10714.689936165323</v>
      </c>
      <c r="I163" s="57">
        <f>IF(RES_hhdet_in_tes!I163=0,0,RES_hhdet_in_tes!I163/0.086*1000000/RES_hhdet_in_new!I163)</f>
        <v>10975.78456414329</v>
      </c>
      <c r="J163" s="57">
        <f>IF(RES_hhdet_in_tes!J163=0,0,RES_hhdet_in_tes!J163/0.086*1000000/RES_hhdet_in_new!J163)</f>
        <v>15487.024495888989</v>
      </c>
      <c r="K163" s="57">
        <f>IF(RES_hhdet_in_tes!K163=0,0,RES_hhdet_in_tes!K163/0.086*1000000/RES_hhdet_in_new!K163)</f>
        <v>9118.219237150759</v>
      </c>
      <c r="L163" s="57">
        <f>IF(RES_hhdet_in_tes!L163=0,0,RES_hhdet_in_tes!L163/0.086*1000000/RES_hhdet_in_new!L163)</f>
        <v>12934.93924826321</v>
      </c>
      <c r="M163" s="57">
        <f>IF(RES_hhdet_in_tes!M163=0,0,RES_hhdet_in_tes!M163/0.086*1000000/RES_hhdet_in_new!M163)</f>
        <v>9390.319812270649</v>
      </c>
      <c r="N163" s="57">
        <f>IF(RES_hhdet_in_tes!N163=0,0,RES_hhdet_in_tes!N163/0.086*1000000/RES_hhdet_in_new!N163)</f>
        <v>9965.4209984322733</v>
      </c>
      <c r="O163" s="57">
        <f>IF(RES_hhdet_in_tes!O163=0,0,RES_hhdet_in_tes!O163/0.086*1000000/RES_hhdet_in_new!O163)</f>
        <v>9117.1219992076094</v>
      </c>
      <c r="P163" s="57">
        <f>IF(RES_hhdet_in_tes!P163=0,0,RES_hhdet_in_tes!P163/0.086*1000000/RES_hhdet_in_new!P163)</f>
        <v>7479.6489089496808</v>
      </c>
      <c r="Q163" s="57">
        <f>IF(RES_hhdet_in_tes!Q163=0,0,RES_hhdet_in_tes!Q163/0.086*1000000/RES_hhdet_in_new!Q163)</f>
        <v>12813.930942027149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1954.9736211935367</v>
      </c>
      <c r="D164" s="157">
        <f t="shared" si="152"/>
        <v>1899.1898304990191</v>
      </c>
      <c r="E164" s="157">
        <f t="shared" si="152"/>
        <v>1868.0032386522987</v>
      </c>
      <c r="F164" s="157">
        <f t="shared" si="152"/>
        <v>1734.2701605106838</v>
      </c>
      <c r="G164" s="157">
        <f t="shared" si="152"/>
        <v>1647.261133444076</v>
      </c>
      <c r="H164" s="157">
        <f t="shared" si="152"/>
        <v>1649.8378284169398</v>
      </c>
      <c r="I164" s="157">
        <f t="shared" si="152"/>
        <v>1694.579775756305</v>
      </c>
      <c r="J164" s="157">
        <f t="shared" si="152"/>
        <v>2334.8606965829636</v>
      </c>
      <c r="K164" s="157">
        <f t="shared" si="152"/>
        <v>2383.7691440538906</v>
      </c>
      <c r="L164" s="157">
        <f t="shared" si="152"/>
        <v>2419.6460280610254</v>
      </c>
      <c r="M164" s="157">
        <f t="shared" si="152"/>
        <v>2502.6390740697752</v>
      </c>
      <c r="N164" s="157">
        <f t="shared" si="152"/>
        <v>2523.3735355361987</v>
      </c>
      <c r="O164" s="157">
        <f t="shared" si="152"/>
        <v>2527.0652421235768</v>
      </c>
      <c r="P164" s="157">
        <f t="shared" si="152"/>
        <v>0</v>
      </c>
      <c r="Q164" s="157">
        <f t="shared" si="152"/>
        <v>2258.1053777209036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1954.9736211935367</v>
      </c>
      <c r="D165" s="156">
        <f>IF(RES_hhdet_in_tes!D165=0,0,RES_hhdet_in_tes!D165/0.086*1000000/RES_hhdet_in_new!D165)</f>
        <v>1899.1898304990191</v>
      </c>
      <c r="E165" s="156">
        <f>IF(RES_hhdet_in_tes!E165=0,0,RES_hhdet_in_tes!E165/0.086*1000000/RES_hhdet_in_new!E165)</f>
        <v>1868.0032386522987</v>
      </c>
      <c r="F165" s="156">
        <f>IF(RES_hhdet_in_tes!F165=0,0,RES_hhdet_in_tes!F165/0.086*1000000/RES_hhdet_in_new!F165)</f>
        <v>1734.2701605106838</v>
      </c>
      <c r="G165" s="156">
        <f>IF(RES_hhdet_in_tes!G165=0,0,RES_hhdet_in_tes!G165/0.086*1000000/RES_hhdet_in_new!G165)</f>
        <v>1647.261133444076</v>
      </c>
      <c r="H165" s="156">
        <f>IF(RES_hhdet_in_tes!H165=0,0,RES_hhdet_in_tes!H165/0.086*1000000/RES_hhdet_in_new!H165)</f>
        <v>1649.8378284169398</v>
      </c>
      <c r="I165" s="156">
        <f>IF(RES_hhdet_in_tes!I165=0,0,RES_hhdet_in_tes!I165/0.086*1000000/RES_hhdet_in_new!I165)</f>
        <v>1694.579775756305</v>
      </c>
      <c r="J165" s="156">
        <f>IF(RES_hhdet_in_tes!J165=0,0,RES_hhdet_in_tes!J165/0.086*1000000/RES_hhdet_in_new!J165)</f>
        <v>2334.8606965829636</v>
      </c>
      <c r="K165" s="156">
        <f>IF(RES_hhdet_in_tes!K165=0,0,RES_hhdet_in_tes!K165/0.086*1000000/RES_hhdet_in_new!K165)</f>
        <v>2383.7691440538906</v>
      </c>
      <c r="L165" s="156">
        <f>IF(RES_hhdet_in_tes!L165=0,0,RES_hhdet_in_tes!L165/0.086*1000000/RES_hhdet_in_new!L165)</f>
        <v>2419.6460280610254</v>
      </c>
      <c r="M165" s="156">
        <f>IF(RES_hhdet_in_tes!M165=0,0,RES_hhdet_in_tes!M165/0.086*1000000/RES_hhdet_in_new!M165)</f>
        <v>2502.6390740697752</v>
      </c>
      <c r="N165" s="156">
        <f>IF(RES_hhdet_in_tes!N165=0,0,RES_hhdet_in_tes!N165/0.086*1000000/RES_hhdet_in_new!N165)</f>
        <v>2523.3735355361987</v>
      </c>
      <c r="O165" s="156">
        <f>IF(RES_hhdet_in_tes!O165=0,0,RES_hhdet_in_tes!O165/0.086*1000000/RES_hhdet_in_new!O165)</f>
        <v>2527.0652421235768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2258.1053777209036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467.30329996720968</v>
      </c>
      <c r="D166" s="157">
        <f>IF(SUM(RES_hhdet_in_tes!D167:D168,RES_hhdet_in_tes!D171:D172)=0,0,SUM(RES_hhdet_in_tes!D167:D168,RES_hhdet_in_tes!D171:D172)/0.086*1000000/SUM(RES_hhdet_in_new!D167:D168,RES_hhdet_in_new!D171:D172))</f>
        <v>881.22446078607845</v>
      </c>
      <c r="E166" s="157">
        <f>IF(SUM(RES_hhdet_in_tes!E167:E168,RES_hhdet_in_tes!E171:E172)=0,0,SUM(RES_hhdet_in_tes!E167:E168,RES_hhdet_in_tes!E171:E172)/0.086*1000000/SUM(RES_hhdet_in_new!E167:E168,RES_hhdet_in_new!E171:E172))</f>
        <v>941.32521241055065</v>
      </c>
      <c r="F166" s="157">
        <f>IF(SUM(RES_hhdet_in_tes!F167:F168,RES_hhdet_in_tes!F171:F172)=0,0,SUM(RES_hhdet_in_tes!F167:F168,RES_hhdet_in_tes!F171:F172)/0.086*1000000/SUM(RES_hhdet_in_new!F167:F168,RES_hhdet_in_new!F171:F172))</f>
        <v>1067.8760237726196</v>
      </c>
      <c r="G166" s="157">
        <f>IF(SUM(RES_hhdet_in_tes!G167:G168,RES_hhdet_in_tes!G171:G172)=0,0,SUM(RES_hhdet_in_tes!G167:G168,RES_hhdet_in_tes!G171:G172)/0.086*1000000/SUM(RES_hhdet_in_new!G167:G168,RES_hhdet_in_new!G171:G172))</f>
        <v>785.49184554036651</v>
      </c>
      <c r="H166" s="157">
        <f>IF(SUM(RES_hhdet_in_tes!H167:H168,RES_hhdet_in_tes!H171:H172)=0,0,SUM(RES_hhdet_in_tes!H167:H168,RES_hhdet_in_tes!H171:H172)/0.086*1000000/SUM(RES_hhdet_in_new!H167:H168,RES_hhdet_in_new!H171:H172))</f>
        <v>1067.091584021219</v>
      </c>
      <c r="I166" s="157">
        <f>IF(SUM(RES_hhdet_in_tes!I167:I168,RES_hhdet_in_tes!I171:I172)=0,0,SUM(RES_hhdet_in_tes!I167:I168,RES_hhdet_in_tes!I171:I172)/0.086*1000000/SUM(RES_hhdet_in_new!I167:I168,RES_hhdet_in_new!I171:I172))</f>
        <v>1208.4958200886915</v>
      </c>
      <c r="J166" s="157">
        <f>IF(SUM(RES_hhdet_in_tes!J167:J168,RES_hhdet_in_tes!J171:J172)=0,0,SUM(RES_hhdet_in_tes!J167:J168,RES_hhdet_in_tes!J171:J172)/0.086*1000000/SUM(RES_hhdet_in_new!J167:J168,RES_hhdet_in_new!J171:J172))</f>
        <v>1548.6891615091947</v>
      </c>
      <c r="K166" s="157">
        <f>IF(SUM(RES_hhdet_in_tes!K167:K168,RES_hhdet_in_tes!K171:K172)=0,0,SUM(RES_hhdet_in_tes!K167:K168,RES_hhdet_in_tes!K171:K172)/0.086*1000000/SUM(RES_hhdet_in_new!K167:K168,RES_hhdet_in_new!K171:K172))</f>
        <v>991.87015311337836</v>
      </c>
      <c r="L166" s="157">
        <f>IF(SUM(RES_hhdet_in_tes!L167:L168,RES_hhdet_in_tes!L171:L172)=0,0,SUM(RES_hhdet_in_tes!L167:L168,RES_hhdet_in_tes!L171:L172)/0.086*1000000/SUM(RES_hhdet_in_new!L167:L168,RES_hhdet_in_new!L171:L172))</f>
        <v>1548.9669252140382</v>
      </c>
      <c r="M166" s="157">
        <f>IF(SUM(RES_hhdet_in_tes!M167:M168,RES_hhdet_in_tes!M171:M172)=0,0,SUM(RES_hhdet_in_tes!M167:M168,RES_hhdet_in_tes!M171:M172)/0.086*1000000/SUM(RES_hhdet_in_new!M167:M168,RES_hhdet_in_new!M171:M172))</f>
        <v>1183.830465899171</v>
      </c>
      <c r="N166" s="157">
        <f>IF(SUM(RES_hhdet_in_tes!N167:N168,RES_hhdet_in_tes!N171:N172)=0,0,SUM(RES_hhdet_in_tes!N167:N168,RES_hhdet_in_tes!N171:N172)/0.086*1000000/SUM(RES_hhdet_in_new!N167:N168,RES_hhdet_in_new!N171:N172))</f>
        <v>1114.4187301049433</v>
      </c>
      <c r="O166" s="157">
        <f>IF(SUM(RES_hhdet_in_tes!O167:O168,RES_hhdet_in_tes!O171:O172)=0,0,SUM(RES_hhdet_in_tes!O167:O168,RES_hhdet_in_tes!O171:O172)/0.086*1000000/SUM(RES_hhdet_in_new!O167:O168,RES_hhdet_in_new!O171:O172))</f>
        <v>1382.0511082721969</v>
      </c>
      <c r="P166" s="157">
        <f>IF(SUM(RES_hhdet_in_tes!P167:P168,RES_hhdet_in_tes!P171:P172)=0,0,SUM(RES_hhdet_in_tes!P167:P168,RES_hhdet_in_tes!P171:P172)/0.086*1000000/SUM(RES_hhdet_in_new!P167:P168,RES_hhdet_in_new!P171:P172))</f>
        <v>1401.7914727556822</v>
      </c>
      <c r="Q166" s="157">
        <f>IF(SUM(RES_hhdet_in_tes!Q167:Q168,RES_hhdet_in_tes!Q171:Q172)=0,0,SUM(RES_hhdet_in_tes!Q167:Q168,RES_hhdet_in_tes!Q171:Q172)/0.086*1000000/SUM(RES_hhdet_in_new!Q167:Q168,RES_hhdet_in_new!Q171:Q172))</f>
        <v>1379.9840581374922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467.30329996720968</v>
      </c>
      <c r="D171" s="162">
        <f>IF(RES_hhdet_in_tes!D171=0,0,RES_hhdet_in_tes!D171/0.086*1000000/RES_hhdet_in_new!D171)</f>
        <v>785.90855378251229</v>
      </c>
      <c r="E171" s="162">
        <f>IF(RES_hhdet_in_tes!E171=0,0,RES_hhdet_in_tes!E171/0.086*1000000/RES_hhdet_in_new!E171)</f>
        <v>938.48547111821779</v>
      </c>
      <c r="F171" s="162">
        <f>IF(RES_hhdet_in_tes!F171=0,0,RES_hhdet_in_tes!F171/0.086*1000000/RES_hhdet_in_new!F171)</f>
        <v>911.20899834046338</v>
      </c>
      <c r="G171" s="162">
        <f>IF(RES_hhdet_in_tes!G171=0,0,RES_hhdet_in_tes!G171/0.086*1000000/RES_hhdet_in_new!G171)</f>
        <v>742.02583569239562</v>
      </c>
      <c r="H171" s="162">
        <f>IF(RES_hhdet_in_tes!H171=0,0,RES_hhdet_in_tes!H171/0.086*1000000/RES_hhdet_in_new!H171)</f>
        <v>1025.4316482659801</v>
      </c>
      <c r="I171" s="162">
        <f>IF(RES_hhdet_in_tes!I171=0,0,RES_hhdet_in_tes!I171/0.086*1000000/RES_hhdet_in_new!I171)</f>
        <v>1100.4326193737359</v>
      </c>
      <c r="J171" s="162">
        <f>IF(RES_hhdet_in_tes!J171=0,0,RES_hhdet_in_tes!J171/0.086*1000000/RES_hhdet_in_new!J171)</f>
        <v>1536.661776916058</v>
      </c>
      <c r="K171" s="162">
        <f>IF(RES_hhdet_in_tes!K171=0,0,RES_hhdet_in_tes!K171/0.086*1000000/RES_hhdet_in_new!K171)</f>
        <v>857.62913571952163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952.28121119120317</v>
      </c>
      <c r="O171" s="162">
        <f>IF(RES_hhdet_in_tes!O171=0,0,RES_hhdet_in_tes!O171/0.086*1000000/RES_hhdet_in_new!O171)</f>
        <v>1327.5817068836745</v>
      </c>
      <c r="P171" s="162">
        <f>IF(RES_hhdet_in_tes!P171=0,0,RES_hhdet_in_tes!P171/0.086*1000000/RES_hhdet_in_new!P171)</f>
        <v>1391.2457239194755</v>
      </c>
      <c r="Q171" s="162">
        <f>IF(RES_hhdet_in_tes!Q171=0,0,RES_hhdet_in_tes!Q171/0.086*1000000/RES_hhdet_in_new!Q171)</f>
        <v>1376.9273159911525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1031.8904166083446</v>
      </c>
      <c r="E172" s="160">
        <f>IF(RES_hhdet_in_tes!E172=0,0,RES_hhdet_in_tes!E172/0.086*1000000/RES_hhdet_in_new!E172)</f>
        <v>1139.2718848466818</v>
      </c>
      <c r="F172" s="160">
        <f>IF(RES_hhdet_in_tes!F172=0,0,RES_hhdet_in_tes!F172/0.086*1000000/RES_hhdet_in_new!F172)</f>
        <v>1127.8013600186118</v>
      </c>
      <c r="G172" s="160">
        <f>IF(RES_hhdet_in_tes!G172=0,0,RES_hhdet_in_tes!G172/0.086*1000000/RES_hhdet_in_new!G172)</f>
        <v>1005.9688587422004</v>
      </c>
      <c r="H172" s="160">
        <f>IF(RES_hhdet_in_tes!H172=0,0,RES_hhdet_in_tes!H172/0.086*1000000/RES_hhdet_in_new!H172)</f>
        <v>1205.6002438213286</v>
      </c>
      <c r="I172" s="160">
        <f>IF(RES_hhdet_in_tes!I172=0,0,RES_hhdet_in_tes!I172/0.086*1000000/RES_hhdet_in_new!I172)</f>
        <v>1257.8845900336069</v>
      </c>
      <c r="J172" s="160">
        <f>IF(RES_hhdet_in_tes!J172=0,0,RES_hhdet_in_tes!J172/0.086*1000000/RES_hhdet_in_new!J172)</f>
        <v>1560.7203395074409</v>
      </c>
      <c r="K172" s="160">
        <f>IF(RES_hhdet_in_tes!K172=0,0,RES_hhdet_in_tes!K172/0.086*1000000/RES_hhdet_in_new!K172)</f>
        <v>1083.1901719704315</v>
      </c>
      <c r="L172" s="160">
        <f>IF(RES_hhdet_in_tes!L172=0,0,RES_hhdet_in_tes!L172/0.086*1000000/RES_hhdet_in_new!L172)</f>
        <v>1548.9669252140382</v>
      </c>
      <c r="M172" s="160">
        <f>IF(RES_hhdet_in_tes!M172=0,0,RES_hhdet_in_tes!M172/0.086*1000000/RES_hhdet_in_new!M172)</f>
        <v>1183.830465899171</v>
      </c>
      <c r="N172" s="160">
        <f>IF(RES_hhdet_in_tes!N172=0,0,RES_hhdet_in_tes!N172/0.086*1000000/RES_hhdet_in_new!N172)</f>
        <v>1137.6470904638845</v>
      </c>
      <c r="O172" s="160">
        <f>IF(RES_hhdet_in_tes!O172=0,0,RES_hhdet_in_tes!O172/0.086*1000000/RES_hhdet_in_new!O172)</f>
        <v>1403.4350175373024</v>
      </c>
      <c r="P172" s="160">
        <f>IF(RES_hhdet_in_tes!P172=0,0,RES_hhdet_in_tes!P172/0.086*1000000/RES_hhdet_in_new!P172)</f>
        <v>1414.3658290863739</v>
      </c>
      <c r="Q172" s="160">
        <f>IF(RES_hhdet_in_tes!Q172=0,0,RES_hhdet_in_tes!Q172/0.086*1000000/RES_hhdet_in_new!Q172)</f>
        <v>1390.7474956346034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566.77413753857752</v>
      </c>
      <c r="E173" s="156">
        <f>IF(RES_hhdet_in_tes!E173=0,0,RES_hhdet_in_tes!E173/0.086*1000000/RES_hhdet_in_new!E172)</f>
        <v>676.05041330591428</v>
      </c>
      <c r="F173" s="156">
        <f>IF(RES_hhdet_in_tes!F173=0,0,RES_hhdet_in_tes!F173/0.086*1000000/RES_hhdet_in_new!F172)</f>
        <v>656.28423509078152</v>
      </c>
      <c r="G173" s="156">
        <f>IF(RES_hhdet_in_tes!G173=0,0,RES_hhdet_in_tes!G173/0.086*1000000/RES_hhdet_in_new!G172)</f>
        <v>532.44552535167259</v>
      </c>
      <c r="H173" s="156">
        <f>IF(RES_hhdet_in_tes!H173=0,0,RES_hhdet_in_tes!H173/0.086*1000000/RES_hhdet_in_new!H172)</f>
        <v>734.62440338633201</v>
      </c>
      <c r="I173" s="156">
        <f>IF(RES_hhdet_in_tes!I173=0,0,RES_hhdet_in_tes!I173/0.086*1000000/RES_hhdet_in_new!I172)</f>
        <v>784.2964284479051</v>
      </c>
      <c r="J173" s="156">
        <f>IF(RES_hhdet_in_tes!J173=0,0,RES_hhdet_in_tes!J173/0.086*1000000/RES_hhdet_in_new!J172)</f>
        <v>1090.82984079577</v>
      </c>
      <c r="K173" s="156">
        <f>IF(RES_hhdet_in_tes!K173=0,0,RES_hhdet_in_tes!K173/0.086*1000000/RES_hhdet_in_new!K172)</f>
        <v>607.61478229234569</v>
      </c>
      <c r="L173" s="156">
        <f>IF(RES_hhdet_in_tes!L173=0,0,RES_hhdet_in_tes!L173/0.086*1000000/RES_hhdet_in_new!L172)</f>
        <v>1043.318213764938</v>
      </c>
      <c r="M173" s="156">
        <f>IF(RES_hhdet_in_tes!M173=0,0,RES_hhdet_in_tes!M173/0.086*1000000/RES_hhdet_in_new!M172)</f>
        <v>691.25804777527082</v>
      </c>
      <c r="N173" s="156">
        <f>IF(RES_hhdet_in_tes!N173=0,0,RES_hhdet_in_tes!N173/0.086*1000000/RES_hhdet_in_new!N172)</f>
        <v>676.87581167236135</v>
      </c>
      <c r="O173" s="156">
        <f>IF(RES_hhdet_in_tes!O173=0,0,RES_hhdet_in_tes!O173/0.086*1000000/RES_hhdet_in_new!O172)</f>
        <v>943.67125118460729</v>
      </c>
      <c r="P173" s="156">
        <f>IF(RES_hhdet_in_tes!P173=0,0,RES_hhdet_in_tes!P173/0.086*1000000/RES_hhdet_in_new!P172)</f>
        <v>988.23276120284663</v>
      </c>
      <c r="Q173" s="156">
        <f>IF(RES_hhdet_in_tes!Q173=0,0,RES_hhdet_in_tes!Q173/0.086*1000000/RES_hhdet_in_new!Q172)</f>
        <v>972.65172993687463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465.11627906976713</v>
      </c>
      <c r="E174" s="57">
        <f>IF(RES_hhdet_in_tes!E174=0,0,RES_hhdet_in_tes!E174/0.086*1000000/RES_hhdet_in_new!E172)</f>
        <v>463.2214715407676</v>
      </c>
      <c r="F174" s="57">
        <f>IF(RES_hhdet_in_tes!F174=0,0,RES_hhdet_in_tes!F174/0.086*1000000/RES_hhdet_in_new!F172)</f>
        <v>471.51712492783014</v>
      </c>
      <c r="G174" s="57">
        <f>IF(RES_hhdet_in_tes!G174=0,0,RES_hhdet_in_tes!G174/0.086*1000000/RES_hhdet_in_new!G172)</f>
        <v>473.52333339052785</v>
      </c>
      <c r="H174" s="57">
        <f>IF(RES_hhdet_in_tes!H174=0,0,RES_hhdet_in_tes!H174/0.086*1000000/RES_hhdet_in_new!H172)</f>
        <v>470.97584043499654</v>
      </c>
      <c r="I174" s="57">
        <f>IF(RES_hhdet_in_tes!I174=0,0,RES_hhdet_in_tes!I174/0.086*1000000/RES_hhdet_in_new!I172)</f>
        <v>473.58816158570164</v>
      </c>
      <c r="J174" s="57">
        <f>IF(RES_hhdet_in_tes!J174=0,0,RES_hhdet_in_tes!J174/0.086*1000000/RES_hhdet_in_new!J172)</f>
        <v>469.89049871167077</v>
      </c>
      <c r="K174" s="57">
        <f>IF(RES_hhdet_in_tes!K174=0,0,RES_hhdet_in_tes!K174/0.086*1000000/RES_hhdet_in_new!K172)</f>
        <v>475.57538967808586</v>
      </c>
      <c r="L174" s="57">
        <f>IF(RES_hhdet_in_tes!L174=0,0,RES_hhdet_in_tes!L174/0.086*1000000/RES_hhdet_in_new!L172)</f>
        <v>505.64871144910012</v>
      </c>
      <c r="M174" s="57">
        <f>IF(RES_hhdet_in_tes!M174=0,0,RES_hhdet_in_tes!M174/0.086*1000000/RES_hhdet_in_new!M172)</f>
        <v>492.57241812390015</v>
      </c>
      <c r="N174" s="57">
        <f>IF(RES_hhdet_in_tes!N174=0,0,RES_hhdet_in_tes!N174/0.086*1000000/RES_hhdet_in_new!N172)</f>
        <v>460.77127879152323</v>
      </c>
      <c r="O174" s="57">
        <f>IF(RES_hhdet_in_tes!O174=0,0,RES_hhdet_in_tes!O174/0.086*1000000/RES_hhdet_in_new!O172)</f>
        <v>459.76376635269537</v>
      </c>
      <c r="P174" s="57">
        <f>IF(RES_hhdet_in_tes!P174=0,0,RES_hhdet_in_tes!P174/0.086*1000000/RES_hhdet_in_new!P172)</f>
        <v>426.13306788352691</v>
      </c>
      <c r="Q174" s="57">
        <f>IF(RES_hhdet_in_tes!Q174=0,0,RES_hhdet_in_tes!Q174/0.086*1000000/RES_hhdet_in_new!Q172)</f>
        <v>418.09576569772867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194.92058079341709</v>
      </c>
      <c r="D175" s="157">
        <f>IF(SUM(RES_hhdet_in_tes!D176:D177)=0,0,SUM(RES_hhdet_in_tes!D176:D177)/0.086*1000000/SUM(RES_hhdet_in_new!D176:D177))</f>
        <v>346.21964606972784</v>
      </c>
      <c r="E175" s="157">
        <f>IF(SUM(RES_hhdet_in_tes!E176:E177)=0,0,SUM(RES_hhdet_in_tes!E176:E177)/0.086*1000000/SUM(RES_hhdet_in_new!E176:E177))</f>
        <v>410.14718123740829</v>
      </c>
      <c r="F175" s="157">
        <f>IF(SUM(RES_hhdet_in_tes!F176:F177)=0,0,SUM(RES_hhdet_in_tes!F176:F177)/0.086*1000000/SUM(RES_hhdet_in_new!F176:F177))</f>
        <v>397.38451317572117</v>
      </c>
      <c r="G175" s="157">
        <f>IF(SUM(RES_hhdet_in_tes!G176:G177)=0,0,SUM(RES_hhdet_in_tes!G176:G177)/0.086*1000000/SUM(RES_hhdet_in_new!G176:G177))</f>
        <v>317.60441069154001</v>
      </c>
      <c r="H175" s="157">
        <f>IF(SUM(RES_hhdet_in_tes!H176:H177)=0,0,SUM(RES_hhdet_in_tes!H176:H177)/0.086*1000000/SUM(RES_hhdet_in_new!H176:H177))</f>
        <v>407.92497603833351</v>
      </c>
      <c r="I175" s="157">
        <f>IF(SUM(RES_hhdet_in_tes!I176:I177)=0,0,SUM(RES_hhdet_in_tes!I176:I177)/0.086*1000000/SUM(RES_hhdet_in_new!I176:I177))</f>
        <v>474.28722197574979</v>
      </c>
      <c r="J175" s="157">
        <f>IF(SUM(RES_hhdet_in_tes!J176:J177)=0,0,SUM(RES_hhdet_in_tes!J176:J177)/0.086*1000000/SUM(RES_hhdet_in_new!J176:J177))</f>
        <v>663.41746940992357</v>
      </c>
      <c r="K175" s="157">
        <f>IF(SUM(RES_hhdet_in_tes!K176:K177)=0,0,SUM(RES_hhdet_in_tes!K176:K177)/0.086*1000000/SUM(RES_hhdet_in_new!K176:K177))</f>
        <v>362.65070302354167</v>
      </c>
      <c r="L175" s="157">
        <f>IF(SUM(RES_hhdet_in_tes!L176:L177)=0,0,SUM(RES_hhdet_in_tes!L176:L177)/0.086*1000000/SUM(RES_hhdet_in_new!L176:L177))</f>
        <v>581.46055604357412</v>
      </c>
      <c r="M175" s="157">
        <f>IF(SUM(RES_hhdet_in_tes!M176:M177)=0,0,SUM(RES_hhdet_in_tes!M176:M177)/0.086*1000000/SUM(RES_hhdet_in_new!M176:M177))</f>
        <v>454.008897212075</v>
      </c>
      <c r="N175" s="157">
        <f>IF(SUM(RES_hhdet_in_tes!N176:N177)=0,0,SUM(RES_hhdet_in_tes!N176:N177)/0.086*1000000/SUM(RES_hhdet_in_new!N176:N177))</f>
        <v>514.3300206219925</v>
      </c>
      <c r="O175" s="157">
        <f>IF(SUM(RES_hhdet_in_tes!O176:O177)=0,0,SUM(RES_hhdet_in_tes!O176:O177)/0.086*1000000/SUM(RES_hhdet_in_new!O176:O177))</f>
        <v>334.94330601822963</v>
      </c>
      <c r="P175" s="157">
        <f>IF(SUM(RES_hhdet_in_tes!P176:P177)=0,0,SUM(RES_hhdet_in_tes!P176:P177)/0.086*1000000/SUM(RES_hhdet_in_new!P176:P177))</f>
        <v>256.25082691286906</v>
      </c>
      <c r="Q175" s="157">
        <f>IF(SUM(RES_hhdet_in_tes!Q176:Q177)=0,0,SUM(RES_hhdet_in_tes!Q176:Q177)/0.086*1000000/SUM(RES_hhdet_in_new!Q176:Q177))</f>
        <v>608.8052727488631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194.92058079341709</v>
      </c>
      <c r="D177" s="57">
        <f>IF(RES_hhdet_in_tes!D177=0,0,RES_hhdet_in_tes!D177/0.086*1000000/RES_hhdet_in_new!D177)</f>
        <v>346.21964606972784</v>
      </c>
      <c r="E177" s="57">
        <f>IF(RES_hhdet_in_tes!E177=0,0,RES_hhdet_in_tes!E177/0.086*1000000/RES_hhdet_in_new!E177)</f>
        <v>410.14718123740829</v>
      </c>
      <c r="F177" s="57">
        <f>IF(RES_hhdet_in_tes!F177=0,0,RES_hhdet_in_tes!F177/0.086*1000000/RES_hhdet_in_new!F177)</f>
        <v>397.38451317572117</v>
      </c>
      <c r="G177" s="57">
        <f>IF(RES_hhdet_in_tes!G177=0,0,RES_hhdet_in_tes!G177/0.086*1000000/RES_hhdet_in_new!G177)</f>
        <v>317.60441069154001</v>
      </c>
      <c r="H177" s="57">
        <f>IF(RES_hhdet_in_tes!H177=0,0,RES_hhdet_in_tes!H177/0.086*1000000/RES_hhdet_in_new!H177)</f>
        <v>407.92497603833351</v>
      </c>
      <c r="I177" s="57">
        <f>IF(RES_hhdet_in_tes!I177=0,0,RES_hhdet_in_tes!I177/0.086*1000000/RES_hhdet_in_new!I177)</f>
        <v>474.28722197574979</v>
      </c>
      <c r="J177" s="57">
        <f>IF(RES_hhdet_in_tes!J177=0,0,RES_hhdet_in_tes!J177/0.086*1000000/RES_hhdet_in_new!J177)</f>
        <v>663.41746940992357</v>
      </c>
      <c r="K177" s="57">
        <f>IF(RES_hhdet_in_tes!K177=0,0,RES_hhdet_in_tes!K177/0.086*1000000/RES_hhdet_in_new!K177)</f>
        <v>362.65070302354167</v>
      </c>
      <c r="L177" s="57">
        <f>IF(RES_hhdet_in_tes!L177=0,0,RES_hhdet_in_tes!L177/0.086*1000000/RES_hhdet_in_new!L177)</f>
        <v>581.46055604357412</v>
      </c>
      <c r="M177" s="57">
        <f>IF(RES_hhdet_in_tes!M177=0,0,RES_hhdet_in_tes!M177/0.086*1000000/RES_hhdet_in_new!M177)</f>
        <v>454.008897212075</v>
      </c>
      <c r="N177" s="57">
        <f>IF(RES_hhdet_in_tes!N177=0,0,RES_hhdet_in_tes!N177/0.086*1000000/RES_hhdet_in_new!N177)</f>
        <v>514.3300206219925</v>
      </c>
      <c r="O177" s="57">
        <f>IF(RES_hhdet_in_tes!O177=0,0,RES_hhdet_in_tes!O177/0.086*1000000/RES_hhdet_in_new!O177)</f>
        <v>334.94330601822963</v>
      </c>
      <c r="P177" s="57">
        <f>IF(RES_hhdet_in_tes!P177=0,0,RES_hhdet_in_tes!P177/0.086*1000000/RES_hhdet_in_new!P177)</f>
        <v>256.25082691286906</v>
      </c>
      <c r="Q177" s="57">
        <f>IF(RES_hhdet_in_tes!Q177=0,0,RES_hhdet_in_tes!Q177/0.086*1000000/RES_hhdet_in_new!Q177)</f>
        <v>608.8052727488631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10822.309244574777</v>
      </c>
      <c r="E3" s="168">
        <f t="shared" ref="E3" si="2">SUM(E4,E7,E9,E19)</f>
        <v>0</v>
      </c>
      <c r="F3" s="168">
        <f t="shared" ref="F3" si="3">SUM(F4,F7,F9,F19)</f>
        <v>11497.494983169683</v>
      </c>
      <c r="G3" s="168">
        <f t="shared" ref="G3" si="4">SUM(G4,G7,G9,G19)</f>
        <v>11059.067329692258</v>
      </c>
      <c r="H3" s="168">
        <f t="shared" ref="H3" si="5">SUM(H4,H7,H9,H19)</f>
        <v>10365.470765775039</v>
      </c>
      <c r="I3" s="168">
        <f t="shared" ref="I3" si="6">SUM(I4,I7,I9,I19)</f>
        <v>9977.0154915957901</v>
      </c>
      <c r="J3" s="168">
        <f t="shared" ref="J3" si="7">SUM(J4,J7,J9,J19)</f>
        <v>9810.7989044715978</v>
      </c>
      <c r="K3" s="168">
        <f t="shared" ref="K3" si="8">SUM(K4,K7,K9,K19)</f>
        <v>9711.6133835080745</v>
      </c>
      <c r="L3" s="168">
        <f t="shared" ref="L3" si="9">SUM(L4,L7,L9,L19)</f>
        <v>0</v>
      </c>
      <c r="M3" s="168">
        <f t="shared" ref="M3" si="10">SUM(M4,M7,M9,M19)</f>
        <v>8141.7973825852168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8542.3828887661366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10822.309244574777</v>
      </c>
      <c r="E4" s="157">
        <f t="shared" si="15"/>
        <v>0</v>
      </c>
      <c r="F4" s="157">
        <f t="shared" si="15"/>
        <v>11497.494983169683</v>
      </c>
      <c r="G4" s="157">
        <f t="shared" si="15"/>
        <v>11059.067329692258</v>
      </c>
      <c r="H4" s="157">
        <f t="shared" si="15"/>
        <v>10365.470765775039</v>
      </c>
      <c r="I4" s="157">
        <f t="shared" si="15"/>
        <v>9977.0154915957901</v>
      </c>
      <c r="J4" s="157">
        <f t="shared" si="15"/>
        <v>9810.7989044715978</v>
      </c>
      <c r="K4" s="157">
        <f t="shared" si="15"/>
        <v>9711.6133835080745</v>
      </c>
      <c r="L4" s="157">
        <f t="shared" si="15"/>
        <v>0</v>
      </c>
      <c r="M4" s="157">
        <f t="shared" si="15"/>
        <v>8141.7973825852168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8542.3828887661366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10822.309244574777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11497.494983169683</v>
      </c>
      <c r="G5" s="156">
        <f>IF(RES_hhdet_in_emi!G5=0,0,RES_hhdet_in_emi!G5*1000000/RES_hhdet_in_new!G5)</f>
        <v>11059.067329692258</v>
      </c>
      <c r="H5" s="156">
        <f>IF(RES_hhdet_in_emi!H5=0,0,RES_hhdet_in_emi!H5*1000000/RES_hhdet_in_new!H5)</f>
        <v>10365.470765775039</v>
      </c>
      <c r="I5" s="156">
        <f>IF(RES_hhdet_in_emi!I5=0,0,RES_hhdet_in_emi!I5*1000000/RES_hhdet_in_new!I5)</f>
        <v>9977.0154915957901</v>
      </c>
      <c r="J5" s="156">
        <f>IF(RES_hhdet_in_emi!J5=0,0,RES_hhdet_in_emi!J5*1000000/RES_hhdet_in_new!J5)</f>
        <v>9810.7989044715978</v>
      </c>
      <c r="K5" s="156">
        <f>IF(RES_hhdet_in_emi!K5=0,0,RES_hhdet_in_emi!K5*1000000/RES_hhdet_in_new!K5)</f>
        <v>9711.6133835080745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8141.7973825852168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8542.3828887661366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7855.6429015325566</v>
      </c>
      <c r="D43" s="168">
        <f t="shared" ref="D43" si="35">SUM(D44,D47,D49,D58)</f>
        <v>7400.9179022743065</v>
      </c>
      <c r="E43" s="168">
        <f t="shared" ref="E43" si="36">SUM(E44,E47,E49,E58)</f>
        <v>7667.3500547856765</v>
      </c>
      <c r="F43" s="168">
        <f t="shared" ref="F43" si="37">SUM(F44,F47,F49,F58)</f>
        <v>7954.2602285405155</v>
      </c>
      <c r="G43" s="168">
        <f t="shared" ref="G43" si="38">SUM(G44,G47,G49,G58)</f>
        <v>7521.0064969218911</v>
      </c>
      <c r="H43" s="168">
        <f t="shared" ref="H43" si="39">SUM(H44,H47,H49,H58)</f>
        <v>7534.0392947590881</v>
      </c>
      <c r="I43" s="168">
        <f t="shared" ref="I43" si="40">SUM(I44,I47,I49,I58)</f>
        <v>6943.3984071646355</v>
      </c>
      <c r="J43" s="168">
        <f t="shared" ref="J43" si="41">SUM(J44,J47,J49,J58)</f>
        <v>7217.8377837841444</v>
      </c>
      <c r="K43" s="168">
        <f t="shared" ref="K43" si="42">SUM(K44,K47,K49,K58)</f>
        <v>7025.9979328114841</v>
      </c>
      <c r="L43" s="168">
        <f t="shared" ref="L43" si="43">SUM(L44,L47,L49,L58)</f>
        <v>0</v>
      </c>
      <c r="M43" s="168">
        <f t="shared" ref="M43" si="44">SUM(M44,M47,M49,M58)</f>
        <v>5656.138690108276</v>
      </c>
      <c r="N43" s="168">
        <f t="shared" ref="N43" si="45">SUM(N44,N47,N49,N58)</f>
        <v>6851.863511824492</v>
      </c>
      <c r="O43" s="168">
        <f t="shared" ref="O43" si="46">SUM(O44,O47,O49,O58)</f>
        <v>6292.5494051052501</v>
      </c>
      <c r="P43" s="168">
        <f t="shared" ref="P43" si="47">SUM(P44,P47,P49,P58)</f>
        <v>5451.8383558517235</v>
      </c>
      <c r="Q43" s="168">
        <f t="shared" ref="Q43" si="48">SUM(Q44,Q47,Q49,Q58)</f>
        <v>5976.9810379453193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7145.7033229628651</v>
      </c>
      <c r="D44" s="157">
        <f t="shared" si="49"/>
        <v>6794.5680104947442</v>
      </c>
      <c r="E44" s="157">
        <f t="shared" si="49"/>
        <v>6953.8048006177987</v>
      </c>
      <c r="F44" s="157">
        <f t="shared" si="49"/>
        <v>7433.8261175539728</v>
      </c>
      <c r="G44" s="157">
        <f t="shared" si="49"/>
        <v>7083.4238009813007</v>
      </c>
      <c r="H44" s="157">
        <f t="shared" si="49"/>
        <v>6855.983013180431</v>
      </c>
      <c r="I44" s="157">
        <f t="shared" si="49"/>
        <v>6509.7771073864033</v>
      </c>
      <c r="J44" s="157">
        <f t="shared" si="49"/>
        <v>6630.878978404342</v>
      </c>
      <c r="K44" s="157">
        <f t="shared" si="49"/>
        <v>6447.423447640218</v>
      </c>
      <c r="L44" s="157">
        <f t="shared" si="49"/>
        <v>0</v>
      </c>
      <c r="M44" s="157">
        <f t="shared" si="49"/>
        <v>5165.0738108496262</v>
      </c>
      <c r="N44" s="157">
        <f t="shared" si="49"/>
        <v>6244.8490239744888</v>
      </c>
      <c r="O44" s="157">
        <f t="shared" si="49"/>
        <v>5773.4656790682611</v>
      </c>
      <c r="P44" s="157">
        <f t="shared" si="49"/>
        <v>4982.0769404956509</v>
      </c>
      <c r="Q44" s="157">
        <f t="shared" si="49"/>
        <v>5473.1982624389675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7145.7033229628651</v>
      </c>
      <c r="D45" s="156">
        <f>IF(RES_hhdet_in_emi!D45=0,0,RES_hhdet_in_emi!D45*1000000/RES_hhdet_in_new!D45)</f>
        <v>6794.5680104947442</v>
      </c>
      <c r="E45" s="156">
        <f>IF(RES_hhdet_in_emi!E45=0,0,RES_hhdet_in_emi!E45*1000000/RES_hhdet_in_new!E45)</f>
        <v>6953.8048006177987</v>
      </c>
      <c r="F45" s="156">
        <f>IF(RES_hhdet_in_emi!F45=0,0,RES_hhdet_in_emi!F45*1000000/RES_hhdet_in_new!F45)</f>
        <v>7433.8261175539728</v>
      </c>
      <c r="G45" s="156">
        <f>IF(RES_hhdet_in_emi!G45=0,0,RES_hhdet_in_emi!G45*1000000/RES_hhdet_in_new!G45)</f>
        <v>7083.4238009813007</v>
      </c>
      <c r="H45" s="156">
        <f>IF(RES_hhdet_in_emi!H45=0,0,RES_hhdet_in_emi!H45*1000000/RES_hhdet_in_new!H45)</f>
        <v>6855.983013180431</v>
      </c>
      <c r="I45" s="156">
        <f>IF(RES_hhdet_in_emi!I45=0,0,RES_hhdet_in_emi!I45*1000000/RES_hhdet_in_new!I45)</f>
        <v>6509.7771073864033</v>
      </c>
      <c r="J45" s="156">
        <f>IF(RES_hhdet_in_emi!J45=0,0,RES_hhdet_in_emi!J45*1000000/RES_hhdet_in_new!J45)</f>
        <v>6630.878978404342</v>
      </c>
      <c r="K45" s="156">
        <f>IF(RES_hhdet_in_emi!K45=0,0,RES_hhdet_in_emi!K45*1000000/RES_hhdet_in_new!K45)</f>
        <v>6447.423447640218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5165.0738108496262</v>
      </c>
      <c r="N45" s="156">
        <f>IF(RES_hhdet_in_emi!N45=0,0,RES_hhdet_in_emi!N45*1000000/RES_hhdet_in_new!N45)</f>
        <v>6244.8490239744888</v>
      </c>
      <c r="O45" s="156">
        <f>IF(RES_hhdet_in_emi!O45=0,0,RES_hhdet_in_emi!O45*1000000/RES_hhdet_in_new!O45)</f>
        <v>5773.4656790682611</v>
      </c>
      <c r="P45" s="156">
        <f>IF(RES_hhdet_in_emi!P45=0,0,RES_hhdet_in_emi!P45*1000000/RES_hhdet_in_new!P45)</f>
        <v>4982.0769404956509</v>
      </c>
      <c r="Q45" s="156">
        <f>IF(RES_hhdet_in_emi!Q45=0,0,RES_hhdet_in_emi!Q45*1000000/RES_hhdet_in_new!Q45)</f>
        <v>5473.1982624389675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709.93957856969155</v>
      </c>
      <c r="D49" s="157">
        <f>IF(SUM(RES_hhdet_in_emi!D50:D51,RES_hhdet_in_emi!D54:D55)=0,0,SUM(RES_hhdet_in_emi!D50:D51,RES_hhdet_in_emi!D54:D55)*1000000/SUM(RES_hhdet_in_new!D50:D51,RES_hhdet_in_new!D54:D55))</f>
        <v>606.34989177956231</v>
      </c>
      <c r="E49" s="157">
        <f>IF(SUM(RES_hhdet_in_emi!E50:E51,RES_hhdet_in_emi!E54:E55)=0,0,SUM(RES_hhdet_in_emi!E50:E51,RES_hhdet_in_emi!E54:E55)*1000000/SUM(RES_hhdet_in_new!E50:E51,RES_hhdet_in_new!E54:E55))</f>
        <v>713.54525416787737</v>
      </c>
      <c r="F49" s="157">
        <f>IF(SUM(RES_hhdet_in_emi!F50:F51,RES_hhdet_in_emi!F54:F55)=0,0,SUM(RES_hhdet_in_emi!F50:F51,RES_hhdet_in_emi!F54:F55)*1000000/SUM(RES_hhdet_in_new!F50:F51,RES_hhdet_in_new!F54:F55))</f>
        <v>520.43411098654303</v>
      </c>
      <c r="G49" s="157">
        <f>IF(SUM(RES_hhdet_in_emi!G50:G51,RES_hhdet_in_emi!G54:G55)=0,0,SUM(RES_hhdet_in_emi!G50:G51,RES_hhdet_in_emi!G54:G55)*1000000/SUM(RES_hhdet_in_new!G50:G51,RES_hhdet_in_new!G54:G55))</f>
        <v>437.5826959405905</v>
      </c>
      <c r="H49" s="157">
        <f>IF(SUM(RES_hhdet_in_emi!H50:H51,RES_hhdet_in_emi!H54:H55)=0,0,SUM(RES_hhdet_in_emi!H50:H51,RES_hhdet_in_emi!H54:H55)*1000000/SUM(RES_hhdet_in_new!H50:H51,RES_hhdet_in_new!H54:H55))</f>
        <v>678.05628157865669</v>
      </c>
      <c r="I49" s="157">
        <f>IF(SUM(RES_hhdet_in_emi!I50:I51,RES_hhdet_in_emi!I54:I55)=0,0,SUM(RES_hhdet_in_emi!I50:I51,RES_hhdet_in_emi!I54:I55)*1000000/SUM(RES_hhdet_in_new!I50:I51,RES_hhdet_in_new!I54:I55))</f>
        <v>433.62129977823207</v>
      </c>
      <c r="J49" s="157">
        <f>IF(SUM(RES_hhdet_in_emi!J50:J51,RES_hhdet_in_emi!J54:J55)=0,0,SUM(RES_hhdet_in_emi!J50:J51,RES_hhdet_in_emi!J54:J55)*1000000/SUM(RES_hhdet_in_new!J50:J51,RES_hhdet_in_new!J54:J55))</f>
        <v>586.95880537980236</v>
      </c>
      <c r="K49" s="157">
        <f>IF(SUM(RES_hhdet_in_emi!K50:K51,RES_hhdet_in_emi!K54:K55)=0,0,SUM(RES_hhdet_in_emi!K50:K51,RES_hhdet_in_emi!K54:K55)*1000000/SUM(RES_hhdet_in_new!K50:K51,RES_hhdet_in_new!K54:K55))</f>
        <v>578.57448517126602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491.0648792586498</v>
      </c>
      <c r="N49" s="157">
        <f>IF(SUM(RES_hhdet_in_emi!N50:N51,RES_hhdet_in_emi!N54:N55)=0,0,SUM(RES_hhdet_in_emi!N50:N51,RES_hhdet_in_emi!N54:N55)*1000000/SUM(RES_hhdet_in_new!N50:N51,RES_hhdet_in_new!N54:N55))</f>
        <v>607.01448785000287</v>
      </c>
      <c r="O49" s="157">
        <f>IF(SUM(RES_hhdet_in_emi!O50:O51,RES_hhdet_in_emi!O54:O55)=0,0,SUM(RES_hhdet_in_emi!O50:O51,RES_hhdet_in_emi!O54:O55)*1000000/SUM(RES_hhdet_in_new!O50:O51,RES_hhdet_in_new!O54:O55))</f>
        <v>519.08372603698922</v>
      </c>
      <c r="P49" s="157">
        <f>IF(SUM(RES_hhdet_in_emi!P50:P51,RES_hhdet_in_emi!P54:P55)=0,0,SUM(RES_hhdet_in_emi!P50:P51,RES_hhdet_in_emi!P54:P55)*1000000/SUM(RES_hhdet_in_new!P50:P51,RES_hhdet_in_new!P54:P55))</f>
        <v>469.76141535607258</v>
      </c>
      <c r="Q49" s="157">
        <f>IF(SUM(RES_hhdet_in_emi!Q50:Q51,RES_hhdet_in_emi!Q54:Q55)=0,0,SUM(RES_hhdet_in_emi!Q50:Q51,RES_hhdet_in_emi!Q54:Q55)*1000000/SUM(RES_hhdet_in_new!Q50:Q51,RES_hhdet_in_new!Q54:Q55))</f>
        <v>503.7827755063513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745.22066410332718</v>
      </c>
      <c r="D50" s="132">
        <f>IF(RES_hhdet_in_emi!D50=0,0,RES_hhdet_in_emi!D50*1000000/RES_hhdet_in_new!D50)</f>
        <v>735.65686341232561</v>
      </c>
      <c r="E50" s="132">
        <f>IF(RES_hhdet_in_emi!E50=0,0,RES_hhdet_in_emi!E50*1000000/RES_hhdet_in_new!E50)</f>
        <v>729.59274678335714</v>
      </c>
      <c r="F50" s="132">
        <f>IF(RES_hhdet_in_emi!F50=0,0,RES_hhdet_in_emi!F50*1000000/RES_hhdet_in_new!F50)</f>
        <v>728.04336066032772</v>
      </c>
      <c r="G50" s="132">
        <f>IF(RES_hhdet_in_emi!G50=0,0,RES_hhdet_in_emi!G50*1000000/RES_hhdet_in_new!G50)</f>
        <v>720.34635158507785</v>
      </c>
      <c r="H50" s="132">
        <f>IF(RES_hhdet_in_emi!H50=0,0,RES_hhdet_in_emi!H50*1000000/RES_hhdet_in_new!H50)</f>
        <v>710.78621326759423</v>
      </c>
      <c r="I50" s="132">
        <f>IF(RES_hhdet_in_emi!I50=0,0,RES_hhdet_in_emi!I50*1000000/RES_hhdet_in_new!I50)</f>
        <v>707.22214400712539</v>
      </c>
      <c r="J50" s="132">
        <f>IF(RES_hhdet_in_emi!J50=0,0,RES_hhdet_in_emi!J50*1000000/RES_hhdet_in_new!J50)</f>
        <v>693.42279458274982</v>
      </c>
      <c r="K50" s="132">
        <f>IF(RES_hhdet_in_emi!K50=0,0,RES_hhdet_in_emi!K50*1000000/RES_hhdet_in_new!K50)</f>
        <v>694.95356904347159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734.92682294173699</v>
      </c>
      <c r="O50" s="132">
        <f>IF(RES_hhdet_in_emi!O50=0,0,RES_hhdet_in_emi!O50*1000000/RES_hhdet_in_new!O50)</f>
        <v>688.24686767285982</v>
      </c>
      <c r="P50" s="132">
        <f>IF(RES_hhdet_in_emi!P50=0,0,RES_hhdet_in_emi!P50*1000000/RES_hhdet_in_new!P50)</f>
        <v>624.48210712884213</v>
      </c>
      <c r="Q50" s="132">
        <f>IF(RES_hhdet_in_emi!Q50=0,0,RES_hhdet_in_emi!Q50*1000000/RES_hhdet_in_new!Q50)</f>
        <v>611.45451662976393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535.55165812978169</v>
      </c>
      <c r="E51" s="132">
        <f>IF(RES_hhdet_in_emi!E51=0,0,RES_hhdet_in_emi!E51*1000000/RES_hhdet_in_new!E51)</f>
        <v>531.90922177703726</v>
      </c>
      <c r="F51" s="132">
        <f>IF(RES_hhdet_in_emi!F51=0,0,RES_hhdet_in_emi!F51*1000000/RES_hhdet_in_new!F51)</f>
        <v>530.65697541535269</v>
      </c>
      <c r="G51" s="132">
        <f>IF(RES_hhdet_in_emi!G51=0,0,RES_hhdet_in_emi!G51*1000000/RES_hhdet_in_new!G51)</f>
        <v>524.23510227102224</v>
      </c>
      <c r="H51" s="132">
        <f>IF(RES_hhdet_in_emi!H51=0,0,RES_hhdet_in_emi!H51*1000000/RES_hhdet_in_new!H51)</f>
        <v>517.08895614502239</v>
      </c>
      <c r="I51" s="132">
        <f>IF(RES_hhdet_in_emi!I51=0,0,RES_hhdet_in_emi!I51*1000000/RES_hhdet_in_new!I51)</f>
        <v>515.12406761250315</v>
      </c>
      <c r="J51" s="132">
        <f>IF(RES_hhdet_in_emi!J51=0,0,RES_hhdet_in_emi!J51*1000000/RES_hhdet_in_new!J51)</f>
        <v>505.43990005623738</v>
      </c>
      <c r="K51" s="132">
        <f>IF(RES_hhdet_in_emi!K51=0,0,RES_hhdet_in_emi!K51*1000000/RES_hhdet_in_new!K51)</f>
        <v>507.04181373510227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491.0648792586498</v>
      </c>
      <c r="N51" s="132">
        <f>IF(RES_hhdet_in_emi!N51=0,0,RES_hhdet_in_emi!N51*1000000/RES_hhdet_in_new!N51)</f>
        <v>535.39600507500461</v>
      </c>
      <c r="O51" s="132">
        <f>IF(RES_hhdet_in_emi!O51=0,0,RES_hhdet_in_emi!O51*1000000/RES_hhdet_in_new!O51)</f>
        <v>496.27318805940206</v>
      </c>
      <c r="P51" s="132">
        <f>IF(RES_hhdet_in_emi!P51=0,0,RES_hhdet_in_emi!P51*1000000/RES_hhdet_in_new!P51)</f>
        <v>447.11499382605092</v>
      </c>
      <c r="Q51" s="132">
        <f>IF(RES_hhdet_in_emi!Q51=0,0,RES_hhdet_in_emi!Q51*1000000/RES_hhdet_in_new!Q51)</f>
        <v>436.99299404934021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535.55165812978169</v>
      </c>
      <c r="E52" s="165">
        <f>IF(RES_hhdet_in_emi!E52=0,0,RES_hhdet_in_emi!E52*1000000/RES_hhdet_in_new!E51)</f>
        <v>531.90922177703726</v>
      </c>
      <c r="F52" s="165">
        <f>IF(RES_hhdet_in_emi!F52=0,0,RES_hhdet_in_emi!F52*1000000/RES_hhdet_in_new!F51)</f>
        <v>530.65697541535269</v>
      </c>
      <c r="G52" s="165">
        <f>IF(RES_hhdet_in_emi!G52=0,0,RES_hhdet_in_emi!G52*1000000/RES_hhdet_in_new!G51)</f>
        <v>524.23510227102224</v>
      </c>
      <c r="H52" s="165">
        <f>IF(RES_hhdet_in_emi!H52=0,0,RES_hhdet_in_emi!H52*1000000/RES_hhdet_in_new!H51)</f>
        <v>517.08895614502239</v>
      </c>
      <c r="I52" s="165">
        <f>IF(RES_hhdet_in_emi!I52=0,0,RES_hhdet_in_emi!I52*1000000/RES_hhdet_in_new!I51)</f>
        <v>515.12406761250315</v>
      </c>
      <c r="J52" s="165">
        <f>IF(RES_hhdet_in_emi!J52=0,0,RES_hhdet_in_emi!J52*1000000/RES_hhdet_in_new!J51)</f>
        <v>505.43990005623738</v>
      </c>
      <c r="K52" s="165">
        <f>IF(RES_hhdet_in_emi!K52=0,0,RES_hhdet_in_emi!K52*1000000/RES_hhdet_in_new!K51)</f>
        <v>507.04181373510227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491.0648792586498</v>
      </c>
      <c r="N52" s="165">
        <f>IF(RES_hhdet_in_emi!N52=0,0,RES_hhdet_in_emi!N52*1000000/RES_hhdet_in_new!N51)</f>
        <v>535.39600507500461</v>
      </c>
      <c r="O52" s="165">
        <f>IF(RES_hhdet_in_emi!O52=0,0,RES_hhdet_in_emi!O52*1000000/RES_hhdet_in_new!O51)</f>
        <v>496.27318805940206</v>
      </c>
      <c r="P52" s="165">
        <f>IF(RES_hhdet_in_emi!P52=0,0,RES_hhdet_in_emi!P52*1000000/RES_hhdet_in_new!P51)</f>
        <v>447.11499382605092</v>
      </c>
      <c r="Q52" s="165">
        <f>IF(RES_hhdet_in_emi!Q52=0,0,RES_hhdet_in_emi!Q52*1000000/RES_hhdet_in_new!Q51)</f>
        <v>436.99299404934021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5772.3529016983475</v>
      </c>
      <c r="D62" s="168">
        <f t="shared" ref="D62" si="52">SUM(D63,D66,D68,D77)</f>
        <v>5406.9390756786952</v>
      </c>
      <c r="E62" s="168">
        <f t="shared" ref="E62" si="53">SUM(E63,E66,E68,E77)</f>
        <v>5647.8007322908898</v>
      </c>
      <c r="F62" s="168">
        <f t="shared" ref="F62" si="54">SUM(F63,F66,F68,F77)</f>
        <v>5912.6013042963014</v>
      </c>
      <c r="G62" s="168">
        <f t="shared" ref="G62" si="55">SUM(G63,G66,G68,G77)</f>
        <v>5843.6727322200195</v>
      </c>
      <c r="H62" s="168">
        <f t="shared" ref="H62" si="56">SUM(H63,H66,H68,H77)</f>
        <v>5513.3949788948439</v>
      </c>
      <c r="I62" s="168">
        <f t="shared" ref="I62" si="57">SUM(I63,I66,I68,I77)</f>
        <v>5176.4493015629769</v>
      </c>
      <c r="J62" s="168">
        <f t="shared" ref="J62" si="58">SUM(J63,J66,J68,J77)</f>
        <v>5363.2052920495944</v>
      </c>
      <c r="K62" s="168">
        <f t="shared" ref="K62" si="59">SUM(K63,K66,K68,K77)</f>
        <v>5213.8177998692381</v>
      </c>
      <c r="L62" s="168">
        <f t="shared" ref="L62" si="60">SUM(L63,L66,L68,L77)</f>
        <v>5182.0472028070762</v>
      </c>
      <c r="M62" s="168">
        <f t="shared" ref="M62" si="61">SUM(M63,M66,M68,M77)</f>
        <v>4356.3279489350634</v>
      </c>
      <c r="N62" s="168">
        <f t="shared" ref="N62" si="62">SUM(N63,N66,N68,N77)</f>
        <v>4224.0339382879947</v>
      </c>
      <c r="O62" s="168">
        <f t="shared" ref="O62" si="63">SUM(O63,O66,O68,O77)</f>
        <v>4448.9331177904778</v>
      </c>
      <c r="P62" s="168">
        <f t="shared" ref="P62" si="64">SUM(P63,P66,P68,P77)</f>
        <v>4153.3011540053485</v>
      </c>
      <c r="Q62" s="168">
        <f t="shared" ref="Q62" si="65">SUM(Q63,Q66,Q68,Q77)</f>
        <v>4386.2828826104524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5166.9213354006433</v>
      </c>
      <c r="D63" s="157">
        <f t="shared" si="66"/>
        <v>4865.7706028261364</v>
      </c>
      <c r="E63" s="157">
        <f t="shared" si="66"/>
        <v>5026.4624060393671</v>
      </c>
      <c r="F63" s="157">
        <f t="shared" si="66"/>
        <v>5330.5369911266062</v>
      </c>
      <c r="G63" s="157">
        <f t="shared" si="66"/>
        <v>5236.8735538022493</v>
      </c>
      <c r="H63" s="157">
        <f t="shared" si="66"/>
        <v>4798.7659785092728</v>
      </c>
      <c r="I63" s="157">
        <f t="shared" si="66"/>
        <v>4645.4233179854273</v>
      </c>
      <c r="J63" s="157">
        <f t="shared" si="66"/>
        <v>4755.5337617236601</v>
      </c>
      <c r="K63" s="157">
        <f t="shared" si="66"/>
        <v>4568.5440050202269</v>
      </c>
      <c r="L63" s="157">
        <f t="shared" si="66"/>
        <v>4491.9158028999527</v>
      </c>
      <c r="M63" s="157">
        <f t="shared" si="66"/>
        <v>3949.257469697292</v>
      </c>
      <c r="N63" s="157">
        <f t="shared" si="66"/>
        <v>3649.9920889364257</v>
      </c>
      <c r="O63" s="157">
        <f t="shared" si="66"/>
        <v>3849.5568314783773</v>
      </c>
      <c r="P63" s="157">
        <f t="shared" si="66"/>
        <v>3550.6847589392096</v>
      </c>
      <c r="Q63" s="157">
        <f t="shared" si="66"/>
        <v>3923.4453138491162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5166.9213354006433</v>
      </c>
      <c r="D64" s="156">
        <f>IF(RES_hhdet_in_emi!D64=0,0,RES_hhdet_in_emi!D64*1000000/RES_hhdet_in_new!D64)</f>
        <v>4865.7706028261364</v>
      </c>
      <c r="E64" s="156">
        <f>IF(RES_hhdet_in_emi!E64=0,0,RES_hhdet_in_emi!E64*1000000/RES_hhdet_in_new!E64)</f>
        <v>5026.4624060393671</v>
      </c>
      <c r="F64" s="156">
        <f>IF(RES_hhdet_in_emi!F64=0,0,RES_hhdet_in_emi!F64*1000000/RES_hhdet_in_new!F64)</f>
        <v>5330.5369911266062</v>
      </c>
      <c r="G64" s="156">
        <f>IF(RES_hhdet_in_emi!G64=0,0,RES_hhdet_in_emi!G64*1000000/RES_hhdet_in_new!G64)</f>
        <v>5236.8735538022493</v>
      </c>
      <c r="H64" s="156">
        <f>IF(RES_hhdet_in_emi!H64=0,0,RES_hhdet_in_emi!H64*1000000/RES_hhdet_in_new!H64)</f>
        <v>4798.7659785092728</v>
      </c>
      <c r="I64" s="156">
        <f>IF(RES_hhdet_in_emi!I64=0,0,RES_hhdet_in_emi!I64*1000000/RES_hhdet_in_new!I64)</f>
        <v>4645.4233179854273</v>
      </c>
      <c r="J64" s="156">
        <f>IF(RES_hhdet_in_emi!J64=0,0,RES_hhdet_in_emi!J64*1000000/RES_hhdet_in_new!J64)</f>
        <v>4755.5337617236601</v>
      </c>
      <c r="K64" s="156">
        <f>IF(RES_hhdet_in_emi!K64=0,0,RES_hhdet_in_emi!K64*1000000/RES_hhdet_in_new!K64)</f>
        <v>4568.5440050202269</v>
      </c>
      <c r="L64" s="156">
        <f>IF(RES_hhdet_in_emi!L64=0,0,RES_hhdet_in_emi!L64*1000000/RES_hhdet_in_new!L64)</f>
        <v>4491.9158028999527</v>
      </c>
      <c r="M64" s="156">
        <f>IF(RES_hhdet_in_emi!M64=0,0,RES_hhdet_in_emi!M64*1000000/RES_hhdet_in_new!M64)</f>
        <v>3949.257469697292</v>
      </c>
      <c r="N64" s="156">
        <f>IF(RES_hhdet_in_emi!N64=0,0,RES_hhdet_in_emi!N64*1000000/RES_hhdet_in_new!N64)</f>
        <v>3649.9920889364257</v>
      </c>
      <c r="O64" s="156">
        <f>IF(RES_hhdet_in_emi!O64=0,0,RES_hhdet_in_emi!O64*1000000/RES_hhdet_in_new!O64)</f>
        <v>3849.5568314783773</v>
      </c>
      <c r="P64" s="156">
        <f>IF(RES_hhdet_in_emi!P64=0,0,RES_hhdet_in_emi!P64*1000000/RES_hhdet_in_new!P64)</f>
        <v>3550.6847589392096</v>
      </c>
      <c r="Q64" s="156">
        <f>IF(RES_hhdet_in_emi!Q64=0,0,RES_hhdet_in_emi!Q64*1000000/RES_hhdet_in_new!Q64)</f>
        <v>3923.4453138491162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441.81684721003762</v>
      </c>
      <c r="D68" s="157">
        <f>IF(SUM(RES_hhdet_in_emi!D69:D70,RES_hhdet_in_emi!D73:D74)=0,0,SUM(RES_hhdet_in_emi!D69:D70,RES_hhdet_in_emi!D73:D74)*1000000/SUM(RES_hhdet_in_new!D69:D70,RES_hhdet_in_new!D73:D74))</f>
        <v>488.14192440988921</v>
      </c>
      <c r="E68" s="157">
        <f>IF(SUM(RES_hhdet_in_emi!E69:E70,RES_hhdet_in_emi!E73:E74)=0,0,SUM(RES_hhdet_in_emi!E69:E70,RES_hhdet_in_emi!E73:E74)*1000000/SUM(RES_hhdet_in_new!E69:E70,RES_hhdet_in_new!E73:E74))</f>
        <v>452.86632923126365</v>
      </c>
      <c r="F68" s="157">
        <f>IF(SUM(RES_hhdet_in_emi!F69:F70,RES_hhdet_in_emi!F73:F74)=0,0,SUM(RES_hhdet_in_emi!F69:F70,RES_hhdet_in_emi!F73:F74)*1000000/SUM(RES_hhdet_in_new!F69:F70,RES_hhdet_in_new!F73:F74))</f>
        <v>380.06115042831141</v>
      </c>
      <c r="G68" s="157">
        <f>IF(SUM(RES_hhdet_in_emi!G69:G70,RES_hhdet_in_emi!G73:G74)=0,0,SUM(RES_hhdet_in_emi!G69:G70,RES_hhdet_in_emi!G73:G74)*1000000/SUM(RES_hhdet_in_new!G69:G70,RES_hhdet_in_new!G73:G74))</f>
        <v>404.39950181273076</v>
      </c>
      <c r="H68" s="157">
        <f>IF(SUM(RES_hhdet_in_emi!H69:H70,RES_hhdet_in_emi!H73:H74)=0,0,SUM(RES_hhdet_in_emi!H69:H70,RES_hhdet_in_emi!H73:H74)*1000000/SUM(RES_hhdet_in_new!H69:H70,RES_hhdet_in_new!H73:H74))</f>
        <v>461.17817677677033</v>
      </c>
      <c r="I68" s="157">
        <f>IF(SUM(RES_hhdet_in_emi!I69:I70,RES_hhdet_in_emi!I73:I74)=0,0,SUM(RES_hhdet_in_emi!I69:I70,RES_hhdet_in_emi!I73:I74)*1000000/SUM(RES_hhdet_in_new!I69:I70,RES_hhdet_in_new!I73:I74))</f>
        <v>379.44336038070156</v>
      </c>
      <c r="J68" s="157">
        <f>IF(SUM(RES_hhdet_in_emi!J69:J70,RES_hhdet_in_emi!J73:J74)=0,0,SUM(RES_hhdet_in_emi!J69:J70,RES_hhdet_in_emi!J73:J74)*1000000/SUM(RES_hhdet_in_new!J69:J70,RES_hhdet_in_new!J73:J74))</f>
        <v>407.35685174778274</v>
      </c>
      <c r="K68" s="157">
        <f>IF(SUM(RES_hhdet_in_emi!K69:K70,RES_hhdet_in_emi!K73:K74)=0,0,SUM(RES_hhdet_in_emi!K69:K70,RES_hhdet_in_emi!K73:K74)*1000000/SUM(RES_hhdet_in_new!K69:K70,RES_hhdet_in_new!K73:K74))</f>
        <v>387.81962898774134</v>
      </c>
      <c r="L68" s="157">
        <f>IF(SUM(RES_hhdet_in_emi!L69:L70,RES_hhdet_in_emi!L73:L74)=0,0,SUM(RES_hhdet_in_emi!L69:L70,RES_hhdet_in_emi!L73:L74)*1000000/SUM(RES_hhdet_in_new!L69:L70,RES_hhdet_in_new!L73:L74))</f>
        <v>421.20099361053792</v>
      </c>
      <c r="M68" s="157">
        <f>IF(SUM(RES_hhdet_in_emi!M69:M70,RES_hhdet_in_emi!M73:M74)=0,0,SUM(RES_hhdet_in_emi!M69:M70,RES_hhdet_in_emi!M73:M74)*1000000/SUM(RES_hhdet_in_new!M69:M70,RES_hhdet_in_new!M73:M74))</f>
        <v>326.04668130874353</v>
      </c>
      <c r="N68" s="157">
        <f>IF(SUM(RES_hhdet_in_emi!N69:N70,RES_hhdet_in_emi!N73:N74)=0,0,SUM(RES_hhdet_in_emi!N69:N70,RES_hhdet_in_emi!N73:N74)*1000000/SUM(RES_hhdet_in_new!N69:N70,RES_hhdet_in_new!N73:N74))</f>
        <v>323.05912891367223</v>
      </c>
      <c r="O68" s="157">
        <f>IF(SUM(RES_hhdet_in_emi!O69:O70,RES_hhdet_in_emi!O73:O74)=0,0,SUM(RES_hhdet_in_emi!O69:O70,RES_hhdet_in_emi!O73:O74)*1000000/SUM(RES_hhdet_in_new!O69:O70,RES_hhdet_in_new!O73:O74))</f>
        <v>342.44824492465011</v>
      </c>
      <c r="P68" s="157">
        <f>IF(SUM(RES_hhdet_in_emi!P69:P70,RES_hhdet_in_emi!P73:P74)=0,0,SUM(RES_hhdet_in_emi!P69:P70,RES_hhdet_in_emi!P73:P74)*1000000/SUM(RES_hhdet_in_new!P69:P70,RES_hhdet_in_new!P73:P74))</f>
        <v>358.36615420824393</v>
      </c>
      <c r="Q68" s="157">
        <f>IF(SUM(RES_hhdet_in_emi!Q69:Q70,RES_hhdet_in_emi!Q73:Q74)=0,0,SUM(RES_hhdet_in_emi!Q69:Q70,RES_hhdet_in_emi!Q73:Q74)*1000000/SUM(RES_hhdet_in_new!Q69:Q70,RES_hhdet_in_new!Q73:Q74))</f>
        <v>351.22374327330044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529.24857713358881</v>
      </c>
      <c r="D69" s="132">
        <f>IF(RES_hhdet_in_emi!D69=0,0,RES_hhdet_in_emi!D69*1000000/RES_hhdet_in_new!D69)</f>
        <v>523.83894887575127</v>
      </c>
      <c r="E69" s="132">
        <f>IF(RES_hhdet_in_emi!E69=0,0,RES_hhdet_in_emi!E69*1000000/RES_hhdet_in_new!E69)</f>
        <v>519.97759462938154</v>
      </c>
      <c r="F69" s="132">
        <f>IF(RES_hhdet_in_emi!F69=0,0,RES_hhdet_in_emi!F69*1000000/RES_hhdet_in_new!F69)</f>
        <v>519.0701865496975</v>
      </c>
      <c r="G69" s="132">
        <f>IF(RES_hhdet_in_emi!G69=0,0,RES_hhdet_in_emi!G69*1000000/RES_hhdet_in_new!G69)</f>
        <v>522.04221572468055</v>
      </c>
      <c r="H69" s="132">
        <f>IF(RES_hhdet_in_emi!H69=0,0,RES_hhdet_in_emi!H69*1000000/RES_hhdet_in_new!H69)</f>
        <v>497.85915931436494</v>
      </c>
      <c r="I69" s="132">
        <f>IF(RES_hhdet_in_emi!I69=0,0,RES_hhdet_in_emi!I69*1000000/RES_hhdet_in_new!I69)</f>
        <v>502.31681316187093</v>
      </c>
      <c r="J69" s="132">
        <f>IF(RES_hhdet_in_emi!J69=0,0,RES_hhdet_in_emi!J69*1000000/RES_hhdet_in_new!J69)</f>
        <v>493.69718445992493</v>
      </c>
      <c r="K69" s="132">
        <f>IF(RES_hhdet_in_emi!K69=0,0,RES_hhdet_in_emi!K69*1000000/RES_hhdet_in_new!K69)</f>
        <v>493.65431197886284</v>
      </c>
      <c r="L69" s="132">
        <f>IF(RES_hhdet_in_emi!L69=0,0,RES_hhdet_in_emi!L69*1000000/RES_hhdet_in_new!L69)</f>
        <v>524.50744287579096</v>
      </c>
      <c r="M69" s="132">
        <f>IF(RES_hhdet_in_emi!M69=0,0,RES_hhdet_in_emi!M69*1000000/RES_hhdet_in_new!M69)</f>
        <v>542.91575487824139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438.2859906091781</v>
      </c>
      <c r="Q69" s="132">
        <f>IF(RES_hhdet_in_emi!Q69=0,0,RES_hhdet_in_emi!Q69*1000000/RES_hhdet_in_new!Q69)</f>
        <v>428.8183988317848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378.47856358678132</v>
      </c>
      <c r="E70" s="132">
        <f>IF(RES_hhdet_in_emi!E70=0,0,RES_hhdet_in_emi!E70*1000000/RES_hhdet_in_new!E70)</f>
        <v>376.01338736868735</v>
      </c>
      <c r="F70" s="132">
        <f>IF(RES_hhdet_in_emi!F70=0,0,RES_hhdet_in_emi!F70*1000000/RES_hhdet_in_new!F70)</f>
        <v>375.17948119569826</v>
      </c>
      <c r="G70" s="132">
        <f>IF(RES_hhdet_in_emi!G70=0,0,RES_hhdet_in_emi!G70*1000000/RES_hhdet_in_new!G70)</f>
        <v>377.44091413879261</v>
      </c>
      <c r="H70" s="132">
        <f>IF(RES_hhdet_in_emi!H70=0,0,RES_hhdet_in_emi!H70*1000000/RES_hhdet_in_new!H70)</f>
        <v>359.720314670123</v>
      </c>
      <c r="I70" s="132">
        <f>IF(RES_hhdet_in_emi!I70=0,0,RES_hhdet_in_emi!I70*1000000/RES_hhdet_in_new!I70)</f>
        <v>363.84066477443309</v>
      </c>
      <c r="J70" s="132">
        <f>IF(RES_hhdet_in_emi!J70=0,0,RES_hhdet_in_emi!J70*1000000/RES_hhdet_in_new!J70)</f>
        <v>357.59628478097676</v>
      </c>
      <c r="K70" s="132">
        <f>IF(RES_hhdet_in_emi!K70=0,0,RES_hhdet_in_emi!K70*1000000/RES_hhdet_in_new!K70)</f>
        <v>358.36913789913086</v>
      </c>
      <c r="L70" s="132">
        <f>IF(RES_hhdet_in_emi!L70=0,0,RES_hhdet_in_emi!L70*1000000/RES_hhdet_in_new!L70)</f>
        <v>379.00090859017229</v>
      </c>
      <c r="M70" s="132">
        <f>IF(RES_hhdet_in_emi!M70=0,0,RES_hhdet_in_emi!M70*1000000/RES_hhdet_in_new!M70)</f>
        <v>393.50636717444246</v>
      </c>
      <c r="N70" s="132">
        <f>IF(RES_hhdet_in_emi!N70=0,0,RES_hhdet_in_emi!N70*1000000/RES_hhdet_in_new!N70)</f>
        <v>323.05912891367223</v>
      </c>
      <c r="O70" s="132">
        <f>IF(RES_hhdet_in_emi!O70=0,0,RES_hhdet_in_emi!O70*1000000/RES_hhdet_in_new!O70)</f>
        <v>342.44824492465011</v>
      </c>
      <c r="P70" s="132">
        <f>IF(RES_hhdet_in_emi!P70=0,0,RES_hhdet_in_emi!P70*1000000/RES_hhdet_in_new!P70)</f>
        <v>316.29660659287538</v>
      </c>
      <c r="Q70" s="132">
        <f>IF(RES_hhdet_in_emi!Q70=0,0,RES_hhdet_in_emi!Q70*1000000/RES_hhdet_in_new!Q70)</f>
        <v>309.11651783521592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378.47856358678132</v>
      </c>
      <c r="E71" s="165">
        <f>IF(RES_hhdet_in_emi!E71=0,0,RES_hhdet_in_emi!E71*1000000/RES_hhdet_in_new!E70)</f>
        <v>376.01338736868735</v>
      </c>
      <c r="F71" s="165">
        <f>IF(RES_hhdet_in_emi!F71=0,0,RES_hhdet_in_emi!F71*1000000/RES_hhdet_in_new!F70)</f>
        <v>375.17948119569826</v>
      </c>
      <c r="G71" s="165">
        <f>IF(RES_hhdet_in_emi!G71=0,0,RES_hhdet_in_emi!G71*1000000/RES_hhdet_in_new!G70)</f>
        <v>377.44091413879261</v>
      </c>
      <c r="H71" s="165">
        <f>IF(RES_hhdet_in_emi!H71=0,0,RES_hhdet_in_emi!H71*1000000/RES_hhdet_in_new!H70)</f>
        <v>359.720314670123</v>
      </c>
      <c r="I71" s="165">
        <f>IF(RES_hhdet_in_emi!I71=0,0,RES_hhdet_in_emi!I71*1000000/RES_hhdet_in_new!I70)</f>
        <v>363.84066477443309</v>
      </c>
      <c r="J71" s="165">
        <f>IF(RES_hhdet_in_emi!J71=0,0,RES_hhdet_in_emi!J71*1000000/RES_hhdet_in_new!J70)</f>
        <v>357.59628478097676</v>
      </c>
      <c r="K71" s="165">
        <f>IF(RES_hhdet_in_emi!K71=0,0,RES_hhdet_in_emi!K71*1000000/RES_hhdet_in_new!K70)</f>
        <v>358.36913789913086</v>
      </c>
      <c r="L71" s="165">
        <f>IF(RES_hhdet_in_emi!L71=0,0,RES_hhdet_in_emi!L71*1000000/RES_hhdet_in_new!L70)</f>
        <v>379.00090859017229</v>
      </c>
      <c r="M71" s="165">
        <f>IF(RES_hhdet_in_emi!M71=0,0,RES_hhdet_in_emi!M71*1000000/RES_hhdet_in_new!M70)</f>
        <v>393.50636717444246</v>
      </c>
      <c r="N71" s="165">
        <f>IF(RES_hhdet_in_emi!N71=0,0,RES_hhdet_in_emi!N71*1000000/RES_hhdet_in_new!N70)</f>
        <v>323.05912891367223</v>
      </c>
      <c r="O71" s="165">
        <f>IF(RES_hhdet_in_emi!O71=0,0,RES_hhdet_in_emi!O71*1000000/RES_hhdet_in_new!O70)</f>
        <v>342.44824492465011</v>
      </c>
      <c r="P71" s="165">
        <f>IF(RES_hhdet_in_emi!P71=0,0,RES_hhdet_in_emi!P71*1000000/RES_hhdet_in_new!P70)</f>
        <v>316.29660659287538</v>
      </c>
      <c r="Q71" s="165">
        <f>IF(RES_hhdet_in_emi!Q71=0,0,RES_hhdet_in_emi!Q71*1000000/RES_hhdet_in_new!Q70)</f>
        <v>309.11651783521592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163.61471908766663</v>
      </c>
      <c r="D77" s="157">
        <f>IF(SUM(RES_hhdet_in_emi!D78:D79)=0,0,SUM(RES_hhdet_in_emi!D78:D79)*1000000/SUM(RES_hhdet_in_new!D78:D79))</f>
        <v>53.02654844267029</v>
      </c>
      <c r="E77" s="157">
        <f>IF(SUM(RES_hhdet_in_emi!E78:E79)=0,0,SUM(RES_hhdet_in_emi!E78:E79)*1000000/SUM(RES_hhdet_in_new!E78:E79))</f>
        <v>168.47199702025839</v>
      </c>
      <c r="F77" s="157">
        <f>IF(SUM(RES_hhdet_in_emi!F78:F79)=0,0,SUM(RES_hhdet_in_emi!F78:F79)*1000000/SUM(RES_hhdet_in_new!F78:F79))</f>
        <v>202.00316274138353</v>
      </c>
      <c r="G77" s="157">
        <f>IF(SUM(RES_hhdet_in_emi!G78:G79)=0,0,SUM(RES_hhdet_in_emi!G78:G79)*1000000/SUM(RES_hhdet_in_new!G78:G79))</f>
        <v>202.3996766050391</v>
      </c>
      <c r="H77" s="157">
        <f>IF(SUM(RES_hhdet_in_emi!H78:H79)=0,0,SUM(RES_hhdet_in_emi!H78:H79)*1000000/SUM(RES_hhdet_in_new!H78:H79))</f>
        <v>253.4508236088005</v>
      </c>
      <c r="I77" s="157">
        <f>IF(SUM(RES_hhdet_in_emi!I78:I79)=0,0,SUM(RES_hhdet_in_emi!I78:I79)*1000000/SUM(RES_hhdet_in_new!I78:I79))</f>
        <v>151.58262319684727</v>
      </c>
      <c r="J77" s="157">
        <f>IF(SUM(RES_hhdet_in_emi!J78:J79)=0,0,SUM(RES_hhdet_in_emi!J78:J79)*1000000/SUM(RES_hhdet_in_new!J78:J79))</f>
        <v>200.31467857815178</v>
      </c>
      <c r="K77" s="157">
        <f>IF(SUM(RES_hhdet_in_emi!K78:K79)=0,0,SUM(RES_hhdet_in_emi!K78:K79)*1000000/SUM(RES_hhdet_in_new!K78:K79))</f>
        <v>257.45416586127016</v>
      </c>
      <c r="L77" s="157">
        <f>IF(SUM(RES_hhdet_in_emi!L78:L79)=0,0,SUM(RES_hhdet_in_emi!L78:L79)*1000000/SUM(RES_hhdet_in_new!L78:L79))</f>
        <v>268.93040629658594</v>
      </c>
      <c r="M77" s="157">
        <f>IF(SUM(RES_hhdet_in_emi!M78:M79)=0,0,SUM(RES_hhdet_in_emi!M78:M79)*1000000/SUM(RES_hhdet_in_new!M78:M79))</f>
        <v>81.023797929027907</v>
      </c>
      <c r="N77" s="157">
        <f>IF(SUM(RES_hhdet_in_emi!N78:N79)=0,0,SUM(RES_hhdet_in_emi!N78:N79)*1000000/SUM(RES_hhdet_in_new!N78:N79))</f>
        <v>250.98272043789635</v>
      </c>
      <c r="O77" s="157">
        <f>IF(SUM(RES_hhdet_in_emi!O78:O79)=0,0,SUM(RES_hhdet_in_emi!O78:O79)*1000000/SUM(RES_hhdet_in_new!O78:O79))</f>
        <v>256.92804138745021</v>
      </c>
      <c r="P77" s="157">
        <f>IF(SUM(RES_hhdet_in_emi!P78:P79)=0,0,SUM(RES_hhdet_in_emi!P78:P79)*1000000/SUM(RES_hhdet_in_new!P78:P79))</f>
        <v>244.25024085789482</v>
      </c>
      <c r="Q77" s="157">
        <f>IF(SUM(RES_hhdet_in_emi!Q78:Q79)=0,0,SUM(RES_hhdet_in_emi!Q78:Q79)*1000000/SUM(RES_hhdet_in_new!Q78:Q79))</f>
        <v>111.61382548803552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265.31200354865376</v>
      </c>
      <c r="D78" s="156">
        <f>IF(RES_hhdet_in_emi!D78=0,0,RES_hhdet_in_emi!D78*1000000/RES_hhdet_in_new!D78)</f>
        <v>273.0326935172605</v>
      </c>
      <c r="E78" s="156">
        <f>IF(RES_hhdet_in_emi!E78=0,0,RES_hhdet_in_emi!E78*1000000/RES_hhdet_in_new!E78)</f>
        <v>270.37666207388486</v>
      </c>
      <c r="F78" s="156">
        <f>IF(RES_hhdet_in_emi!F78=0,0,RES_hhdet_in_emi!F78*1000000/RES_hhdet_in_new!F78)</f>
        <v>269.43320196542783</v>
      </c>
      <c r="G78" s="156">
        <f>IF(RES_hhdet_in_emi!G78=0,0,RES_hhdet_in_emi!G78*1000000/RES_hhdet_in_new!G78)</f>
        <v>260.15659597155951</v>
      </c>
      <c r="H78" s="156">
        <f>IF(RES_hhdet_in_emi!H78=0,0,RES_hhdet_in_emi!H78*1000000/RES_hhdet_in_new!H78)</f>
        <v>253.67761897402147</v>
      </c>
      <c r="I78" s="156">
        <f>IF(RES_hhdet_in_emi!I78=0,0,RES_hhdet_in_emi!I78*1000000/RES_hhdet_in_new!I78)</f>
        <v>267.51370392818581</v>
      </c>
      <c r="J78" s="156">
        <f>IF(RES_hhdet_in_emi!J78=0,0,RES_hhdet_in_emi!J78*1000000/RES_hhdet_in_new!J78)</f>
        <v>261.74153157028002</v>
      </c>
      <c r="K78" s="156">
        <f>IF(RES_hhdet_in_emi!K78=0,0,RES_hhdet_in_emi!K78*1000000/RES_hhdet_in_new!K78)</f>
        <v>257.45416586127016</v>
      </c>
      <c r="L78" s="156">
        <f>IF(RES_hhdet_in_emi!L78=0,0,RES_hhdet_in_emi!L78*1000000/RES_hhdet_in_new!L78)</f>
        <v>268.93040629658594</v>
      </c>
      <c r="M78" s="156">
        <f>IF(RES_hhdet_in_emi!M78=0,0,RES_hhdet_in_emi!M78*1000000/RES_hhdet_in_new!M78)</f>
        <v>276.13703047894091</v>
      </c>
      <c r="N78" s="156">
        <f>IF(RES_hhdet_in_emi!N78=0,0,RES_hhdet_in_emi!N78*1000000/RES_hhdet_in_new!N78)</f>
        <v>250.98272043789635</v>
      </c>
      <c r="O78" s="156">
        <f>IF(RES_hhdet_in_emi!O78=0,0,RES_hhdet_in_emi!O78*1000000/RES_hhdet_in_new!O78)</f>
        <v>256.92804138745021</v>
      </c>
      <c r="P78" s="156">
        <f>IF(RES_hhdet_in_emi!P78=0,0,RES_hhdet_in_emi!P78*1000000/RES_hhdet_in_new!P78)</f>
        <v>244.25024085789482</v>
      </c>
      <c r="Q78" s="156">
        <f>IF(RES_hhdet_in_emi!Q78=0,0,RES_hhdet_in_emi!Q78*1000000/RES_hhdet_in_new!Q78)</f>
        <v>218.99884258840251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259.30080708992887</v>
      </c>
      <c r="E3" s="184">
        <f>RES_hhdet_in_fech!E3/RES_summary!E$21</f>
        <v>0</v>
      </c>
      <c r="F3" s="184">
        <f>RES_hhdet_in_fech!F3/RES_summary!F$21</f>
        <v>261.90121101570838</v>
      </c>
      <c r="G3" s="184">
        <f>RES_hhdet_in_fech!G3/RES_summary!G$21</f>
        <v>247.74309700558155</v>
      </c>
      <c r="H3" s="184">
        <f>RES_hhdet_in_fech!H3/RES_summary!H$21</f>
        <v>241.78315067926718</v>
      </c>
      <c r="I3" s="184">
        <f>RES_hhdet_in_fech!I3/RES_summary!I$21</f>
        <v>230.91435006620927</v>
      </c>
      <c r="J3" s="184">
        <f>RES_hhdet_in_fech!J3/RES_summary!J$21</f>
        <v>228.35478263242626</v>
      </c>
      <c r="K3" s="184">
        <f>RES_hhdet_in_fech!K3/RES_summary!K$21</f>
        <v>215.5116592457168</v>
      </c>
      <c r="L3" s="184">
        <f>RES_hhdet_in_fech!L3/RES_summary!L$21</f>
        <v>0</v>
      </c>
      <c r="M3" s="184">
        <f>RES_hhdet_in_fech!M3/RES_summary!M$21</f>
        <v>179.08284682980707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184.5487136393487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239.62082827018963</v>
      </c>
      <c r="E4" s="178">
        <f>RES_hhdet_in_fech!E4/RES_summary!E$21</f>
        <v>0</v>
      </c>
      <c r="F4" s="178">
        <f>RES_hhdet_in_fech!F4/RES_summary!F$21</f>
        <v>248.91200132977545</v>
      </c>
      <c r="G4" s="178">
        <f>RES_hhdet_in_fech!G4/RES_summary!G$21</f>
        <v>237.37415565146958</v>
      </c>
      <c r="H4" s="178">
        <f>RES_hhdet_in_fech!H4/RES_summary!H$21</f>
        <v>220.00386182711173</v>
      </c>
      <c r="I4" s="178">
        <f>RES_hhdet_in_fech!I4/RES_summary!I$21</f>
        <v>208.50831431004332</v>
      </c>
      <c r="J4" s="178">
        <f>RES_hhdet_in_fech!J4/RES_summary!J$21</f>
        <v>200.54432265182666</v>
      </c>
      <c r="K4" s="178">
        <f>RES_hhdet_in_fech!K4/RES_summary!K$21</f>
        <v>198.0233229143368</v>
      </c>
      <c r="L4" s="178">
        <f>RES_hhdet_in_fech!L4/RES_summary!L$21</f>
        <v>0</v>
      </c>
      <c r="M4" s="178">
        <f>RES_hhdet_in_fech!M4/RES_summary!M$21</f>
        <v>161.13255597434886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163.98407511104168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235.1216666659715</v>
      </c>
      <c r="E5" s="177">
        <f>RES_hhdet_in_fech!E5/RES_summary!E$21</f>
        <v>0</v>
      </c>
      <c r="F5" s="177">
        <f>RES_hhdet_in_fech!F5/RES_summary!F$21</f>
        <v>245.1508158119631</v>
      </c>
      <c r="G5" s="177">
        <f>RES_hhdet_in_fech!G5/RES_summary!G$21</f>
        <v>233.31601960215289</v>
      </c>
      <c r="H5" s="177">
        <f>RES_hhdet_in_fech!H5/RES_summary!H$21</f>
        <v>217.09852671754481</v>
      </c>
      <c r="I5" s="177">
        <f>RES_hhdet_in_fech!I5/RES_summary!I$21</f>
        <v>206.05128931482147</v>
      </c>
      <c r="J5" s="177">
        <f>RES_hhdet_in_fech!J5/RES_summary!J$21</f>
        <v>200.42658998366463</v>
      </c>
      <c r="K5" s="177">
        <f>RES_hhdet_in_fech!K5/RES_summary!K$21</f>
        <v>194.92580525005081</v>
      </c>
      <c r="L5" s="177">
        <f>RES_hhdet_in_fech!L5/RES_summary!L$21</f>
        <v>0</v>
      </c>
      <c r="M5" s="177">
        <f>RES_hhdet_in_fech!M5/RES_summary!M$21</f>
        <v>159.43384392899222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162.99251207737342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4.4991616042181386</v>
      </c>
      <c r="E6" s="177">
        <f>RES_hhdet_in_fech!E6/RES_summary!E$21</f>
        <v>0</v>
      </c>
      <c r="F6" s="177">
        <f>RES_hhdet_in_fech!F6/RES_summary!F$21</f>
        <v>3.761185517812343</v>
      </c>
      <c r="G6" s="177">
        <f>RES_hhdet_in_fech!G6/RES_summary!G$21</f>
        <v>4.0581360493166887</v>
      </c>
      <c r="H6" s="177">
        <f>RES_hhdet_in_fech!H6/RES_summary!H$21</f>
        <v>2.90533510956692</v>
      </c>
      <c r="I6" s="177">
        <f>RES_hhdet_in_fech!I6/RES_summary!I$21</f>
        <v>2.4570249952218344</v>
      </c>
      <c r="J6" s="177">
        <f>RES_hhdet_in_fech!J6/RES_summary!J$21</f>
        <v>0.11773266816204138</v>
      </c>
      <c r="K6" s="177">
        <f>RES_hhdet_in_fech!K6/RES_summary!K$21</f>
        <v>3.0975176642859954</v>
      </c>
      <c r="L6" s="177">
        <f>RES_hhdet_in_fech!L6/RES_summary!L$21</f>
        <v>0</v>
      </c>
      <c r="M6" s="177">
        <f>RES_hhdet_in_fech!M6/RES_summary!M$21</f>
        <v>1.6987120453566606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0.9915630336682385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8.1063097057506948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7.8783668375080227</v>
      </c>
      <c r="I7" s="178">
        <f>RES_hhdet_in_fech!I7/RES_summary!I$21</f>
        <v>7.5649468759774301</v>
      </c>
      <c r="J7" s="178">
        <f>RES_hhdet_in_fech!J7/RES_summary!J$21</f>
        <v>7.6151469534227969</v>
      </c>
      <c r="K7" s="178">
        <f>RES_hhdet_in_fech!K7/RES_summary!K$21</f>
        <v>5.9217682988643263</v>
      </c>
      <c r="L7" s="178">
        <f>RES_hhdet_in_fech!L7/RES_summary!L$21</f>
        <v>0</v>
      </c>
      <c r="M7" s="178">
        <f>RES_hhdet_in_fech!M7/RES_summary!M$21</f>
        <v>5.2996438158780013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4.0240231816322503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8.1063097057506948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7.8783668375080227</v>
      </c>
      <c r="I8" s="177">
        <f>RES_hhdet_in_fech!I8/RES_summary!I$21</f>
        <v>7.5649468759774301</v>
      </c>
      <c r="J8" s="177">
        <f>RES_hhdet_in_fech!J8/RES_summary!J$21</f>
        <v>7.6151469534227969</v>
      </c>
      <c r="K8" s="177">
        <f>RES_hhdet_in_fech!K8/RES_summary!K$21</f>
        <v>5.9217682988643263</v>
      </c>
      <c r="L8" s="177">
        <f>RES_hhdet_in_fech!L8/RES_summary!L$21</f>
        <v>0</v>
      </c>
      <c r="M8" s="177">
        <f>RES_hhdet_in_fech!M8/RES_summary!M$21</f>
        <v>5.2996438158780013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4.0240231816322503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8.4008196983035344</v>
      </c>
      <c r="E9" s="178">
        <f>RES_hhdet_in_fech!E9/RES_summary!E$21</f>
        <v>0</v>
      </c>
      <c r="F9" s="178">
        <f>RES_hhdet_in_fech!F9/RES_summary!F$21</f>
        <v>9.4407011850640501</v>
      </c>
      <c r="G9" s="178">
        <f>RES_hhdet_in_fech!G9/RES_summary!G$21</f>
        <v>7.5680231562972358</v>
      </c>
      <c r="H9" s="178">
        <f>RES_hhdet_in_fech!H9/RES_summary!H$21</f>
        <v>10.339742266237417</v>
      </c>
      <c r="I9" s="178">
        <f>RES_hhdet_in_fech!I9/RES_summary!I$21</f>
        <v>10.765986028119709</v>
      </c>
      <c r="J9" s="178">
        <f>RES_hhdet_in_fech!J9/RES_summary!J$21</f>
        <v>14.570248146362298</v>
      </c>
      <c r="K9" s="178">
        <f>RES_hhdet_in_fech!K9/RES_summary!K$21</f>
        <v>8.5557384663694549</v>
      </c>
      <c r="L9" s="178">
        <f>RES_hhdet_in_fech!L9/RES_summary!L$21</f>
        <v>0</v>
      </c>
      <c r="M9" s="178">
        <f>RES_hhdet_in_fech!M9/RES_summary!M$21</f>
        <v>9.040932931924031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11.810483141860779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8.2212589173602755</v>
      </c>
      <c r="E15" s="180">
        <f>RES_hhdet_in_fech!E15/RES_summary!E$21</f>
        <v>0</v>
      </c>
      <c r="F15" s="180">
        <f>RES_hhdet_in_fech!F15/RES_summary!F$21</f>
        <v>9.337231567096655</v>
      </c>
      <c r="G15" s="180">
        <f>RES_hhdet_in_fech!G15/RES_summary!G$21</f>
        <v>7.5350944964827145</v>
      </c>
      <c r="H15" s="180">
        <f>RES_hhdet_in_fech!H15/RES_summary!H$21</f>
        <v>10.305482575391872</v>
      </c>
      <c r="I15" s="180">
        <f>RES_hhdet_in_fech!I15/RES_summary!I$21</f>
        <v>10.738760921926351</v>
      </c>
      <c r="J15" s="180">
        <f>RES_hhdet_in_fech!J15/RES_summary!J$21</f>
        <v>14.67921218391532</v>
      </c>
      <c r="K15" s="180">
        <f>RES_hhdet_in_fech!K15/RES_summary!K$21</f>
        <v>7.9580448696643211</v>
      </c>
      <c r="L15" s="180">
        <f>RES_hhdet_in_fech!L15/RES_summary!L$21</f>
        <v>0</v>
      </c>
      <c r="M15" s="180">
        <f>RES_hhdet_in_fech!M15/RES_summary!M$21</f>
        <v>8.721012924103988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12.051238674566003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9.5026265154515528</v>
      </c>
      <c r="E16" s="179">
        <f>RES_hhdet_in_fech!E16/RES_summary!E$21</f>
        <v>0</v>
      </c>
      <c r="F16" s="179">
        <f>RES_hhdet_in_fech!F16/RES_summary!F$21</f>
        <v>10.268352625255625</v>
      </c>
      <c r="G16" s="179">
        <f>RES_hhdet_in_fech!G16/RES_summary!G$21</f>
        <v>8.7534549096200269</v>
      </c>
      <c r="H16" s="179">
        <f>RES_hhdet_in_fech!H16/RES_summary!H$21</f>
        <v>10.781133707740212</v>
      </c>
      <c r="I16" s="179">
        <f>RES_hhdet_in_fech!I16/RES_summary!I$21</f>
        <v>11.026851979970619</v>
      </c>
      <c r="J16" s="179">
        <f>RES_hhdet_in_fech!J16/RES_summary!J$21</f>
        <v>13.928595636416995</v>
      </c>
      <c r="K16" s="179">
        <f>RES_hhdet_in_fech!K16/RES_summary!K$21</f>
        <v>8.8613130127544952</v>
      </c>
      <c r="L16" s="179">
        <f>RES_hhdet_in_fech!L16/RES_summary!L$21</f>
        <v>0</v>
      </c>
      <c r="M16" s="179">
        <f>RES_hhdet_in_fech!M16/RES_summary!M$21</f>
        <v>9.552822609188901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11.239086122471884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5.9551499558501595</v>
      </c>
      <c r="E17" s="177">
        <f>RES_hhdet_in_fech!E17/RES_summary!E$21</f>
        <v>0</v>
      </c>
      <c r="F17" s="177">
        <f>RES_hhdet_in_fech!F17/RES_summary!F$21</f>
        <v>6.7359833292772047</v>
      </c>
      <c r="G17" s="177">
        <f>RES_hhdet_in_fech!G17/RES_summary!G$21</f>
        <v>5.2984264349871495</v>
      </c>
      <c r="H17" s="177">
        <f>RES_hhdet_in_fech!H17/RES_summary!H$21</f>
        <v>7.3093943237416941</v>
      </c>
      <c r="I17" s="177">
        <f>RES_hhdet_in_fech!I17/RES_summary!I$21</f>
        <v>7.5920299426125757</v>
      </c>
      <c r="J17" s="177">
        <f>RES_hhdet_in_fech!J17/RES_summary!J$21</f>
        <v>10.521760549360652</v>
      </c>
      <c r="K17" s="177">
        <f>RES_hhdet_in_fech!K17/RES_summary!K$21</f>
        <v>5.572130954051624</v>
      </c>
      <c r="L17" s="177">
        <f>RES_hhdet_in_fech!L17/RES_summary!L$21</f>
        <v>0</v>
      </c>
      <c r="M17" s="177">
        <f>RES_hhdet_in_fech!M17/RES_summary!M$21</f>
        <v>6.1986346976821611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8.4358670721961886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3.5474765596013942</v>
      </c>
      <c r="E18" s="177">
        <f>RES_hhdet_in_fech!E18/RES_summary!E$21</f>
        <v>0</v>
      </c>
      <c r="F18" s="177">
        <f>RES_hhdet_in_fech!F18/RES_summary!F$21</f>
        <v>3.5323692959784205</v>
      </c>
      <c r="G18" s="177">
        <f>RES_hhdet_in_fech!G18/RES_summary!G$21</f>
        <v>3.4550284746328774</v>
      </c>
      <c r="H18" s="177">
        <f>RES_hhdet_in_fech!H18/RES_summary!H$21</f>
        <v>3.4717393839985164</v>
      </c>
      <c r="I18" s="177">
        <f>RES_hhdet_in_fech!I18/RES_summary!I$21</f>
        <v>3.4348220373580425</v>
      </c>
      <c r="J18" s="177">
        <f>RES_hhdet_in_fech!J18/RES_summary!J$21</f>
        <v>3.4068350870563409</v>
      </c>
      <c r="K18" s="177">
        <f>RES_hhdet_in_fech!K18/RES_summary!K$21</f>
        <v>3.2891820587028708</v>
      </c>
      <c r="L18" s="177">
        <f>RES_hhdet_in_fech!L18/RES_summary!L$21</f>
        <v>0</v>
      </c>
      <c r="M18" s="177">
        <f>RES_hhdet_in_fech!M18/RES_summary!M$21</f>
        <v>3.3541879115067395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2.8032190502756968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3.1728494156849814</v>
      </c>
      <c r="E19" s="178">
        <f>RES_hhdet_in_fech!E19/RES_summary!E$21</f>
        <v>0</v>
      </c>
      <c r="F19" s="178">
        <f>RES_hhdet_in_fech!F19/RES_summary!F$21</f>
        <v>3.5485085008688455</v>
      </c>
      <c r="G19" s="178">
        <f>RES_hhdet_in_fech!G19/RES_summary!G$21</f>
        <v>2.8009181978147408</v>
      </c>
      <c r="H19" s="178">
        <f>RES_hhdet_in_fech!H19/RES_summary!H$21</f>
        <v>3.5611797484100274</v>
      </c>
      <c r="I19" s="178">
        <f>RES_hhdet_in_fech!I19/RES_summary!I$21</f>
        <v>4.0751028520688415</v>
      </c>
      <c r="J19" s="178">
        <f>RES_hhdet_in_fech!J19/RES_summary!J$21</f>
        <v>5.6250648808144881</v>
      </c>
      <c r="K19" s="178">
        <f>RES_hhdet_in_fech!K19/RES_summary!K$21</f>
        <v>3.0108295661461888</v>
      </c>
      <c r="L19" s="178">
        <f>RES_hhdet_in_fech!L19/RES_summary!L$21</f>
        <v>0</v>
      </c>
      <c r="M19" s="178">
        <f>RES_hhdet_in_fech!M19/RES_summary!M$21</f>
        <v>3.6097141076561581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4.7301322048139811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3.1728494156849814</v>
      </c>
      <c r="E22" s="176">
        <f>RES_hhdet_in_fech!E22/RES_summary!E$21</f>
        <v>0</v>
      </c>
      <c r="F22" s="176">
        <f>RES_hhdet_in_fech!F22/RES_summary!F$21</f>
        <v>3.5485085008688455</v>
      </c>
      <c r="G22" s="176">
        <f>RES_hhdet_in_fech!G22/RES_summary!G$21</f>
        <v>2.8009181978147408</v>
      </c>
      <c r="H22" s="176">
        <f>RES_hhdet_in_fech!H22/RES_summary!H$21</f>
        <v>3.5611797484100274</v>
      </c>
      <c r="I22" s="176">
        <f>RES_hhdet_in_fech!I22/RES_summary!I$21</f>
        <v>4.0751028520688415</v>
      </c>
      <c r="J22" s="176">
        <f>RES_hhdet_in_fech!J22/RES_summary!J$21</f>
        <v>5.6250648808144881</v>
      </c>
      <c r="K22" s="176">
        <f>RES_hhdet_in_fech!K22/RES_summary!K$21</f>
        <v>3.0108295661461888</v>
      </c>
      <c r="L22" s="176">
        <f>RES_hhdet_in_fech!L22/RES_summary!L$21</f>
        <v>0</v>
      </c>
      <c r="M22" s="176">
        <f>RES_hhdet_in_fech!M22/RES_summary!M$21</f>
        <v>3.6097141076561581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4.7301322048139811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250.61281889505207</v>
      </c>
      <c r="D43" s="184">
        <f>RES_hhdet_in_fech!D43/RES_summary!D$21</f>
        <v>235.07361703956752</v>
      </c>
      <c r="E43" s="184">
        <f>RES_hhdet_in_fech!E43/RES_summary!E$21</f>
        <v>237.76210797329398</v>
      </c>
      <c r="F43" s="184">
        <f>RES_hhdet_in_fech!F43/RES_summary!F$21</f>
        <v>245.52687278714231</v>
      </c>
      <c r="G43" s="184">
        <f>RES_hhdet_in_fech!G43/RES_summary!G$21</f>
        <v>230.69657334554728</v>
      </c>
      <c r="H43" s="184">
        <f>RES_hhdet_in_fech!H43/RES_summary!H$21</f>
        <v>224.83703969799106</v>
      </c>
      <c r="I43" s="184">
        <f>RES_hhdet_in_fech!I43/RES_summary!I$21</f>
        <v>208.57578734613102</v>
      </c>
      <c r="J43" s="184">
        <f>RES_hhdet_in_fech!J43/RES_summary!J$21</f>
        <v>208.556342347433</v>
      </c>
      <c r="K43" s="184">
        <f>RES_hhdet_in_fech!K43/RES_summary!K$21</f>
        <v>204.87295052031902</v>
      </c>
      <c r="L43" s="184">
        <f>RES_hhdet_in_fech!L43/RES_summary!L$21</f>
        <v>0</v>
      </c>
      <c r="M43" s="184">
        <f>RES_hhdet_in_fech!M43/RES_summary!M$21</f>
        <v>162.63859722007163</v>
      </c>
      <c r="N43" s="184">
        <f>RES_hhdet_in_fech!N43/RES_summary!N$21</f>
        <v>192.02705195550627</v>
      </c>
      <c r="O43" s="184">
        <f>RES_hhdet_in_fech!O43/RES_summary!O$21</f>
        <v>178.0392004622577</v>
      </c>
      <c r="P43" s="184">
        <f>RES_hhdet_in_fech!P43/RES_summary!P$21</f>
        <v>155.4207811618754</v>
      </c>
      <c r="Q43" s="184">
        <f>RES_hhdet_in_fech!Q43/RES_summary!Q$21</f>
        <v>163.14803681191862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220.29878913452362</v>
      </c>
      <c r="D44" s="178">
        <f>RES_hhdet_in_fech!D44/RES_summary!D$21</f>
        <v>205.06900313980393</v>
      </c>
      <c r="E44" s="178">
        <f>RES_hhdet_in_fech!E44/RES_summary!E$21</f>
        <v>206.72567569965699</v>
      </c>
      <c r="F44" s="178">
        <f>RES_hhdet_in_fech!F44/RES_summary!F$21</f>
        <v>217.92072365301692</v>
      </c>
      <c r="G44" s="178">
        <f>RES_hhdet_in_fech!G44/RES_summary!G$21</f>
        <v>206.61268426841289</v>
      </c>
      <c r="H44" s="178">
        <f>RES_hhdet_in_fech!H44/RES_summary!H$21</f>
        <v>196.31268579052758</v>
      </c>
      <c r="I44" s="178">
        <f>RES_hhdet_in_fech!I44/RES_summary!I$21</f>
        <v>183.02163023822513</v>
      </c>
      <c r="J44" s="178">
        <f>RES_hhdet_in_fech!J44/RES_summary!J$21</f>
        <v>178.54395342516608</v>
      </c>
      <c r="K44" s="178">
        <f>RES_hhdet_in_fech!K44/RES_summary!K$21</f>
        <v>178.16572360151358</v>
      </c>
      <c r="L44" s="178">
        <f>RES_hhdet_in_fech!L44/RES_summary!L$21</f>
        <v>0</v>
      </c>
      <c r="M44" s="178">
        <f>RES_hhdet_in_fech!M44/RES_summary!M$21</f>
        <v>137.31394449550936</v>
      </c>
      <c r="N44" s="178">
        <f>RES_hhdet_in_fech!N44/RES_summary!N$21</f>
        <v>165.1938813792072</v>
      </c>
      <c r="O44" s="178">
        <f>RES_hhdet_in_fech!O44/RES_summary!O$21</f>
        <v>154.38905468529873</v>
      </c>
      <c r="P44" s="178">
        <f>RES_hhdet_in_fech!P44/RES_summary!P$21</f>
        <v>134.7154425406361</v>
      </c>
      <c r="Q44" s="178">
        <f>RES_hhdet_in_fech!Q44/RES_summary!Q$21</f>
        <v>139.94595632409926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206.85112474408695</v>
      </c>
      <c r="D45" s="177">
        <f>RES_hhdet_in_fech!D45/RES_summary!D$21</f>
        <v>194.25827288660534</v>
      </c>
      <c r="E45" s="177">
        <f>RES_hhdet_in_fech!E45/RES_summary!E$21</f>
        <v>197.6236101155699</v>
      </c>
      <c r="F45" s="177">
        <f>RES_hhdet_in_fech!F45/RES_summary!F$21</f>
        <v>208.58506832549128</v>
      </c>
      <c r="G45" s="177">
        <f>RES_hhdet_in_fech!G45/RES_summary!G$21</f>
        <v>196.65954903114056</v>
      </c>
      <c r="H45" s="177">
        <f>RES_hhdet_in_fech!H45/RES_summary!H$21</f>
        <v>188.96376489908837</v>
      </c>
      <c r="I45" s="177">
        <f>RES_hhdet_in_fech!I45/RES_summary!I$21</f>
        <v>176.92307637167747</v>
      </c>
      <c r="J45" s="177">
        <f>RES_hhdet_in_fech!J45/RES_summary!J$21</f>
        <v>178.24135413604097</v>
      </c>
      <c r="K45" s="177">
        <f>RES_hhdet_in_fech!K45/RES_summary!K$21</f>
        <v>170.27486871021671</v>
      </c>
      <c r="L45" s="177">
        <f>RES_hhdet_in_fech!L45/RES_summary!L$21</f>
        <v>0</v>
      </c>
      <c r="M45" s="177">
        <f>RES_hhdet_in_fech!M45/RES_summary!M$21</f>
        <v>133.11101279651854</v>
      </c>
      <c r="N45" s="177">
        <f>RES_hhdet_in_fech!N45/RES_summary!N$21</f>
        <v>159.49823595060528</v>
      </c>
      <c r="O45" s="177">
        <f>RES_hhdet_in_fech!O45/RES_summary!O$21</f>
        <v>146.71493744053183</v>
      </c>
      <c r="P45" s="177">
        <f>RES_hhdet_in_fech!P45/RES_summary!P$21</f>
        <v>125.80406083155036</v>
      </c>
      <c r="Q45" s="177">
        <f>RES_hhdet_in_fech!Q45/RES_summary!Q$21</f>
        <v>137.43477761928412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13.447664390436646</v>
      </c>
      <c r="D46" s="177">
        <f>RES_hhdet_in_fech!D46/RES_summary!D$21</f>
        <v>10.810730253198592</v>
      </c>
      <c r="E46" s="177">
        <f>RES_hhdet_in_fech!E46/RES_summary!E$21</f>
        <v>9.1020655840871143</v>
      </c>
      <c r="F46" s="177">
        <f>RES_hhdet_in_fech!F46/RES_summary!F$21</f>
        <v>9.3356553275256449</v>
      </c>
      <c r="G46" s="177">
        <f>RES_hhdet_in_fech!G46/RES_summary!G$21</f>
        <v>9.9531352372723312</v>
      </c>
      <c r="H46" s="177">
        <f>RES_hhdet_in_fech!H46/RES_summary!H$21</f>
        <v>7.3489208914391924</v>
      </c>
      <c r="I46" s="177">
        <f>RES_hhdet_in_fech!I46/RES_summary!I$21</f>
        <v>6.0985538665476353</v>
      </c>
      <c r="J46" s="177">
        <f>RES_hhdet_in_fech!J46/RES_summary!J$21</f>
        <v>0.30259928912509354</v>
      </c>
      <c r="K46" s="177">
        <f>RES_hhdet_in_fech!K46/RES_summary!K$21</f>
        <v>7.8908548912968666</v>
      </c>
      <c r="L46" s="177">
        <f>RES_hhdet_in_fech!L46/RES_summary!L$21</f>
        <v>0</v>
      </c>
      <c r="M46" s="177">
        <f>RES_hhdet_in_fech!M46/RES_summary!M$21</f>
        <v>4.2029316989908034</v>
      </c>
      <c r="N46" s="177">
        <f>RES_hhdet_in_fech!N46/RES_summary!N$21</f>
        <v>5.6956454286019085</v>
      </c>
      <c r="O46" s="177">
        <f>RES_hhdet_in_fech!O46/RES_summary!O$21</f>
        <v>7.6741172447668982</v>
      </c>
      <c r="P46" s="177">
        <f>RES_hhdet_in_fech!P46/RES_summary!P$21</f>
        <v>8.9113817090857612</v>
      </c>
      <c r="Q46" s="177">
        <f>RES_hhdet_in_fech!Q46/RES_summary!Q$21</f>
        <v>2.5111787048151051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7.7149715870821938</v>
      </c>
      <c r="D47" s="178">
        <f>RES_hhdet_in_fech!D47/RES_summary!D$21</f>
        <v>7.2062348497967719</v>
      </c>
      <c r="E47" s="178">
        <f>RES_hhdet_in_fech!E47/RES_summary!E$21</f>
        <v>6.8102935737863515</v>
      </c>
      <c r="F47" s="178">
        <f>RES_hhdet_in_fech!F47/RES_summary!F$21</f>
        <v>6.3679188346238176</v>
      </c>
      <c r="G47" s="178">
        <f>RES_hhdet_in_fech!G47/RES_summary!G$21</f>
        <v>5.9755008313923579</v>
      </c>
      <c r="H47" s="178">
        <f>RES_hhdet_in_fech!H47/RES_summary!H$21</f>
        <v>5.7014441547984598</v>
      </c>
      <c r="I47" s="178">
        <f>RES_hhdet_in_fech!I47/RES_summary!I$21</f>
        <v>5.395738147915818</v>
      </c>
      <c r="J47" s="178">
        <f>RES_hhdet_in_fech!J47/RES_summary!J$21</f>
        <v>6.7434080056789654</v>
      </c>
      <c r="K47" s="178">
        <f>RES_hhdet_in_fech!K47/RES_summary!K$21</f>
        <v>6.3744484401471677</v>
      </c>
      <c r="L47" s="178">
        <f>RES_hhdet_in_fech!L47/RES_summary!L$21</f>
        <v>0</v>
      </c>
      <c r="M47" s="178">
        <f>RES_hhdet_in_fech!M47/RES_summary!M$21</f>
        <v>5.7162947268114532</v>
      </c>
      <c r="N47" s="178">
        <f>RES_hhdet_in_fech!N47/RES_summary!N$21</f>
        <v>5.3774581608359213</v>
      </c>
      <c r="O47" s="178">
        <f>RES_hhdet_in_fech!O47/RES_summary!O$21</f>
        <v>5.103357839599477</v>
      </c>
      <c r="P47" s="178">
        <f>RES_hhdet_in_fech!P47/RES_summary!P$21</f>
        <v>4.1750575369438794</v>
      </c>
      <c r="Q47" s="178">
        <f>RES_hhdet_in_fech!Q47/RES_summary!Q$21</f>
        <v>4.1165129742339079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7.7149715870821938</v>
      </c>
      <c r="D48" s="177">
        <f>RES_hhdet_in_fech!D48/RES_summary!D$21</f>
        <v>7.2062348497967719</v>
      </c>
      <c r="E48" s="177">
        <f>RES_hhdet_in_fech!E48/RES_summary!E$21</f>
        <v>6.8102935737863515</v>
      </c>
      <c r="F48" s="177">
        <f>RES_hhdet_in_fech!F48/RES_summary!F$21</f>
        <v>6.3679188346238176</v>
      </c>
      <c r="G48" s="177">
        <f>RES_hhdet_in_fech!G48/RES_summary!G$21</f>
        <v>5.9755008313923579</v>
      </c>
      <c r="H48" s="177">
        <f>RES_hhdet_in_fech!H48/RES_summary!H$21</f>
        <v>5.7014441547984598</v>
      </c>
      <c r="I48" s="177">
        <f>RES_hhdet_in_fech!I48/RES_summary!I$21</f>
        <v>5.395738147915818</v>
      </c>
      <c r="J48" s="177">
        <f>RES_hhdet_in_fech!J48/RES_summary!J$21</f>
        <v>6.7434080056789654</v>
      </c>
      <c r="K48" s="177">
        <f>RES_hhdet_in_fech!K48/RES_summary!K$21</f>
        <v>6.3744484401471677</v>
      </c>
      <c r="L48" s="177">
        <f>RES_hhdet_in_fech!L48/RES_summary!L$21</f>
        <v>0</v>
      </c>
      <c r="M48" s="177">
        <f>RES_hhdet_in_fech!M48/RES_summary!M$21</f>
        <v>5.7162947268114532</v>
      </c>
      <c r="N48" s="177">
        <f>RES_hhdet_in_fech!N48/RES_summary!N$21</f>
        <v>5.3774581608359213</v>
      </c>
      <c r="O48" s="177">
        <f>RES_hhdet_in_fech!O48/RES_summary!O$21</f>
        <v>5.103357839599477</v>
      </c>
      <c r="P48" s="177">
        <f>RES_hhdet_in_fech!P48/RES_summary!P$21</f>
        <v>4.1750575369438794</v>
      </c>
      <c r="Q48" s="177">
        <f>RES_hhdet_in_fech!Q48/RES_summary!Q$21</f>
        <v>4.1165129742339079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20.787031647825707</v>
      </c>
      <c r="D49" s="178">
        <f>RES_hhdet_in_fech!D49/RES_summary!D$21</f>
        <v>19.628045234396829</v>
      </c>
      <c r="E49" s="178">
        <f>RES_hhdet_in_fech!E49/RES_summary!E$21</f>
        <v>20.504431940724949</v>
      </c>
      <c r="F49" s="178">
        <f>RES_hhdet_in_fech!F49/RES_summary!F$21</f>
        <v>17.69023119194652</v>
      </c>
      <c r="G49" s="178">
        <f>RES_hhdet_in_fech!G49/RES_summary!G$21</f>
        <v>15.310606850025984</v>
      </c>
      <c r="H49" s="178">
        <f>RES_hhdet_in_fech!H49/RES_summary!H$21</f>
        <v>19.267743647948414</v>
      </c>
      <c r="I49" s="178">
        <f>RES_hhdet_in_fech!I49/RES_summary!I$21</f>
        <v>16.0935263380047</v>
      </c>
      <c r="J49" s="178">
        <f>RES_hhdet_in_fech!J49/RES_summary!J$21</f>
        <v>17.661389319501488</v>
      </c>
      <c r="K49" s="178">
        <f>RES_hhdet_in_fech!K49/RES_summary!K$21</f>
        <v>17.329279824601887</v>
      </c>
      <c r="L49" s="178">
        <f>RES_hhdet_in_fech!L49/RES_summary!L$21</f>
        <v>0</v>
      </c>
      <c r="M49" s="178">
        <f>RES_hhdet_in_fech!M49/RES_summary!M$21</f>
        <v>15.972373502983242</v>
      </c>
      <c r="N49" s="178">
        <f>RES_hhdet_in_fech!N49/RES_summary!N$21</f>
        <v>17.375429131744966</v>
      </c>
      <c r="O49" s="178">
        <f>RES_hhdet_in_fech!O49/RES_summary!O$21</f>
        <v>15.905387442998835</v>
      </c>
      <c r="P49" s="178">
        <f>RES_hhdet_in_fech!P49/RES_summary!P$21</f>
        <v>14.52244923554716</v>
      </c>
      <c r="Q49" s="178">
        <f>RES_hhdet_in_fech!Q49/RES_summary!Q$21</f>
        <v>14.354018881471884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21.572366719584529</v>
      </c>
      <c r="D50" s="183">
        <f>RES_hhdet_in_fech!D50/RES_summary!D$21</f>
        <v>21.03260008626361</v>
      </c>
      <c r="E50" s="183">
        <f>RES_hhdet_in_fech!E50/RES_summary!E$21</f>
        <v>20.734656302209114</v>
      </c>
      <c r="F50" s="183">
        <f>RES_hhdet_in_fech!F50/RES_summary!F$21</f>
        <v>20.428104145274588</v>
      </c>
      <c r="G50" s="183">
        <f>RES_hhdet_in_fech!G50/RES_summary!G$21</f>
        <v>19.999225322269094</v>
      </c>
      <c r="H50" s="183">
        <f>RES_hhdet_in_fech!H50/RES_summary!H$21</f>
        <v>19.590602637024979</v>
      </c>
      <c r="I50" s="183">
        <f>RES_hhdet_in_fech!I50/RES_summary!I$21</f>
        <v>19.220921904367611</v>
      </c>
      <c r="J50" s="183">
        <f>RES_hhdet_in_fech!J50/RES_summary!J$21</f>
        <v>18.639552659271946</v>
      </c>
      <c r="K50" s="183">
        <f>RES_hhdet_in_fech!K50/RES_summary!K$21</f>
        <v>18.353552964150978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18.770594991484096</v>
      </c>
      <c r="O50" s="183">
        <f>RES_hhdet_in_fech!O50/RES_summary!O$21</f>
        <v>17.489685008495876</v>
      </c>
      <c r="P50" s="183">
        <f>RES_hhdet_in_fech!P50/RES_summary!P$21</f>
        <v>15.769002753625815</v>
      </c>
      <c r="Q50" s="183">
        <f>RES_hhdet_in_fech!Q50/RES_summary!Q$21</f>
        <v>15.353932287457589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18.859022487047906</v>
      </c>
      <c r="E51" s="183">
        <f>RES_hhdet_in_fech!E51/RES_summary!E$21</f>
        <v>18.613085092444397</v>
      </c>
      <c r="F51" s="183">
        <f>RES_hhdet_in_fech!F51/RES_summary!F$21</f>
        <v>18.399970639789721</v>
      </c>
      <c r="G51" s="183">
        <f>RES_hhdet_in_fech!G51/RES_summary!G$21</f>
        <v>18.029135935099664</v>
      </c>
      <c r="H51" s="183">
        <f>RES_hhdet_in_fech!H51/RES_summary!H$21</f>
        <v>17.679908132195493</v>
      </c>
      <c r="I51" s="183">
        <f>RES_hhdet_in_fech!I51/RES_summary!I$21</f>
        <v>17.395437410447485</v>
      </c>
      <c r="J51" s="183">
        <f>RES_hhdet_in_fech!J51/RES_summary!J$21</f>
        <v>16.912414898359639</v>
      </c>
      <c r="K51" s="183">
        <f>RES_hhdet_in_fech!K51/RES_summary!K$21</f>
        <v>16.699707984762451</v>
      </c>
      <c r="L51" s="183">
        <f>RES_hhdet_in_fech!L51/RES_summary!L$21</f>
        <v>0</v>
      </c>
      <c r="M51" s="183">
        <f>RES_hhdet_in_fech!M51/RES_summary!M$21</f>
        <v>15.972373502983242</v>
      </c>
      <c r="N51" s="183">
        <f>RES_hhdet_in_fech!N51/RES_summary!N$21</f>
        <v>16.798454312283681</v>
      </c>
      <c r="O51" s="183">
        <f>RES_hhdet_in_fech!O51/RES_summary!O$21</f>
        <v>15.691755327656837</v>
      </c>
      <c r="P51" s="183">
        <f>RES_hhdet_in_fech!P51/RES_summary!P$21</f>
        <v>14.119817739413126</v>
      </c>
      <c r="Q51" s="183">
        <f>RES_hhdet_in_fech!Q51/RES_summary!Q$21</f>
        <v>13.733763304986187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15.311545927446508</v>
      </c>
      <c r="E52" s="182">
        <f>RES_hhdet_in_fech!E52/RES_summary!E$21</f>
        <v>15.116590654371317</v>
      </c>
      <c r="F52" s="182">
        <f>RES_hhdet_in_fech!F52/RES_summary!F$21</f>
        <v>14.889657051977215</v>
      </c>
      <c r="G52" s="182">
        <f>RES_hhdet_in_fech!G52/RES_summary!G$21</f>
        <v>14.554520765033253</v>
      </c>
      <c r="H52" s="182">
        <f>RES_hhdet_in_fech!H52/RES_summary!H$21</f>
        <v>14.251942537351143</v>
      </c>
      <c r="I52" s="182">
        <f>RES_hhdet_in_fech!I52/RES_summary!I$21</f>
        <v>14.000069933529041</v>
      </c>
      <c r="J52" s="182">
        <f>RES_hhdet_in_fech!J52/RES_summary!J$21</f>
        <v>13.586478129644336</v>
      </c>
      <c r="K52" s="182">
        <f>RES_hhdet_in_fech!K52/RES_summary!K$21</f>
        <v>13.390849688325373</v>
      </c>
      <c r="L52" s="182">
        <f>RES_hhdet_in_fech!L52/RES_summary!L$21</f>
        <v>0</v>
      </c>
      <c r="M52" s="182">
        <f>RES_hhdet_in_fech!M52/RES_summary!M$21</f>
        <v>12.655413227515252</v>
      </c>
      <c r="N52" s="182">
        <f>RES_hhdet_in_fech!N52/RES_summary!N$21</f>
        <v>13.67442479660072</v>
      </c>
      <c r="O52" s="182">
        <f>RES_hhdet_in_fech!O52/RES_summary!O$21</f>
        <v>12.611262244707563</v>
      </c>
      <c r="P52" s="182">
        <f>RES_hhdet_in_fech!P52/RES_summary!P$21</f>
        <v>11.290247532065363</v>
      </c>
      <c r="Q52" s="182">
        <f>RES_hhdet_in_fech!Q52/RES_summary!Q$21</f>
        <v>10.973115183953361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3.5474765596013946</v>
      </c>
      <c r="E53" s="181">
        <f>RES_hhdet_in_fech!E53/RES_summary!E$21</f>
        <v>3.4964944380730745</v>
      </c>
      <c r="F53" s="181">
        <f>RES_hhdet_in_fech!F53/RES_summary!F$21</f>
        <v>3.510313587812512</v>
      </c>
      <c r="G53" s="181">
        <f>RES_hhdet_in_fech!G53/RES_summary!G$21</f>
        <v>3.4746151700664107</v>
      </c>
      <c r="H53" s="181">
        <f>RES_hhdet_in_fech!H53/RES_summary!H$21</f>
        <v>3.4279655948443479</v>
      </c>
      <c r="I53" s="181">
        <f>RES_hhdet_in_fech!I53/RES_summary!I$21</f>
        <v>3.3953674769184472</v>
      </c>
      <c r="J53" s="181">
        <f>RES_hhdet_in_fech!J53/RES_summary!J$21</f>
        <v>3.3259367687152999</v>
      </c>
      <c r="K53" s="181">
        <f>RES_hhdet_in_fech!K53/RES_summary!K$21</f>
        <v>3.3088582964370756</v>
      </c>
      <c r="L53" s="181">
        <f>RES_hhdet_in_fech!L53/RES_summary!L$21</f>
        <v>0</v>
      </c>
      <c r="M53" s="181">
        <f>RES_hhdet_in_fech!M53/RES_summary!M$21</f>
        <v>3.3169602754679928</v>
      </c>
      <c r="N53" s="181">
        <f>RES_hhdet_in_fech!N53/RES_summary!N$21</f>
        <v>3.1240295156829641</v>
      </c>
      <c r="O53" s="181">
        <f>RES_hhdet_in_fech!O53/RES_summary!O$21</f>
        <v>3.0804930829492752</v>
      </c>
      <c r="P53" s="181">
        <f>RES_hhdet_in_fech!P53/RES_summary!P$21</f>
        <v>2.8295702073477633</v>
      </c>
      <c r="Q53" s="181">
        <f>RES_hhdet_in_fech!Q53/RES_summary!Q$21</f>
        <v>2.7606481210328271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4.9842171525370196</v>
      </c>
      <c r="D54" s="180">
        <f>RES_hhdet_in_fech!D54/RES_summary!D$21</f>
        <v>0</v>
      </c>
      <c r="E54" s="180">
        <f>RES_hhdet_in_fech!E54/RES_summary!E$21</f>
        <v>9.6542994048671034</v>
      </c>
      <c r="F54" s="180">
        <f>RES_hhdet_in_fech!F54/RES_summary!F$21</f>
        <v>9.2184782852876346</v>
      </c>
      <c r="G54" s="180">
        <f>RES_hhdet_in_fech!G54/RES_summary!G$21</f>
        <v>7.4201088344393753</v>
      </c>
      <c r="H54" s="180">
        <f>RES_hhdet_in_fech!H54/RES_summary!H$21</f>
        <v>0</v>
      </c>
      <c r="I54" s="180">
        <f>RES_hhdet_in_fech!I54/RES_summary!I$21</f>
        <v>10.536487873943075</v>
      </c>
      <c r="J54" s="180">
        <f>RES_hhdet_in_fech!J54/RES_summary!J$21</f>
        <v>0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8.4464738863407742</v>
      </c>
      <c r="O54" s="180">
        <f>RES_hhdet_in_fech!O54/RES_summary!O$21</f>
        <v>0</v>
      </c>
      <c r="P54" s="180">
        <f>RES_hhdet_in_fech!P54/RES_summary!P$21</f>
        <v>12.284120494665705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10.666166168901317</v>
      </c>
      <c r="F55" s="179">
        <f>RES_hhdet_in_fech!F55/RES_summary!F$21</f>
        <v>10.267635543510343</v>
      </c>
      <c r="G55" s="179">
        <f>RES_hhdet_in_fech!G55/RES_summary!G$21</f>
        <v>8.7783548532812574</v>
      </c>
      <c r="H55" s="179">
        <f>RES_hhdet_in_fech!H55/RES_summary!H$21</f>
        <v>0</v>
      </c>
      <c r="I55" s="179">
        <f>RES_hhdet_in_fech!I55/RES_summary!I$21</f>
        <v>11.075402348261951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9.1208017701857429</v>
      </c>
      <c r="O55" s="179">
        <f>RES_hhdet_in_fech!O55/RES_summary!O$21</f>
        <v>0</v>
      </c>
      <c r="P55" s="179">
        <f>RES_hhdet_in_fech!P55/RES_summary!P$21</f>
        <v>11.728694466619938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7.1219514945879938</v>
      </c>
      <c r="F56" s="177">
        <f>RES_hhdet_in_fech!F56/RES_summary!F$21</f>
        <v>6.7355129275625174</v>
      </c>
      <c r="G56" s="177">
        <f>RES_hhdet_in_fech!G56/RES_summary!G$21</f>
        <v>5.313498257608793</v>
      </c>
      <c r="H56" s="177">
        <f>RES_hhdet_in_fech!H56/RES_summary!H$21</f>
        <v>0</v>
      </c>
      <c r="I56" s="177">
        <f>RES_hhdet_in_fech!I56/RES_summary!I$21</f>
        <v>7.6254570576642884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6.0064789974998867</v>
      </c>
      <c r="O56" s="177">
        <f>RES_hhdet_in_fech!O56/RES_summary!O$21</f>
        <v>0</v>
      </c>
      <c r="P56" s="177">
        <f>RES_hhdet_in_fech!P56/RES_summary!P$21</f>
        <v>8.815585117220623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3.5442146743133232</v>
      </c>
      <c r="F57" s="177">
        <f>RES_hhdet_in_fech!F57/RES_summary!F$21</f>
        <v>3.5321226159478281</v>
      </c>
      <c r="G57" s="177">
        <f>RES_hhdet_in_fech!G57/RES_summary!G$21</f>
        <v>3.4648565956724635</v>
      </c>
      <c r="H57" s="177">
        <f>RES_hhdet_in_fech!H57/RES_summary!H$21</f>
        <v>0</v>
      </c>
      <c r="I57" s="177">
        <f>RES_hhdet_in_fech!I57/RES_summary!I$21</f>
        <v>3.4499452905976633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3.1143227726858567</v>
      </c>
      <c r="O57" s="177">
        <f>RES_hhdet_in_fech!O57/RES_summary!O$21</f>
        <v>0</v>
      </c>
      <c r="P57" s="177">
        <f>RES_hhdet_in_fech!P57/RES_summary!P$21</f>
        <v>2.9131093493993134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1.8120265256205683</v>
      </c>
      <c r="D58" s="178">
        <f>RES_hhdet_in_fech!D58/RES_summary!D$21</f>
        <v>3.1703338155699874</v>
      </c>
      <c r="E58" s="178">
        <f>RES_hhdet_in_fech!E58/RES_summary!E$21</f>
        <v>3.7217067591256776</v>
      </c>
      <c r="F58" s="178">
        <f>RES_hhdet_in_fech!F58/RES_summary!F$21</f>
        <v>3.547999107555031</v>
      </c>
      <c r="G58" s="178">
        <f>RES_hhdet_in_fech!G58/RES_summary!G$21</f>
        <v>2.7977813957160689</v>
      </c>
      <c r="H58" s="178">
        <f>RES_hhdet_in_fech!H58/RES_summary!H$21</f>
        <v>3.5551661047165877</v>
      </c>
      <c r="I58" s="178">
        <f>RES_hhdet_in_fech!I58/RES_summary!I$21</f>
        <v>4.0648926219854085</v>
      </c>
      <c r="J58" s="178">
        <f>RES_hhdet_in_fech!J58/RES_summary!J$21</f>
        <v>5.6075915970864729</v>
      </c>
      <c r="K58" s="178">
        <f>RES_hhdet_in_fech!K58/RES_summary!K$21</f>
        <v>3.0034986540564064</v>
      </c>
      <c r="L58" s="178">
        <f>RES_hhdet_in_fech!L58/RES_summary!L$21</f>
        <v>0</v>
      </c>
      <c r="M58" s="178">
        <f>RES_hhdet_in_fech!M58/RES_summary!M$21</f>
        <v>3.6359844947675715</v>
      </c>
      <c r="N58" s="178">
        <f>RES_hhdet_in_fech!N58/RES_summary!N$21</f>
        <v>4.0802832837182219</v>
      </c>
      <c r="O58" s="178">
        <f>RES_hhdet_in_fech!O58/RES_summary!O$21</f>
        <v>2.6414004943606537</v>
      </c>
      <c r="P58" s="178">
        <f>RES_hhdet_in_fech!P58/RES_summary!P$21</f>
        <v>2.0078318487482445</v>
      </c>
      <c r="Q58" s="178">
        <f>RES_hhdet_in_fech!Q58/RES_summary!Q$21</f>
        <v>4.7315486321135909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1.8120265256205683</v>
      </c>
      <c r="D60" s="176">
        <f>RES_hhdet_in_fech!D60/RES_summary!D$21</f>
        <v>3.1703338155699874</v>
      </c>
      <c r="E60" s="176">
        <f>RES_hhdet_in_fech!E60/RES_summary!E$21</f>
        <v>3.7217067591256776</v>
      </c>
      <c r="F60" s="176">
        <f>RES_hhdet_in_fech!F60/RES_summary!F$21</f>
        <v>3.547999107555031</v>
      </c>
      <c r="G60" s="176">
        <f>RES_hhdet_in_fech!G60/RES_summary!G$21</f>
        <v>2.7977813957160689</v>
      </c>
      <c r="H60" s="176">
        <f>RES_hhdet_in_fech!H60/RES_summary!H$21</f>
        <v>3.5551661047165877</v>
      </c>
      <c r="I60" s="176">
        <f>RES_hhdet_in_fech!I60/RES_summary!I$21</f>
        <v>4.0648926219854085</v>
      </c>
      <c r="J60" s="176">
        <f>RES_hhdet_in_fech!J60/RES_summary!J$21</f>
        <v>5.6075915970864729</v>
      </c>
      <c r="K60" s="176">
        <f>RES_hhdet_in_fech!K60/RES_summary!K$21</f>
        <v>3.0034986540564064</v>
      </c>
      <c r="L60" s="176">
        <f>RES_hhdet_in_fech!L60/RES_summary!L$21</f>
        <v>0</v>
      </c>
      <c r="M60" s="176">
        <f>RES_hhdet_in_fech!M60/RES_summary!M$21</f>
        <v>3.6359844947675715</v>
      </c>
      <c r="N60" s="176">
        <f>RES_hhdet_in_fech!N60/RES_summary!N$21</f>
        <v>4.0802832837182219</v>
      </c>
      <c r="O60" s="176">
        <f>RES_hhdet_in_fech!O60/RES_summary!O$21</f>
        <v>2.6414004943606537</v>
      </c>
      <c r="P60" s="176">
        <f>RES_hhdet_in_fech!P60/RES_summary!P$21</f>
        <v>2.0078318487482445</v>
      </c>
      <c r="Q60" s="176">
        <f>RES_hhdet_in_fech!Q60/RES_summary!Q$21</f>
        <v>4.7315486321135909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243.61178198567208</v>
      </c>
      <c r="D62" s="184">
        <f>RES_hhdet_in_fech!D62/RES_summary!D$21</f>
        <v>225.77937440990411</v>
      </c>
      <c r="E62" s="184">
        <f>RES_hhdet_in_fech!E62/RES_summary!E$21</f>
        <v>230.82964935812336</v>
      </c>
      <c r="F62" s="184">
        <f>RES_hhdet_in_fech!F62/RES_summary!F$21</f>
        <v>238.69283056023264</v>
      </c>
      <c r="G62" s="184">
        <f>RES_hhdet_in_fech!G62/RES_summary!G$21</f>
        <v>233.1727403823684</v>
      </c>
      <c r="H62" s="184">
        <f>RES_hhdet_in_fech!H62/RES_summary!H$21</f>
        <v>214.39200827218485</v>
      </c>
      <c r="I62" s="184">
        <f>RES_hhdet_in_fech!I62/RES_summary!I$21</f>
        <v>201.73270352934412</v>
      </c>
      <c r="J62" s="184">
        <f>RES_hhdet_in_fech!J62/RES_summary!J$21</f>
        <v>201.12756202664778</v>
      </c>
      <c r="K62" s="184">
        <f>RES_hhdet_in_fech!K62/RES_summary!K$21</f>
        <v>198.66620207843437</v>
      </c>
      <c r="L62" s="184">
        <f>RES_hhdet_in_fech!L62/RES_summary!L$21</f>
        <v>190.02522419060611</v>
      </c>
      <c r="M62" s="184">
        <f>RES_hhdet_in_fech!M62/RES_summary!M$21</f>
        <v>165.2694723070301</v>
      </c>
      <c r="N62" s="184">
        <f>RES_hhdet_in_fech!N62/RES_summary!N$21</f>
        <v>155.67474897973358</v>
      </c>
      <c r="O62" s="184">
        <f>RES_hhdet_in_fech!O62/RES_summary!O$21</f>
        <v>164.67403385389116</v>
      </c>
      <c r="P62" s="184">
        <f>RES_hhdet_in_fech!P62/RES_summary!P$21</f>
        <v>153.50545363921992</v>
      </c>
      <c r="Q62" s="184">
        <f>RES_hhdet_in_fech!Q62/RES_summary!Q$21</f>
        <v>156.38028169831432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211.22695888755203</v>
      </c>
      <c r="D63" s="178">
        <f>RES_hhdet_in_fech!D63/RES_summary!D$21</f>
        <v>194.67245032602847</v>
      </c>
      <c r="E63" s="178">
        <f>RES_hhdet_in_fech!E63/RES_summary!E$21</f>
        <v>197.97171978511707</v>
      </c>
      <c r="F63" s="178">
        <f>RES_hhdet_in_fech!F63/RES_summary!F$21</f>
        <v>207.00309954658559</v>
      </c>
      <c r="G63" s="178">
        <f>RES_hhdet_in_fech!G63/RES_summary!G$21</f>
        <v>202.40233096216198</v>
      </c>
      <c r="H63" s="178">
        <f>RES_hhdet_in_fech!H63/RES_summary!H$21</f>
        <v>181.87980120500896</v>
      </c>
      <c r="I63" s="178">
        <f>RES_hhdet_in_fech!I63/RES_summary!I$21</f>
        <v>172.8253981511584</v>
      </c>
      <c r="J63" s="178">
        <f>RES_hhdet_in_fech!J63/RES_summary!J$21</f>
        <v>169.15057667794508</v>
      </c>
      <c r="K63" s="178">
        <f>RES_hhdet_in_fech!K63/RES_summary!K$21</f>
        <v>167.17280305109739</v>
      </c>
      <c r="L63" s="178">
        <f>RES_hhdet_in_fech!L63/RES_summary!L$21</f>
        <v>157.62294048964623</v>
      </c>
      <c r="M63" s="178">
        <f>RES_hhdet_in_fech!M63/RES_summary!M$21</f>
        <v>138.90189703884027</v>
      </c>
      <c r="N63" s="178">
        <f>RES_hhdet_in_fech!N63/RES_summary!N$21</f>
        <v>127.72133134761789</v>
      </c>
      <c r="O63" s="178">
        <f>RES_hhdet_in_fech!O63/RES_summary!O$21</f>
        <v>136.23939047149932</v>
      </c>
      <c r="P63" s="178">
        <f>RES_hhdet_in_fech!P63/RES_summary!P$21</f>
        <v>127.16165073528114</v>
      </c>
      <c r="Q63" s="178">
        <f>RES_hhdet_in_fech!Q63/RES_summary!Q$21</f>
        <v>132.58369068350993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197.53590251538134</v>
      </c>
      <c r="D64" s="177">
        <f>RES_hhdet_in_fech!D64/RES_summary!D$21</f>
        <v>183.72408647536241</v>
      </c>
      <c r="E64" s="177">
        <f>RES_hhdet_in_fech!E64/RES_summary!E$21</f>
        <v>188.65871446280622</v>
      </c>
      <c r="F64" s="177">
        <f>RES_hhdet_in_fech!F64/RES_summary!F$21</f>
        <v>197.53444203556055</v>
      </c>
      <c r="G64" s="177">
        <f>RES_hhdet_in_fech!G64/RES_summary!G$21</f>
        <v>192.01709668930332</v>
      </c>
      <c r="H64" s="177">
        <f>RES_hhdet_in_fech!H64/RES_summary!H$21</f>
        <v>174.67838612649953</v>
      </c>
      <c r="I64" s="177">
        <f>RES_hhdet_in_fech!I64/RES_summary!I$21</f>
        <v>166.74074584984319</v>
      </c>
      <c r="J64" s="177">
        <f>RES_hhdet_in_fech!J64/RES_summary!J$21</f>
        <v>168.84647073444091</v>
      </c>
      <c r="K64" s="177">
        <f>RES_hhdet_in_fech!K64/RES_summary!K$21</f>
        <v>159.36667767125491</v>
      </c>
      <c r="L64" s="177">
        <f>RES_hhdet_in_fech!L64/RES_summary!L$21</f>
        <v>155.50879886433506</v>
      </c>
      <c r="M64" s="177">
        <f>RES_hhdet_in_fech!M64/RES_summary!M$21</f>
        <v>134.40562026051384</v>
      </c>
      <c r="N64" s="177">
        <f>RES_hhdet_in_fech!N64/RES_summary!N$21</f>
        <v>123.11499047122517</v>
      </c>
      <c r="O64" s="177">
        <f>RES_hhdet_in_fech!O64/RES_summary!O$21</f>
        <v>129.18997529223904</v>
      </c>
      <c r="P64" s="177">
        <f>RES_hhdet_in_fech!P64/RES_summary!P$21</f>
        <v>118.4272630144532</v>
      </c>
      <c r="Q64" s="177">
        <f>RES_hhdet_in_fech!Q64/RES_summary!Q$21</f>
        <v>130.10619554198678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13.691056372170673</v>
      </c>
      <c r="D65" s="177">
        <f>RES_hhdet_in_fech!D65/RES_summary!D$21</f>
        <v>10.948363850666059</v>
      </c>
      <c r="E65" s="177">
        <f>RES_hhdet_in_fech!E65/RES_summary!E$21</f>
        <v>9.313005322310838</v>
      </c>
      <c r="F65" s="177">
        <f>RES_hhdet_in_fech!F65/RES_summary!F$21</f>
        <v>9.4686575110250608</v>
      </c>
      <c r="G65" s="177">
        <f>RES_hhdet_in_fech!G65/RES_summary!G$21</f>
        <v>10.385234272858641</v>
      </c>
      <c r="H65" s="177">
        <f>RES_hhdet_in_fech!H65/RES_summary!H$21</f>
        <v>7.2014150785094309</v>
      </c>
      <c r="I65" s="177">
        <f>RES_hhdet_in_fech!I65/RES_summary!I$21</f>
        <v>6.0846523013152209</v>
      </c>
      <c r="J65" s="177">
        <f>RES_hhdet_in_fech!J65/RES_summary!J$21</f>
        <v>0.30410594350414799</v>
      </c>
      <c r="K65" s="177">
        <f>RES_hhdet_in_fech!K65/RES_summary!K$21</f>
        <v>7.8061253798424701</v>
      </c>
      <c r="L65" s="177">
        <f>RES_hhdet_in_fech!L65/RES_summary!L$21</f>
        <v>2.1141416253111656</v>
      </c>
      <c r="M65" s="177">
        <f>RES_hhdet_in_fech!M65/RES_summary!M$21</f>
        <v>4.4962767783264361</v>
      </c>
      <c r="N65" s="177">
        <f>RES_hhdet_in_fech!N65/RES_summary!N$21</f>
        <v>4.6063408763927152</v>
      </c>
      <c r="O65" s="177">
        <f>RES_hhdet_in_fech!O65/RES_summary!O$21</f>
        <v>7.0494151792602695</v>
      </c>
      <c r="P65" s="177">
        <f>RES_hhdet_in_fech!P65/RES_summary!P$21</f>
        <v>8.734387720827943</v>
      </c>
      <c r="Q65" s="177">
        <f>RES_hhdet_in_fech!Q65/RES_summary!Q$21</f>
        <v>2.4774951415231286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7.718119617993902</v>
      </c>
      <c r="D66" s="178">
        <f>RES_hhdet_in_fech!D66/RES_summary!D$21</f>
        <v>7.2456356427006599</v>
      </c>
      <c r="E66" s="178">
        <f>RES_hhdet_in_fech!E66/RES_summary!E$21</f>
        <v>6.8487366009483264</v>
      </c>
      <c r="F66" s="178">
        <f>RES_hhdet_in_fech!F66/RES_summary!F$21</f>
        <v>6.3865930077258382</v>
      </c>
      <c r="G66" s="178">
        <f>RES_hhdet_in_fech!G66/RES_summary!G$21</f>
        <v>5.961304571146286</v>
      </c>
      <c r="H66" s="178">
        <f>RES_hhdet_in_fech!H66/RES_summary!H$21</f>
        <v>5.5883466768510592</v>
      </c>
      <c r="I66" s="178">
        <f>RES_hhdet_in_fech!I66/RES_summary!I$21</f>
        <v>5.294131495605944</v>
      </c>
      <c r="J66" s="178">
        <f>RES_hhdet_in_fech!J66/RES_summary!J$21</f>
        <v>6.7616278912928536</v>
      </c>
      <c r="K66" s="178">
        <f>RES_hhdet_in_fech!K66/RES_summary!K$21</f>
        <v>6.3948379667016928</v>
      </c>
      <c r="L66" s="178">
        <f>RES_hhdet_in_fech!L66/RES_summary!L$21</f>
        <v>6.0261742807415546</v>
      </c>
      <c r="M66" s="178">
        <f>RES_hhdet_in_fech!M66/RES_summary!M$21</f>
        <v>5.7959765570717989</v>
      </c>
      <c r="N66" s="178">
        <f>RES_hhdet_in_fech!N66/RES_summary!N$21</f>
        <v>5.5047561621952168</v>
      </c>
      <c r="O66" s="178">
        <f>RES_hhdet_in_fech!O66/RES_summary!O$21</f>
        <v>5.2448373369671426</v>
      </c>
      <c r="P66" s="178">
        <f>RES_hhdet_in_fech!P66/RES_summary!P$21</f>
        <v>4.3901337576453265</v>
      </c>
      <c r="Q66" s="178">
        <f>RES_hhdet_in_fech!Q66/RES_summary!Q$21</f>
        <v>4.2884155286229557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7.718119617993902</v>
      </c>
      <c r="D67" s="177">
        <f>RES_hhdet_in_fech!D67/RES_summary!D$21</f>
        <v>7.2456356427006599</v>
      </c>
      <c r="E67" s="177">
        <f>RES_hhdet_in_fech!E67/RES_summary!E$21</f>
        <v>6.8487366009483264</v>
      </c>
      <c r="F67" s="177">
        <f>RES_hhdet_in_fech!F67/RES_summary!F$21</f>
        <v>6.3865930077258382</v>
      </c>
      <c r="G67" s="177">
        <f>RES_hhdet_in_fech!G67/RES_summary!G$21</f>
        <v>5.961304571146286</v>
      </c>
      <c r="H67" s="177">
        <f>RES_hhdet_in_fech!H67/RES_summary!H$21</f>
        <v>5.5883466768510592</v>
      </c>
      <c r="I67" s="177">
        <f>RES_hhdet_in_fech!I67/RES_summary!I$21</f>
        <v>5.294131495605944</v>
      </c>
      <c r="J67" s="177">
        <f>RES_hhdet_in_fech!J67/RES_summary!J$21</f>
        <v>6.7616278912928536</v>
      </c>
      <c r="K67" s="177">
        <f>RES_hhdet_in_fech!K67/RES_summary!K$21</f>
        <v>6.3948379667016928</v>
      </c>
      <c r="L67" s="177">
        <f>RES_hhdet_in_fech!L67/RES_summary!L$21</f>
        <v>6.0261742807415546</v>
      </c>
      <c r="M67" s="177">
        <f>RES_hhdet_in_fech!M67/RES_summary!M$21</f>
        <v>5.7959765570717989</v>
      </c>
      <c r="N67" s="177">
        <f>RES_hhdet_in_fech!N67/RES_summary!N$21</f>
        <v>5.5047561621952168</v>
      </c>
      <c r="O67" s="177">
        <f>RES_hhdet_in_fech!O67/RES_summary!O$21</f>
        <v>5.2448373369671426</v>
      </c>
      <c r="P67" s="177">
        <f>RES_hhdet_in_fech!P67/RES_summary!P$21</f>
        <v>4.3901337576453265</v>
      </c>
      <c r="Q67" s="177">
        <f>RES_hhdet_in_fech!Q67/RES_summary!Q$21</f>
        <v>4.2884155286229557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17.71621567675971</v>
      </c>
      <c r="D68" s="178">
        <f>RES_hhdet_in_fech!D68/RES_summary!D$21</f>
        <v>19.299183451305755</v>
      </c>
      <c r="E68" s="178">
        <f>RES_hhdet_in_fech!E68/RES_summary!E$21</f>
        <v>18.276151337101467</v>
      </c>
      <c r="F68" s="178">
        <f>RES_hhdet_in_fech!F68/RES_summary!F$21</f>
        <v>16.926328590915986</v>
      </c>
      <c r="G68" s="178">
        <f>RES_hhdet_in_fech!G68/RES_summary!G$21</f>
        <v>16.76685977918666</v>
      </c>
      <c r="H68" s="178">
        <f>RES_hhdet_in_fech!H68/RES_summary!H$21</f>
        <v>17.694900032497873</v>
      </c>
      <c r="I68" s="178">
        <f>RES_hhdet_in_fech!I68/RES_summary!I$21</f>
        <v>16.412520116786997</v>
      </c>
      <c r="J68" s="178">
        <f>RES_hhdet_in_fech!J68/RES_summary!J$21</f>
        <v>16.788710866792989</v>
      </c>
      <c r="K68" s="178">
        <f>RES_hhdet_in_fech!K68/RES_summary!K$21</f>
        <v>16.11766582993409</v>
      </c>
      <c r="L68" s="178">
        <f>RES_hhdet_in_fech!L68/RES_summary!L$21</f>
        <v>17.065818155569016</v>
      </c>
      <c r="M68" s="178">
        <f>RES_hhdet_in_fech!M68/RES_summary!M$21</f>
        <v>15.239104418285983</v>
      </c>
      <c r="N68" s="178">
        <f>RES_hhdet_in_fech!N68/RES_summary!N$21</f>
        <v>13.982962234896194</v>
      </c>
      <c r="O68" s="178">
        <f>RES_hhdet_in_fech!O68/RES_summary!O$21</f>
        <v>14.567377861663882</v>
      </c>
      <c r="P68" s="178">
        <f>RES_hhdet_in_fech!P68/RES_summary!P$21</f>
        <v>13.807103207822703</v>
      </c>
      <c r="Q68" s="178">
        <f>RES_hhdet_in_fech!Q68/RES_summary!Q$21</f>
        <v>13.488004444023177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20.233634025503974</v>
      </c>
      <c r="D69" s="183">
        <f>RES_hhdet_in_fech!D69/RES_summary!D$21</f>
        <v>19.779360803921236</v>
      </c>
      <c r="E69" s="183">
        <f>RES_hhdet_in_fech!E69/RES_summary!E$21</f>
        <v>19.516370884297224</v>
      </c>
      <c r="F69" s="183">
        <f>RES_hhdet_in_fech!F69/RES_summary!F$21</f>
        <v>19.23525525628483</v>
      </c>
      <c r="G69" s="183">
        <f>RES_hhdet_in_fech!G69/RES_summary!G$21</f>
        <v>19.141388384282035</v>
      </c>
      <c r="H69" s="183">
        <f>RES_hhdet_in_fech!H69/RES_summary!H$21</f>
        <v>18.122416233005112</v>
      </c>
      <c r="I69" s="183">
        <f>RES_hhdet_in_fech!I69/RES_summary!I$21</f>
        <v>18.029934915780569</v>
      </c>
      <c r="J69" s="183">
        <f>RES_hhdet_in_fech!J69/RES_summary!J$21</f>
        <v>17.52884773493329</v>
      </c>
      <c r="K69" s="183">
        <f>RES_hhdet_in_fech!K69/RES_summary!K$21</f>
        <v>17.220376455104812</v>
      </c>
      <c r="L69" s="183">
        <f>RES_hhdet_in_fech!L69/RES_summary!L$21</f>
        <v>18.158292812247257</v>
      </c>
      <c r="M69" s="183">
        <f>RES_hhdet_in_fech!M69/RES_summary!M$21</f>
        <v>18.477126230315971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14.618309934371723</v>
      </c>
      <c r="Q69" s="183">
        <f>RES_hhdet_in_fech!Q69/RES_summary!Q$21</f>
        <v>14.220137146674006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17.838250626323958</v>
      </c>
      <c r="E70" s="183">
        <f>RES_hhdet_in_fech!E70/RES_summary!E$21</f>
        <v>17.610467437657391</v>
      </c>
      <c r="F70" s="183">
        <f>RES_hhdet_in_fech!F70/RES_summary!F$21</f>
        <v>17.414948365121091</v>
      </c>
      <c r="G70" s="183">
        <f>RES_hhdet_in_fech!G70/RES_summary!G$21</f>
        <v>17.321241016247413</v>
      </c>
      <c r="H70" s="183">
        <f>RES_hhdet_in_fech!H70/RES_summary!H$21</f>
        <v>16.512410450192764</v>
      </c>
      <c r="I70" s="183">
        <f>RES_hhdet_in_fech!I70/RES_summary!I$21</f>
        <v>16.453012322052381</v>
      </c>
      <c r="J70" s="183">
        <f>RES_hhdet_in_fech!J70/RES_summary!J$21</f>
        <v>16.026641655120773</v>
      </c>
      <c r="K70" s="183">
        <f>RES_hhdet_in_fech!K70/RES_summary!K$21</f>
        <v>15.810815858619579</v>
      </c>
      <c r="L70" s="183">
        <f>RES_hhdet_in_fech!L70/RES_summary!L$21</f>
        <v>16.619548598127917</v>
      </c>
      <c r="M70" s="183">
        <f>RES_hhdet_in_fech!M70/RES_summary!M$21</f>
        <v>16.755888125688688</v>
      </c>
      <c r="N70" s="183">
        <f>RES_hhdet_in_fech!N70/RES_summary!N$21</f>
        <v>13.982962234896194</v>
      </c>
      <c r="O70" s="183">
        <f>RES_hhdet_in_fech!O70/RES_summary!O$21</f>
        <v>14.567377861663882</v>
      </c>
      <c r="P70" s="183">
        <f>RES_hhdet_in_fech!P70/RES_summary!P$21</f>
        <v>13.380086567832903</v>
      </c>
      <c r="Q70" s="183">
        <f>RES_hhdet_in_fech!Q70/RES_summary!Q$21</f>
        <v>13.009312905006752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14.290774066722564</v>
      </c>
      <c r="E71" s="182">
        <f>RES_hhdet_in_fech!E71/RES_summary!E$21</f>
        <v>14.112947944571999</v>
      </c>
      <c r="F71" s="182">
        <f>RES_hhdet_in_fech!F71/RES_summary!F$21</f>
        <v>13.90307760823174</v>
      </c>
      <c r="G71" s="182">
        <f>RES_hhdet_in_fech!G71/RES_summary!G$21</f>
        <v>13.839384846721538</v>
      </c>
      <c r="H71" s="182">
        <f>RES_hhdet_in_fech!H71/RES_summary!H$21</f>
        <v>13.094067163286285</v>
      </c>
      <c r="I71" s="182">
        <f>RES_hhdet_in_fech!I71/RES_summary!I$21</f>
        <v>13.059534010627281</v>
      </c>
      <c r="J71" s="182">
        <f>RES_hhdet_in_fech!J71/RES_summary!J$21</f>
        <v>12.696549674190821</v>
      </c>
      <c r="K71" s="182">
        <f>RES_hhdet_in_fech!K71/RES_summary!K$21</f>
        <v>12.501159849645232</v>
      </c>
      <c r="L71" s="182">
        <f>RES_hhdet_in_fech!L71/RES_summary!L$21</f>
        <v>13.120899555886451</v>
      </c>
      <c r="M71" s="182">
        <f>RES_hhdet_in_fech!M71/RES_summary!M$21</f>
        <v>13.392256079114635</v>
      </c>
      <c r="N71" s="182">
        <f>RES_hhdet_in_fech!N71/RES_summary!N$21</f>
        <v>10.896851447543458</v>
      </c>
      <c r="O71" s="182">
        <f>RES_hhdet_in_fech!O71/RES_summary!O$21</f>
        <v>11.492460622719518</v>
      </c>
      <c r="P71" s="182">
        <f>RES_hhdet_in_fech!P71/RES_summary!P$21</f>
        <v>10.549554230419586</v>
      </c>
      <c r="Q71" s="182">
        <f>RES_hhdet_in_fech!Q71/RES_summary!Q$21</f>
        <v>10.250677885776515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3.5474765596013946</v>
      </c>
      <c r="E72" s="181">
        <f>RES_hhdet_in_fech!E72/RES_summary!E$21</f>
        <v>3.4975194930853974</v>
      </c>
      <c r="F72" s="181">
        <f>RES_hhdet_in_fech!F72/RES_summary!F$21</f>
        <v>3.5118707568893535</v>
      </c>
      <c r="G72" s="181">
        <f>RES_hhdet_in_fech!G72/RES_summary!G$21</f>
        <v>3.4818561695258761</v>
      </c>
      <c r="H72" s="181">
        <f>RES_hhdet_in_fech!H72/RES_summary!H$21</f>
        <v>3.4183432869064774</v>
      </c>
      <c r="I72" s="181">
        <f>RES_hhdet_in_fech!I72/RES_summary!I$21</f>
        <v>3.3934783114250995</v>
      </c>
      <c r="J72" s="181">
        <f>RES_hhdet_in_fech!J72/RES_summary!J$21</f>
        <v>3.3300919809299501</v>
      </c>
      <c r="K72" s="181">
        <f>RES_hhdet_in_fech!K72/RES_summary!K$21</f>
        <v>3.3096560089743479</v>
      </c>
      <c r="L72" s="181">
        <f>RES_hhdet_in_fech!L72/RES_summary!L$21</f>
        <v>3.4986490422414653</v>
      </c>
      <c r="M72" s="181">
        <f>RES_hhdet_in_fech!M72/RES_summary!M$21</f>
        <v>3.3636320465740526</v>
      </c>
      <c r="N72" s="181">
        <f>RES_hhdet_in_fech!N72/RES_summary!N$21</f>
        <v>3.086110787352736</v>
      </c>
      <c r="O72" s="181">
        <f>RES_hhdet_in_fech!O72/RES_summary!O$21</f>
        <v>3.0749172389443626</v>
      </c>
      <c r="P72" s="181">
        <f>RES_hhdet_in_fech!P72/RES_summary!P$21</f>
        <v>2.8305323374133167</v>
      </c>
      <c r="Q72" s="181">
        <f>RES_hhdet_in_fech!Q72/RES_summary!Q$21</f>
        <v>2.7586350192302334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4.9950006336236328</v>
      </c>
      <c r="D73" s="180">
        <f>RES_hhdet_in_fech!D73/RES_summary!D$21</f>
        <v>0</v>
      </c>
      <c r="E73" s="180">
        <f>RES_hhdet_in_fech!E73/RES_summary!E$21</f>
        <v>9.7428992059836368</v>
      </c>
      <c r="F73" s="180">
        <f>RES_hhdet_in_fech!F73/RES_summary!F$21</f>
        <v>9.3338686370151098</v>
      </c>
      <c r="G73" s="180">
        <f>RES_hhdet_in_fech!G73/RES_summary!G$21</f>
        <v>7.4797117474309793</v>
      </c>
      <c r="H73" s="180">
        <f>RES_hhdet_in_fech!H73/RES_summary!H$21</f>
        <v>0</v>
      </c>
      <c r="I73" s="180">
        <f>RES_hhdet_in_fech!I73/RES_summary!I$21</f>
        <v>10.643506610142355</v>
      </c>
      <c r="J73" s="180">
        <f>RES_hhdet_in_fech!J73/RES_summary!J$21</f>
        <v>14.626244285332319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8.8972760616972657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12.009277231197894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9.500791869547303</v>
      </c>
      <c r="E74" s="179">
        <f>RES_hhdet_in_fech!E74/RES_summary!E$21</f>
        <v>10.655886297039201</v>
      </c>
      <c r="F74" s="179">
        <f>RES_hhdet_in_fech!F74/RES_summary!F$21</f>
        <v>10.260671110895474</v>
      </c>
      <c r="G74" s="179">
        <f>RES_hhdet_in_fech!G74/RES_summary!G$21</f>
        <v>8.7567486337241611</v>
      </c>
      <c r="H74" s="179">
        <f>RES_hhdet_in_fech!H74/RES_summary!H$21</f>
        <v>0</v>
      </c>
      <c r="I74" s="179">
        <f>RES_hhdet_in_fech!I74/RES_summary!I$21</f>
        <v>11.059171314610012</v>
      </c>
      <c r="J74" s="179">
        <f>RES_hhdet_in_fech!J74/RES_summary!J$21</f>
        <v>13.989010232930466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9.6404497757610201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11.284234403777067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5.9540002114654955</v>
      </c>
      <c r="E75" s="177">
        <f>RES_hhdet_in_fech!E75/RES_summary!E$21</f>
        <v>7.1150874773194435</v>
      </c>
      <c r="F75" s="177">
        <f>RES_hhdet_in_fech!F75/RES_summary!F$21</f>
        <v>6.7309442977439176</v>
      </c>
      <c r="G75" s="177">
        <f>RES_hhdet_in_fech!G75/RES_summary!G$21</f>
        <v>5.3004201112033513</v>
      </c>
      <c r="H75" s="177">
        <f>RES_hhdet_in_fech!H75/RES_summary!H$21</f>
        <v>0</v>
      </c>
      <c r="I75" s="177">
        <f>RES_hhdet_in_fech!I75/RES_summary!I$21</f>
        <v>7.6142819286511383</v>
      </c>
      <c r="J75" s="177">
        <f>RES_hhdet_in_fech!J75/RES_summary!J$21</f>
        <v>10.567398166733865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6.2554942058500425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8.469754604997199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3.5467916580818089</v>
      </c>
      <c r="E76" s="177">
        <f>RES_hhdet_in_fech!E76/RES_summary!E$21</f>
        <v>3.5407988197197593</v>
      </c>
      <c r="F76" s="177">
        <f>RES_hhdet_in_fech!F76/RES_summary!F$21</f>
        <v>3.5297268131515569</v>
      </c>
      <c r="G76" s="177">
        <f>RES_hhdet_in_fech!G76/RES_summary!G$21</f>
        <v>3.4563285225208107</v>
      </c>
      <c r="H76" s="177">
        <f>RES_hhdet_in_fech!H76/RES_summary!H$21</f>
        <v>0</v>
      </c>
      <c r="I76" s="177">
        <f>RES_hhdet_in_fech!I76/RES_summary!I$21</f>
        <v>3.4448893859588732</v>
      </c>
      <c r="J76" s="177">
        <f>RES_hhdet_in_fech!J76/RES_summary!J$21</f>
        <v>3.4216120661966012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3.384955569910975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2.8144797987798693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6.9504878033664443</v>
      </c>
      <c r="D77" s="178">
        <f>RES_hhdet_in_fech!D77/RES_summary!D$21</f>
        <v>4.5621049898692121</v>
      </c>
      <c r="E77" s="178">
        <f>RES_hhdet_in_fech!E77/RES_summary!E$21</f>
        <v>7.7330416349565363</v>
      </c>
      <c r="F77" s="178">
        <f>RES_hhdet_in_fech!F77/RES_summary!F$21</f>
        <v>8.3768094150052281</v>
      </c>
      <c r="G77" s="178">
        <f>RES_hhdet_in_fech!G77/RES_summary!G$21</f>
        <v>8.0422450698734629</v>
      </c>
      <c r="H77" s="178">
        <f>RES_hhdet_in_fech!H77/RES_summary!H$21</f>
        <v>9.228960357826935</v>
      </c>
      <c r="I77" s="178">
        <f>RES_hhdet_in_fech!I77/RES_summary!I$21</f>
        <v>7.2006537657927945</v>
      </c>
      <c r="J77" s="178">
        <f>RES_hhdet_in_fech!J77/RES_summary!J$21</f>
        <v>8.4266465906168388</v>
      </c>
      <c r="K77" s="178">
        <f>RES_hhdet_in_fech!K77/RES_summary!K$21</f>
        <v>8.9808952307012255</v>
      </c>
      <c r="L77" s="178">
        <f>RES_hhdet_in_fech!L77/RES_summary!L$21</f>
        <v>9.3102912646493223</v>
      </c>
      <c r="M77" s="178">
        <f>RES_hhdet_in_fech!M77/RES_summary!M$21</f>
        <v>5.3324942928320178</v>
      </c>
      <c r="N77" s="178">
        <f>RES_hhdet_in_fech!N77/RES_summary!N$21</f>
        <v>8.4656992350242817</v>
      </c>
      <c r="O77" s="178">
        <f>RES_hhdet_in_fech!O77/RES_summary!O$21</f>
        <v>8.6224281837607943</v>
      </c>
      <c r="P77" s="178">
        <f>RES_hhdet_in_fech!P77/RES_summary!P$21</f>
        <v>8.1465659384707703</v>
      </c>
      <c r="Q77" s="178">
        <f>RES_hhdet_in_fech!Q77/RES_summary!Q$21</f>
        <v>6.0201710421582817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10.143108955438283</v>
      </c>
      <c r="D78" s="177">
        <f>RES_hhdet_in_fech!D78/RES_summary!D$21</f>
        <v>10.309298626867204</v>
      </c>
      <c r="E78" s="177">
        <f>RES_hhdet_in_fech!E78/RES_summary!E$21</f>
        <v>10.148074205492064</v>
      </c>
      <c r="F78" s="177">
        <f>RES_hhdet_in_fech!F78/RES_summary!F$21</f>
        <v>9.9844232025199293</v>
      </c>
      <c r="G78" s="177">
        <f>RES_hhdet_in_fech!G78/RES_summary!G$21</f>
        <v>9.5389956869898729</v>
      </c>
      <c r="H78" s="177">
        <f>RES_hhdet_in_fech!H78/RES_summary!H$21</f>
        <v>9.2340400172130455</v>
      </c>
      <c r="I78" s="177">
        <f>RES_hhdet_in_fech!I78/RES_summary!I$21</f>
        <v>9.6020171822325509</v>
      </c>
      <c r="J78" s="177">
        <f>RES_hhdet_in_fech!J78/RES_summary!J$21</f>
        <v>9.2932015762307802</v>
      </c>
      <c r="K78" s="177">
        <f>RES_hhdet_in_fech!K78/RES_summary!K$21</f>
        <v>8.9808952307012255</v>
      </c>
      <c r="L78" s="177">
        <f>RES_hhdet_in_fech!L78/RES_summary!L$21</f>
        <v>9.3102912646493223</v>
      </c>
      <c r="M78" s="177">
        <f>RES_hhdet_in_fech!M78/RES_summary!M$21</f>
        <v>9.3978093713052502</v>
      </c>
      <c r="N78" s="177">
        <f>RES_hhdet_in_fech!N78/RES_summary!N$21</f>
        <v>8.4656992350242817</v>
      </c>
      <c r="O78" s="177">
        <f>RES_hhdet_in_fech!O78/RES_summary!O$21</f>
        <v>8.6224281837607943</v>
      </c>
      <c r="P78" s="177">
        <f>RES_hhdet_in_fech!P78/RES_summary!P$21</f>
        <v>8.1465659384707703</v>
      </c>
      <c r="Q78" s="177">
        <f>RES_hhdet_in_fech!Q78/RES_summary!Q$21</f>
        <v>7.2622666962374902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1.8140693068630991</v>
      </c>
      <c r="D79" s="176">
        <f>RES_hhdet_in_fech!D79/RES_summary!D$21</f>
        <v>3.1768989462000325</v>
      </c>
      <c r="E79" s="176">
        <f>RES_hhdet_in_fech!E79/RES_summary!E$21</f>
        <v>3.740433840082972</v>
      </c>
      <c r="F79" s="176">
        <f>RES_hhdet_in_fech!F79/RES_summary!F$21</f>
        <v>3.5608094054897812</v>
      </c>
      <c r="G79" s="176">
        <f>RES_hhdet_in_fech!G79/RES_summary!G$21</f>
        <v>2.7971273560925165</v>
      </c>
      <c r="H79" s="176">
        <f>RES_hhdet_in_fech!H79/RES_summary!H$21</f>
        <v>3.5522841444148043</v>
      </c>
      <c r="I79" s="176">
        <f>RES_hhdet_in_fech!I79/RES_summary!I$21</f>
        <v>4.0608144438732898</v>
      </c>
      <c r="J79" s="176">
        <f>RES_hhdet_in_fech!J79/RES_summary!J$21</f>
        <v>5.6007866456869522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3.6443091137371915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4.7291618183643367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276.08659098510799</v>
      </c>
      <c r="D81" s="184">
        <f>RES_hhdet_in_fech!D81/RES_summary!D$21</f>
        <v>265.24766574848769</v>
      </c>
      <c r="E81" s="184">
        <f>RES_hhdet_in_fech!E81/RES_summary!E$21</f>
        <v>262.42404081677438</v>
      </c>
      <c r="F81" s="184">
        <f>RES_hhdet_in_fech!F81/RES_summary!F$21</f>
        <v>278.46110878073983</v>
      </c>
      <c r="G81" s="184">
        <f>RES_hhdet_in_fech!G81/RES_summary!G$21</f>
        <v>263.84240470128776</v>
      </c>
      <c r="H81" s="184">
        <f>RES_hhdet_in_fech!H81/RES_summary!H$21</f>
        <v>266.47420864177917</v>
      </c>
      <c r="I81" s="184">
        <f>RES_hhdet_in_fech!I81/RES_summary!I$21</f>
        <v>238.39241073874405</v>
      </c>
      <c r="J81" s="184">
        <f>RES_hhdet_in_fech!J81/RES_summary!J$21</f>
        <v>242.99169785394255</v>
      </c>
      <c r="K81" s="184">
        <f>RES_hhdet_in_fech!K81/RES_summary!K$21</f>
        <v>237.36033400413186</v>
      </c>
      <c r="L81" s="184">
        <f>RES_hhdet_in_fech!L81/RES_summary!L$21</f>
        <v>236.21732918619455</v>
      </c>
      <c r="M81" s="184">
        <f>RES_hhdet_in_fech!M81/RES_summary!M$21</f>
        <v>183.82485375678897</v>
      </c>
      <c r="N81" s="184">
        <f>RES_hhdet_in_fech!N81/RES_summary!N$21</f>
        <v>202.31829558985825</v>
      </c>
      <c r="O81" s="184">
        <f>RES_hhdet_in_fech!O81/RES_summary!O$21</f>
        <v>198.59337674723309</v>
      </c>
      <c r="P81" s="184">
        <f>RES_hhdet_in_fech!P81/RES_summary!P$21</f>
        <v>175.43393806728827</v>
      </c>
      <c r="Q81" s="184">
        <f>RES_hhdet_in_fech!Q81/RES_summary!Q$21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244.43268105992684</v>
      </c>
      <c r="D82" s="178">
        <f>RES_hhdet_in_fech!D82/RES_summary!D$21</f>
        <v>232.61284326385095</v>
      </c>
      <c r="E82" s="178">
        <f>RES_hhdet_in_fech!E82/RES_summary!E$21</f>
        <v>231.02632946963587</v>
      </c>
      <c r="F82" s="178">
        <f>RES_hhdet_in_fech!F82/RES_summary!F$21</f>
        <v>249.91703393684645</v>
      </c>
      <c r="G82" s="178">
        <f>RES_hhdet_in_fech!G82/RES_summary!G$21</f>
        <v>237.9469535066616</v>
      </c>
      <c r="H82" s="178">
        <f>RES_hhdet_in_fech!H82/RES_summary!H$21</f>
        <v>235.4013315901615</v>
      </c>
      <c r="I82" s="178">
        <f>RES_hhdet_in_fech!I82/RES_summary!I$21</f>
        <v>212.15868495147484</v>
      </c>
      <c r="J82" s="178">
        <f>RES_hhdet_in_fech!J82/RES_summary!J$21</f>
        <v>211.76912425930919</v>
      </c>
      <c r="K82" s="178">
        <f>RES_hhdet_in_fech!K82/RES_summary!K$21</f>
        <v>207.50217141869473</v>
      </c>
      <c r="L82" s="178">
        <f>RES_hhdet_in_fech!L82/RES_summary!L$21</f>
        <v>205.52365855061433</v>
      </c>
      <c r="M82" s="178">
        <f>RES_hhdet_in_fech!M82/RES_summary!M$21</f>
        <v>154.87992853869923</v>
      </c>
      <c r="N82" s="178">
        <f>RES_hhdet_in_fech!N82/RES_summary!N$21</f>
        <v>174.13465645174216</v>
      </c>
      <c r="O82" s="178">
        <f>RES_hhdet_in_fech!O82/RES_summary!O$21</f>
        <v>172.50424908331865</v>
      </c>
      <c r="P82" s="178">
        <f>RES_hhdet_in_fech!P82/RES_summary!P$21</f>
        <v>151.87807672488512</v>
      </c>
      <c r="Q82" s="178">
        <f>RES_hhdet_in_fech!Q82/RES_summary!Q$21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239.28272965877125</v>
      </c>
      <c r="D83" s="177">
        <f>RES_hhdet_in_fech!D83/RES_summary!D$21</f>
        <v>228.39255157681802</v>
      </c>
      <c r="E83" s="177">
        <f>RES_hhdet_in_fech!E83/RES_summary!E$21</f>
        <v>227.53831516864855</v>
      </c>
      <c r="F83" s="177">
        <f>RES_hhdet_in_fech!F83/RES_summary!F$21</f>
        <v>246.24177720925519</v>
      </c>
      <c r="G83" s="177">
        <f>RES_hhdet_in_fech!G83/RES_summary!G$21</f>
        <v>233.9925784309832</v>
      </c>
      <c r="H83" s="177">
        <f>RES_hhdet_in_fech!H83/RES_summary!H$21</f>
        <v>232.39341452748911</v>
      </c>
      <c r="I83" s="177">
        <f>RES_hhdet_in_fech!I83/RES_summary!I$21</f>
        <v>209.74888703855513</v>
      </c>
      <c r="J83" s="177">
        <f>RES_hhdet_in_fech!J83/RES_summary!J$21</f>
        <v>211.64796426303241</v>
      </c>
      <c r="K83" s="177">
        <f>RES_hhdet_in_fech!K83/RES_summary!K$21</f>
        <v>204.27151167071958</v>
      </c>
      <c r="L83" s="177">
        <f>RES_hhdet_in_fech!L83/RES_summary!L$21</f>
        <v>204.62926218989713</v>
      </c>
      <c r="M83" s="177">
        <f>RES_hhdet_in_fech!M83/RES_summary!M$21</f>
        <v>153.22881754363942</v>
      </c>
      <c r="N83" s="177">
        <f>RES_hhdet_in_fech!N83/RES_summary!N$21</f>
        <v>172.03914031124538</v>
      </c>
      <c r="O83" s="177">
        <f>RES_hhdet_in_fech!O83/RES_summary!O$21</f>
        <v>169.47183696076064</v>
      </c>
      <c r="P83" s="177">
        <f>RES_hhdet_in_fech!P83/RES_summary!P$21</f>
        <v>148.26726526788588</v>
      </c>
      <c r="Q83" s="177">
        <f>RES_hhdet_in_fech!Q83/RES_summary!Q$21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5.1499514011555663</v>
      </c>
      <c r="D84" s="177">
        <f>RES_hhdet_in_fech!D84/RES_summary!D$21</f>
        <v>4.2202916870329208</v>
      </c>
      <c r="E84" s="177">
        <f>RES_hhdet_in_fech!E84/RES_summary!E$21</f>
        <v>3.4880143009873166</v>
      </c>
      <c r="F84" s="177">
        <f>RES_hhdet_in_fech!F84/RES_summary!F$21</f>
        <v>3.67525672759123</v>
      </c>
      <c r="G84" s="177">
        <f>RES_hhdet_in_fech!G84/RES_summary!G$21</f>
        <v>3.9543750756784002</v>
      </c>
      <c r="H84" s="177">
        <f>RES_hhdet_in_fech!H84/RES_summary!H$21</f>
        <v>3.007917062672385</v>
      </c>
      <c r="I84" s="177">
        <f>RES_hhdet_in_fech!I84/RES_summary!I$21</f>
        <v>2.4097979129196929</v>
      </c>
      <c r="J84" s="177">
        <f>RES_hhdet_in_fech!J84/RES_summary!J$21</f>
        <v>0.12115999627677934</v>
      </c>
      <c r="K84" s="177">
        <f>RES_hhdet_in_fech!K84/RES_summary!K$21</f>
        <v>3.2306597479751504</v>
      </c>
      <c r="L84" s="177">
        <f>RES_hhdet_in_fech!L84/RES_summary!L$21</f>
        <v>0.89439636071720441</v>
      </c>
      <c r="M84" s="177">
        <f>RES_hhdet_in_fech!M84/RES_summary!M$21</f>
        <v>1.6511109950598069</v>
      </c>
      <c r="N84" s="177">
        <f>RES_hhdet_in_fech!N84/RES_summary!N$21</f>
        <v>2.0955161404967808</v>
      </c>
      <c r="O84" s="177">
        <f>RES_hhdet_in_fech!O84/RES_summary!O$21</f>
        <v>3.0324121225580454</v>
      </c>
      <c r="P84" s="177">
        <f>RES_hhdet_in_fech!P84/RES_summary!P$21</f>
        <v>3.6108114569992296</v>
      </c>
      <c r="Q84" s="177">
        <f>RES_hhdet_in_fech!Q84/RES_summary!Q$21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7.6980344248193058</v>
      </c>
      <c r="D85" s="178">
        <f>RES_hhdet_in_fech!D85/RES_summary!D$21</f>
        <v>7.1847271298935977</v>
      </c>
      <c r="E85" s="178">
        <f>RES_hhdet_in_fech!E85/RES_summary!E$21</f>
        <v>6.7879645357765437</v>
      </c>
      <c r="F85" s="178">
        <f>RES_hhdet_in_fech!F85/RES_summary!F$21</f>
        <v>6.3529183781778276</v>
      </c>
      <c r="G85" s="178">
        <f>RES_hhdet_in_fech!G85/RES_summary!G$21</f>
        <v>5.9249916831470797</v>
      </c>
      <c r="H85" s="178">
        <f>RES_hhdet_in_fech!H85/RES_summary!H$21</f>
        <v>5.5956652648321157</v>
      </c>
      <c r="I85" s="178">
        <f>RES_hhdet_in_fech!I85/RES_summary!I$21</f>
        <v>5.3100929119340057</v>
      </c>
      <c r="J85" s="178">
        <f>RES_hhdet_in_fech!J85/RES_summary!J$21</f>
        <v>6.747665106245174</v>
      </c>
      <c r="K85" s="178">
        <f>RES_hhdet_in_fech!K85/RES_summary!K$21</f>
        <v>6.3521875008504001</v>
      </c>
      <c r="L85" s="178">
        <f>RES_hhdet_in_fech!L85/RES_summary!L$21</f>
        <v>5.9952397749351007</v>
      </c>
      <c r="M85" s="178">
        <f>RES_hhdet_in_fech!M85/RES_summary!M$21</f>
        <v>5.7768533611177819</v>
      </c>
      <c r="N85" s="178">
        <f>RES_hhdet_in_fech!N85/RES_summary!N$21</f>
        <v>5.4517176774571023</v>
      </c>
      <c r="O85" s="178">
        <f>RES_hhdet_in_fech!O85/RES_summary!O$21</f>
        <v>5.1808704053441392</v>
      </c>
      <c r="P85" s="178">
        <f>RES_hhdet_in_fech!P85/RES_summary!P$21</f>
        <v>4.2934093230676833</v>
      </c>
      <c r="Q85" s="178">
        <f>RES_hhdet_in_fech!Q85/RES_summary!Q$21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7.6980344248193058</v>
      </c>
      <c r="D86" s="177">
        <f>RES_hhdet_in_fech!D86/RES_summary!D$21</f>
        <v>7.1847271298935977</v>
      </c>
      <c r="E86" s="177">
        <f>RES_hhdet_in_fech!E86/RES_summary!E$21</f>
        <v>6.7879645357765437</v>
      </c>
      <c r="F86" s="177">
        <f>RES_hhdet_in_fech!F86/RES_summary!F$21</f>
        <v>6.3529183781778276</v>
      </c>
      <c r="G86" s="177">
        <f>RES_hhdet_in_fech!G86/RES_summary!G$21</f>
        <v>5.9249916831470797</v>
      </c>
      <c r="H86" s="177">
        <f>RES_hhdet_in_fech!H86/RES_summary!H$21</f>
        <v>5.5956652648321157</v>
      </c>
      <c r="I86" s="177">
        <f>RES_hhdet_in_fech!I86/RES_summary!I$21</f>
        <v>5.3100929119340057</v>
      </c>
      <c r="J86" s="177">
        <f>RES_hhdet_in_fech!J86/RES_summary!J$21</f>
        <v>6.747665106245174</v>
      </c>
      <c r="K86" s="177">
        <f>RES_hhdet_in_fech!K86/RES_summary!K$21</f>
        <v>6.3521875008504001</v>
      </c>
      <c r="L86" s="177">
        <f>RES_hhdet_in_fech!L86/RES_summary!L$21</f>
        <v>5.9952397749351007</v>
      </c>
      <c r="M86" s="177">
        <f>RES_hhdet_in_fech!M86/RES_summary!M$21</f>
        <v>5.7768533611177819</v>
      </c>
      <c r="N86" s="177">
        <f>RES_hhdet_in_fech!N86/RES_summary!N$21</f>
        <v>5.4517176774571023</v>
      </c>
      <c r="O86" s="177">
        <f>RES_hhdet_in_fech!O86/RES_summary!O$21</f>
        <v>5.1808704053441392</v>
      </c>
      <c r="P86" s="177">
        <f>RES_hhdet_in_fech!P86/RES_summary!P$21</f>
        <v>4.2934093230676833</v>
      </c>
      <c r="Q86" s="177">
        <f>RES_hhdet_in_fech!Q86/RES_summary!Q$21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22.143804767026843</v>
      </c>
      <c r="D87" s="178">
        <f>RES_hhdet_in_fech!D87/RES_summary!D$21</f>
        <v>22.279066170332904</v>
      </c>
      <c r="E87" s="178">
        <f>RES_hhdet_in_fech!E87/RES_summary!E$21</f>
        <v>20.88759860075924</v>
      </c>
      <c r="F87" s="178">
        <f>RES_hhdet_in_fech!F87/RES_summary!F$21</f>
        <v>18.643222879995172</v>
      </c>
      <c r="G87" s="178">
        <f>RES_hhdet_in_fech!G87/RES_summary!G$21</f>
        <v>17.172908374673266</v>
      </c>
      <c r="H87" s="178">
        <f>RES_hhdet_in_fech!H87/RES_summary!H$21</f>
        <v>21.923534152606734</v>
      </c>
      <c r="I87" s="178">
        <f>RES_hhdet_in_fech!I87/RES_summary!I$21</f>
        <v>16.860053678949971</v>
      </c>
      <c r="J87" s="178">
        <f>RES_hhdet_in_fech!J87/RES_summary!J$21</f>
        <v>18.865205202825337</v>
      </c>
      <c r="K87" s="178">
        <f>RES_hhdet_in_fech!K87/RES_summary!K$21</f>
        <v>20.499320206064098</v>
      </c>
      <c r="L87" s="178">
        <f>RES_hhdet_in_fech!L87/RES_summary!L$21</f>
        <v>19.935479165953694</v>
      </c>
      <c r="M87" s="178">
        <f>RES_hhdet_in_fech!M87/RES_summary!M$21</f>
        <v>19.533074922325781</v>
      </c>
      <c r="N87" s="178">
        <f>RES_hhdet_in_fech!N87/RES_summary!N$21</f>
        <v>18.653600406443392</v>
      </c>
      <c r="O87" s="178">
        <f>RES_hhdet_in_fech!O87/RES_summary!O$21</f>
        <v>18.268345770715531</v>
      </c>
      <c r="P87" s="178">
        <f>RES_hhdet_in_fech!P87/RES_summary!P$21</f>
        <v>17.257108103493273</v>
      </c>
      <c r="Q87" s="178">
        <f>RES_hhdet_in_fech!Q87/RES_summary!Q$21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24.112692491279255</v>
      </c>
      <c r="D88" s="183">
        <f>RES_hhdet_in_fech!D88/RES_summary!D$21</f>
        <v>23.584744261879095</v>
      </c>
      <c r="E88" s="183">
        <f>RES_hhdet_in_fech!E88/RES_summary!E$21</f>
        <v>23.315863752109998</v>
      </c>
      <c r="F88" s="183">
        <f>RES_hhdet_in_fech!F88/RES_summary!F$21</f>
        <v>23.0144652120328</v>
      </c>
      <c r="G88" s="183">
        <f>RES_hhdet_in_fech!G88/RES_summary!G$21</f>
        <v>22.366261499832714</v>
      </c>
      <c r="H88" s="183">
        <f>RES_hhdet_in_fech!H88/RES_summary!H$21</f>
        <v>22.412531839439765</v>
      </c>
      <c r="I88" s="183">
        <f>RES_hhdet_in_fech!I88/RES_summary!I$21</f>
        <v>20.945832322050613</v>
      </c>
      <c r="J88" s="183">
        <f>RES_hhdet_in_fech!J88/RES_summary!J$21</f>
        <v>21.25500575273033</v>
      </c>
      <c r="K88" s="183">
        <f>RES_hhdet_in_fech!K88/RES_summary!K$21</f>
        <v>21.181823556076331</v>
      </c>
      <c r="L88" s="183">
        <f>RES_hhdet_in_fech!L88/RES_summary!L$21</f>
        <v>0</v>
      </c>
      <c r="M88" s="183">
        <f>RES_hhdet_in_fech!M88/RES_summary!M$21</f>
        <v>21.332808287762731</v>
      </c>
      <c r="N88" s="183">
        <f>RES_hhdet_in_fech!N88/RES_summary!N$21</f>
        <v>19.91199966438765</v>
      </c>
      <c r="O88" s="183">
        <f>RES_hhdet_in_fech!O88/RES_summary!O$21</f>
        <v>19.869749883009437</v>
      </c>
      <c r="P88" s="183">
        <f>RES_hhdet_in_fech!P88/RES_summary!P$21</f>
        <v>18.406107102307473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21.412504344291911</v>
      </c>
      <c r="E89" s="183">
        <f>RES_hhdet_in_fech!E89/RES_summary!E$21</f>
        <v>21.131153617306193</v>
      </c>
      <c r="F89" s="183">
        <f>RES_hhdet_in_fech!F89/RES_summary!F$21</f>
        <v>20.877109155864872</v>
      </c>
      <c r="G89" s="183">
        <f>RES_hhdet_in_fech!G89/RES_summary!G$21</f>
        <v>20.27195445491029</v>
      </c>
      <c r="H89" s="183">
        <f>RES_hhdet_in_fech!H89/RES_summary!H$21</f>
        <v>20.256113319944415</v>
      </c>
      <c r="I89" s="183">
        <f>RES_hhdet_in_fech!I89/RES_summary!I$21</f>
        <v>19.034034875428102</v>
      </c>
      <c r="J89" s="183">
        <f>RES_hhdet_in_fech!J89/RES_summary!J$21</f>
        <v>19.212758111438433</v>
      </c>
      <c r="K89" s="183">
        <f>RES_hhdet_in_fech!K89/RES_summary!K$21</f>
        <v>19.034191918485728</v>
      </c>
      <c r="L89" s="183">
        <f>RES_hhdet_in_fech!L89/RES_summary!L$21</f>
        <v>19.935479165953694</v>
      </c>
      <c r="M89" s="183">
        <f>RES_hhdet_in_fech!M89/RES_summary!M$21</f>
        <v>19.051282385721308</v>
      </c>
      <c r="N89" s="183">
        <f>RES_hhdet_in_fech!N89/RES_summary!N$21</f>
        <v>17.642790191389597</v>
      </c>
      <c r="O89" s="183">
        <f>RES_hhdet_in_fech!O89/RES_summary!O$21</f>
        <v>17.471423187352393</v>
      </c>
      <c r="P89" s="183">
        <f>RES_hhdet_in_fech!P89/RES_summary!P$21</f>
        <v>16.049682752595608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17.865027784690515</v>
      </c>
      <c r="E90" s="182">
        <f>RES_hhdet_in_fech!E90/RES_summary!E$21</f>
        <v>17.635015476683318</v>
      </c>
      <c r="F90" s="182">
        <f>RES_hhdet_in_fech!F90/RES_summary!F$21</f>
        <v>17.367232092354957</v>
      </c>
      <c r="G90" s="182">
        <f>RES_hhdet_in_fech!G90/RES_summary!G$21</f>
        <v>16.801153087870382</v>
      </c>
      <c r="H90" s="182">
        <f>RES_hhdet_in_fech!H90/RES_summary!H$21</f>
        <v>16.829270812239514</v>
      </c>
      <c r="I90" s="182">
        <f>RES_hhdet_in_fech!I90/RES_summary!I$21</f>
        <v>15.655166736094051</v>
      </c>
      <c r="J90" s="182">
        <f>RES_hhdet_in_fech!J90/RES_summary!J$21</f>
        <v>15.880286131910617</v>
      </c>
      <c r="K90" s="182">
        <f>RES_hhdet_in_fech!K90/RES_summary!K$21</f>
        <v>15.707194603082634</v>
      </c>
      <c r="L90" s="182">
        <f>RES_hhdet_in_fech!L90/RES_summary!L$21</f>
        <v>16.430665500732509</v>
      </c>
      <c r="M90" s="182">
        <f>RES_hhdet_in_fech!M90/RES_summary!M$21</f>
        <v>15.696993961424662</v>
      </c>
      <c r="N90" s="182">
        <f>RES_hhdet_in_fech!N90/RES_summary!N$21</f>
        <v>14.522721866279884</v>
      </c>
      <c r="O90" s="182">
        <f>RES_hhdet_in_fech!O90/RES_summary!O$21</f>
        <v>14.370838198362408</v>
      </c>
      <c r="P90" s="182">
        <f>RES_hhdet_in_fech!P90/RES_summary!P$21</f>
        <v>13.186478832316721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3.5474765596013942</v>
      </c>
      <c r="E91" s="181">
        <f>RES_hhdet_in_fech!E91/RES_summary!E$21</f>
        <v>3.4961381406228718</v>
      </c>
      <c r="F91" s="181">
        <f>RES_hhdet_in_fech!F91/RES_summary!F$21</f>
        <v>3.509877063509915</v>
      </c>
      <c r="G91" s="181">
        <f>RES_hhdet_in_fech!G91/RES_summary!G$21</f>
        <v>3.470801367039908</v>
      </c>
      <c r="H91" s="181">
        <f>RES_hhdet_in_fech!H91/RES_summary!H$21</f>
        <v>3.4268425077048996</v>
      </c>
      <c r="I91" s="181">
        <f>RES_hhdet_in_fech!I91/RES_summary!I$21</f>
        <v>3.3788681393340503</v>
      </c>
      <c r="J91" s="181">
        <f>RES_hhdet_in_fech!J91/RES_summary!J$21</f>
        <v>3.332471979527817</v>
      </c>
      <c r="K91" s="181">
        <f>RES_hhdet_in_fech!K91/RES_summary!K$21</f>
        <v>3.3269973154030996</v>
      </c>
      <c r="L91" s="181">
        <f>RES_hhdet_in_fech!L91/RES_summary!L$21</f>
        <v>3.5048136652211848</v>
      </c>
      <c r="M91" s="181">
        <f>RES_hhdet_in_fech!M91/RES_summary!M$21</f>
        <v>3.354288424296648</v>
      </c>
      <c r="N91" s="181">
        <f>RES_hhdet_in_fech!N91/RES_summary!N$21</f>
        <v>3.1200683251097119</v>
      </c>
      <c r="O91" s="181">
        <f>RES_hhdet_in_fech!O91/RES_summary!O$21</f>
        <v>3.1005849889899868</v>
      </c>
      <c r="P91" s="181">
        <f>RES_hhdet_in_fech!P91/RES_summary!P$21</f>
        <v>2.8632039202788837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4.9850803885218191</v>
      </c>
      <c r="D96" s="180">
        <f>RES_hhdet_in_fech!D96/RES_summary!D$21</f>
        <v>0</v>
      </c>
      <c r="E96" s="180">
        <f>RES_hhdet_in_fech!E96/RES_summary!E$21</f>
        <v>9.6769637861160085</v>
      </c>
      <c r="F96" s="180">
        <f>RES_hhdet_in_fech!F96/RES_summary!F$21</f>
        <v>9.2614135501429331</v>
      </c>
      <c r="G96" s="180">
        <f>RES_hhdet_in_fech!G96/RES_summary!G$21</f>
        <v>7.4523283469788435</v>
      </c>
      <c r="H96" s="180">
        <f>RES_hhdet_in_fech!H96/RES_summary!H$21</f>
        <v>0</v>
      </c>
      <c r="I96" s="180">
        <f>RES_hhdet_in_fech!I96/RES_summary!I$21</f>
        <v>10.701264690285834</v>
      </c>
      <c r="J96" s="180">
        <f>RES_hhdet_in_fech!J96/RES_summary!J$21</f>
        <v>14.661269059426026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0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0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9.5015362889173325</v>
      </c>
      <c r="E97" s="179">
        <f>RES_hhdet_in_fech!E97/RES_summary!E$21</f>
        <v>10.665363662606525</v>
      </c>
      <c r="F97" s="179">
        <f>RES_hhdet_in_fech!F97/RES_summary!F$21</f>
        <v>10.266472856437517</v>
      </c>
      <c r="G97" s="179">
        <f>RES_hhdet_in_fech!G97/RES_summary!G$21</f>
        <v>8.7729536365067649</v>
      </c>
      <c r="H97" s="179">
        <f>RES_hhdet_in_fech!H97/RES_summary!H$21</f>
        <v>0</v>
      </c>
      <c r="I97" s="179">
        <f>RES_hhdet_in_fech!I97/RES_summary!I$21</f>
        <v>11.044275032293051</v>
      </c>
      <c r="J97" s="179">
        <f>RES_hhdet_in_fech!J97/RES_summary!J$21</f>
        <v>13.912287291120821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5.9544667276409307</v>
      </c>
      <c r="E98" s="177">
        <f>RES_hhdet_in_fech!E98/RES_summary!E$21</f>
        <v>7.1214156496728567</v>
      </c>
      <c r="F98" s="177">
        <f>RES_hhdet_in_fech!F98/RES_summary!F$21</f>
        <v>6.734750211182825</v>
      </c>
      <c r="G98" s="177">
        <f>RES_hhdet_in_fech!G98/RES_summary!G$21</f>
        <v>5.3102289256667721</v>
      </c>
      <c r="H98" s="177">
        <f>RES_hhdet_in_fech!H98/RES_summary!H$21</f>
        <v>0</v>
      </c>
      <c r="I98" s="177">
        <f>RES_hhdet_in_fech!I98/RES_summary!I$21</f>
        <v>7.604025781058934</v>
      </c>
      <c r="J98" s="177">
        <f>RES_hhdet_in_fech!J98/RES_summary!J$21</f>
        <v>10.509441108934515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3.5470695612764032</v>
      </c>
      <c r="E99" s="177">
        <f>RES_hhdet_in_fech!E99/RES_summary!E$21</f>
        <v>3.5439480129336687</v>
      </c>
      <c r="F99" s="177">
        <f>RES_hhdet_in_fech!F99/RES_summary!F$21</f>
        <v>3.5317226452546926</v>
      </c>
      <c r="G99" s="177">
        <f>RES_hhdet_in_fech!G99/RES_summary!G$21</f>
        <v>3.4627247108399928</v>
      </c>
      <c r="H99" s="177">
        <f>RES_hhdet_in_fech!H99/RES_summary!H$21</f>
        <v>0</v>
      </c>
      <c r="I99" s="177">
        <f>RES_hhdet_in_fech!I99/RES_summary!I$21</f>
        <v>3.4402492512341158</v>
      </c>
      <c r="J99" s="177">
        <f>RES_hhdet_in_fech!J99/RES_summary!J$21</f>
        <v>3.4028461821863072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1.8120707333350008</v>
      </c>
      <c r="D100" s="178">
        <f>RES_hhdet_in_fech!D100/RES_summary!D$21</f>
        <v>3.1710291844102474</v>
      </c>
      <c r="E100" s="178">
        <f>RES_hhdet_in_fech!E100/RES_summary!E$21</f>
        <v>3.7221482106027306</v>
      </c>
      <c r="F100" s="178">
        <f>RES_hhdet_in_fech!F100/RES_summary!F$21</f>
        <v>3.5479335857203513</v>
      </c>
      <c r="G100" s="178">
        <f>RES_hhdet_in_fech!G100/RES_summary!G$21</f>
        <v>2.7975511368057493</v>
      </c>
      <c r="H100" s="178">
        <f>RES_hhdet_in_fech!H100/RES_summary!H$21</f>
        <v>3.5536776341788348</v>
      </c>
      <c r="I100" s="178">
        <f>RES_hhdet_in_fech!I100/RES_summary!I$21</f>
        <v>4.0635791963852403</v>
      </c>
      <c r="J100" s="178">
        <f>RES_hhdet_in_fech!J100/RES_summary!J$21</f>
        <v>5.6097032855628344</v>
      </c>
      <c r="K100" s="178">
        <f>RES_hhdet_in_fech!K100/RES_summary!K$21</f>
        <v>3.0066548785225904</v>
      </c>
      <c r="L100" s="178">
        <f>RES_hhdet_in_fech!L100/RES_summary!L$21</f>
        <v>4.7629516946914485</v>
      </c>
      <c r="M100" s="178">
        <f>RES_hhdet_in_fech!M100/RES_summary!M$21</f>
        <v>3.6349969346461823</v>
      </c>
      <c r="N100" s="178">
        <f>RES_hhdet_in_fech!N100/RES_summary!N$21</f>
        <v>4.0783210542156016</v>
      </c>
      <c r="O100" s="178">
        <f>RES_hhdet_in_fech!O100/RES_summary!O$21</f>
        <v>2.6399114878547372</v>
      </c>
      <c r="P100" s="178">
        <f>RES_hhdet_in_fech!P100/RES_summary!P$21</f>
        <v>2.0053439158422077</v>
      </c>
      <c r="Q100" s="178">
        <f>RES_hhdet_in_fech!Q100/RES_summary!Q$21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1.8120707333350008</v>
      </c>
      <c r="D103" s="176">
        <f>RES_hhdet_in_fech!D103/RES_summary!D$21</f>
        <v>3.1710291844102474</v>
      </c>
      <c r="E103" s="176">
        <f>RES_hhdet_in_fech!E103/RES_summary!E$21</f>
        <v>3.7221482106027306</v>
      </c>
      <c r="F103" s="176">
        <f>RES_hhdet_in_fech!F103/RES_summary!F$21</f>
        <v>3.5479335857203513</v>
      </c>
      <c r="G103" s="176">
        <f>RES_hhdet_in_fech!G103/RES_summary!G$21</f>
        <v>2.7975511368057493</v>
      </c>
      <c r="H103" s="176">
        <f>RES_hhdet_in_fech!H103/RES_summary!H$21</f>
        <v>3.5536776341788348</v>
      </c>
      <c r="I103" s="176">
        <f>RES_hhdet_in_fech!I103/RES_summary!I$21</f>
        <v>4.0635791963852403</v>
      </c>
      <c r="J103" s="176">
        <f>RES_hhdet_in_fech!J103/RES_summary!J$21</f>
        <v>5.6097032855628344</v>
      </c>
      <c r="K103" s="176">
        <f>RES_hhdet_in_fech!K103/RES_summary!K$21</f>
        <v>3.0066548785225904</v>
      </c>
      <c r="L103" s="176">
        <f>RES_hhdet_in_fech!L103/RES_summary!L$21</f>
        <v>4.7629516946914485</v>
      </c>
      <c r="M103" s="176">
        <f>RES_hhdet_in_fech!M103/RES_summary!M$21</f>
        <v>3.6349969346461823</v>
      </c>
      <c r="N103" s="176">
        <f>RES_hhdet_in_fech!N103/RES_summary!N$21</f>
        <v>4.0783210542156016</v>
      </c>
      <c r="O103" s="176">
        <f>RES_hhdet_in_fech!O103/RES_summary!O$21</f>
        <v>2.6399114878547372</v>
      </c>
      <c r="P103" s="176">
        <f>RES_hhdet_in_fech!P103/RES_summary!P$21</f>
        <v>2.0053439158422077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0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0</v>
      </c>
      <c r="G124" s="184">
        <f>RES_hhdet_in_fech!G124/RES_summary!G$21</f>
        <v>0</v>
      </c>
      <c r="H124" s="184">
        <f>RES_hhdet_in_fech!H124/RES_summary!H$21</f>
        <v>0</v>
      </c>
      <c r="I124" s="184">
        <f>RES_hhdet_in_fech!I124/RES_summary!I$21</f>
        <v>0</v>
      </c>
      <c r="J124" s="184">
        <f>RES_hhdet_in_fech!J124/RES_summary!J$21</f>
        <v>0</v>
      </c>
      <c r="K124" s="184">
        <f>RES_hhdet_in_fech!K124/RES_summary!K$21</f>
        <v>0</v>
      </c>
      <c r="L124" s="184">
        <f>RES_hhdet_in_fech!L124/RES_summary!L$21</f>
        <v>0</v>
      </c>
      <c r="M124" s="184">
        <f>RES_hhdet_in_fech!M124/RES_summary!M$21</f>
        <v>0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0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0</v>
      </c>
      <c r="G125" s="178">
        <f>RES_hhdet_in_fech!G125/RES_summary!G$21</f>
        <v>0</v>
      </c>
      <c r="H125" s="178">
        <f>RES_hhdet_in_fech!H125/RES_summary!H$21</f>
        <v>0</v>
      </c>
      <c r="I125" s="178">
        <f>RES_hhdet_in_fech!I125/RES_summary!I$21</f>
        <v>0</v>
      </c>
      <c r="J125" s="178">
        <f>RES_hhdet_in_fech!J125/RES_summary!J$21</f>
        <v>0</v>
      </c>
      <c r="K125" s="178">
        <f>RES_hhdet_in_fech!K125/RES_summary!K$21</f>
        <v>0</v>
      </c>
      <c r="L125" s="178">
        <f>RES_hhdet_in_fech!L125/RES_summary!L$21</f>
        <v>0</v>
      </c>
      <c r="M125" s="178">
        <f>RES_hhdet_in_fech!M125/RES_summary!M$21</f>
        <v>0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0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0</v>
      </c>
      <c r="G126" s="177">
        <f>RES_hhdet_in_fech!G126/RES_summary!G$21</f>
        <v>0</v>
      </c>
      <c r="H126" s="177">
        <f>RES_hhdet_in_fech!H126/RES_summary!H$21</f>
        <v>0</v>
      </c>
      <c r="I126" s="177">
        <f>RES_hhdet_in_fech!I126/RES_summary!I$21</f>
        <v>0</v>
      </c>
      <c r="J126" s="177">
        <f>RES_hhdet_in_fech!J126/RES_summary!J$21</f>
        <v>0</v>
      </c>
      <c r="K126" s="177">
        <f>RES_hhdet_in_fech!K126/RES_summary!K$21</f>
        <v>0</v>
      </c>
      <c r="L126" s="177">
        <f>RES_hhdet_in_fech!L126/RES_summary!L$21</f>
        <v>0</v>
      </c>
      <c r="M126" s="177">
        <f>RES_hhdet_in_fech!M126/RES_summary!M$21</f>
        <v>0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</v>
      </c>
      <c r="G127" s="177">
        <f>RES_hhdet_in_fech!G127/RES_summary!G$21</f>
        <v>0</v>
      </c>
      <c r="H127" s="177">
        <f>RES_hhdet_in_fech!H127/RES_summary!H$21</f>
        <v>0</v>
      </c>
      <c r="I127" s="177">
        <f>RES_hhdet_in_fech!I127/RES_summary!I$21</f>
        <v>0</v>
      </c>
      <c r="J127" s="177">
        <f>RES_hhdet_in_fech!J127/RES_summary!J$21</f>
        <v>0</v>
      </c>
      <c r="K127" s="177">
        <f>RES_hhdet_in_fech!K127/RES_summary!K$21</f>
        <v>0</v>
      </c>
      <c r="L127" s="177">
        <f>RES_hhdet_in_fech!L127/RES_summary!L$21</f>
        <v>0</v>
      </c>
      <c r="M127" s="177">
        <f>RES_hhdet_in_fech!M127/RES_summary!M$21</f>
        <v>0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0</v>
      </c>
      <c r="G128" s="178">
        <f>RES_hhdet_in_fech!G128/RES_summary!G$21</f>
        <v>0</v>
      </c>
      <c r="H128" s="178">
        <f>RES_hhdet_in_fech!H128/RES_summary!H$21</f>
        <v>0</v>
      </c>
      <c r="I128" s="178">
        <f>RES_hhdet_in_fech!I128/RES_summary!I$21</f>
        <v>0</v>
      </c>
      <c r="J128" s="178">
        <f>RES_hhdet_in_fech!J128/RES_summary!J$21</f>
        <v>0</v>
      </c>
      <c r="K128" s="178">
        <f>RES_hhdet_in_fech!K128/RES_summary!K$21</f>
        <v>0</v>
      </c>
      <c r="L128" s="178">
        <f>RES_hhdet_in_fech!L128/RES_summary!L$21</f>
        <v>0</v>
      </c>
      <c r="M128" s="178">
        <f>RES_hhdet_in_fech!M128/RES_summary!M$21</f>
        <v>0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0</v>
      </c>
      <c r="G129" s="177">
        <f>RES_hhdet_in_fech!G129/RES_summary!G$21</f>
        <v>0</v>
      </c>
      <c r="H129" s="177">
        <f>RES_hhdet_in_fech!H129/RES_summary!H$21</f>
        <v>0</v>
      </c>
      <c r="I129" s="177">
        <f>RES_hhdet_in_fech!I129/RES_summary!I$21</f>
        <v>0</v>
      </c>
      <c r="J129" s="177">
        <f>RES_hhdet_in_fech!J129/RES_summary!J$21</f>
        <v>0</v>
      </c>
      <c r="K129" s="177">
        <f>RES_hhdet_in_fech!K129/RES_summary!K$21</f>
        <v>0</v>
      </c>
      <c r="L129" s="177">
        <f>RES_hhdet_in_fech!L129/RES_summary!L$21</f>
        <v>0</v>
      </c>
      <c r="M129" s="177">
        <f>RES_hhdet_in_fech!M129/RES_summary!M$21</f>
        <v>0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0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0</v>
      </c>
      <c r="G130" s="178">
        <f>RES_hhdet_in_fech!G130/RES_summary!G$21</f>
        <v>0</v>
      </c>
      <c r="H130" s="178">
        <f>RES_hhdet_in_fech!H130/RES_summary!H$21</f>
        <v>0</v>
      </c>
      <c r="I130" s="178">
        <f>RES_hhdet_in_fech!I130/RES_summary!I$21</f>
        <v>0</v>
      </c>
      <c r="J130" s="178">
        <f>RES_hhdet_in_fech!J130/RES_summary!J$21</f>
        <v>0</v>
      </c>
      <c r="K130" s="178">
        <f>RES_hhdet_in_fech!K130/RES_summary!K$21</f>
        <v>0</v>
      </c>
      <c r="L130" s="178">
        <f>RES_hhdet_in_fech!L130/RES_summary!L$21</f>
        <v>0</v>
      </c>
      <c r="M130" s="178">
        <f>RES_hhdet_in_fech!M130/RES_summary!M$21</f>
        <v>0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0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0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0</v>
      </c>
      <c r="G139" s="178">
        <f>RES_hhdet_in_fech!G139/RES_summary!G$21</f>
        <v>0</v>
      </c>
      <c r="H139" s="178">
        <f>RES_hhdet_in_fech!H139/RES_summary!H$21</f>
        <v>0</v>
      </c>
      <c r="I139" s="178">
        <f>RES_hhdet_in_fech!I139/RES_summary!I$21</f>
        <v>0</v>
      </c>
      <c r="J139" s="178">
        <f>RES_hhdet_in_fech!J139/RES_summary!J$21</f>
        <v>0</v>
      </c>
      <c r="K139" s="178">
        <f>RES_hhdet_in_fech!K139/RES_summary!K$21</f>
        <v>0</v>
      </c>
      <c r="L139" s="178">
        <f>RES_hhdet_in_fech!L139/RES_summary!L$21</f>
        <v>0</v>
      </c>
      <c r="M139" s="178">
        <f>RES_hhdet_in_fech!M139/RES_summary!M$21</f>
        <v>0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0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0</v>
      </c>
      <c r="G141" s="176">
        <f>RES_hhdet_in_fech!G141/RES_summary!G$21</f>
        <v>0</v>
      </c>
      <c r="H141" s="176">
        <f>RES_hhdet_in_fech!H141/RES_summary!H$21</f>
        <v>0</v>
      </c>
      <c r="I141" s="176">
        <f>RES_hhdet_in_fech!I141/RES_summary!I$21</f>
        <v>0</v>
      </c>
      <c r="J141" s="176">
        <f>RES_hhdet_in_fech!J141/RES_summary!J$21</f>
        <v>0</v>
      </c>
      <c r="K141" s="176">
        <f>RES_hhdet_in_fech!K141/RES_summary!K$21</f>
        <v>0</v>
      </c>
      <c r="L141" s="176">
        <f>RES_hhdet_in_fech!L141/RES_summary!L$21</f>
        <v>0</v>
      </c>
      <c r="M141" s="176">
        <f>RES_hhdet_in_fech!M141/RES_summary!M$21</f>
        <v>0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112.72470274842134</v>
      </c>
      <c r="D143" s="184">
        <f>RES_hhdet_in_fech!D143/RES_summary!D$21</f>
        <v>107.00420136567676</v>
      </c>
      <c r="E143" s="184">
        <f>RES_hhdet_in_fech!E143/RES_summary!E$21</f>
        <v>105.76926291687015</v>
      </c>
      <c r="F143" s="184">
        <f>RES_hhdet_in_fech!F143/RES_summary!F$21</f>
        <v>105.73817783048358</v>
      </c>
      <c r="G143" s="184">
        <f>RES_hhdet_in_fech!G143/RES_summary!G$21</f>
        <v>94.729195728435144</v>
      </c>
      <c r="H143" s="184">
        <f>RES_hhdet_in_fech!H143/RES_summary!H$21</f>
        <v>88.13441536699807</v>
      </c>
      <c r="I143" s="184">
        <f>RES_hhdet_in_fech!I143/RES_summary!I$21</f>
        <v>83.106375689929436</v>
      </c>
      <c r="J143" s="184">
        <f>RES_hhdet_in_fech!J143/RES_summary!J$21</f>
        <v>93.05442710995375</v>
      </c>
      <c r="K143" s="184">
        <f>RES_hhdet_in_fech!K143/RES_summary!K$21</f>
        <v>66.476484592322095</v>
      </c>
      <c r="L143" s="184">
        <f>RES_hhdet_in_fech!L143/RES_summary!L$21</f>
        <v>81.350111254199206</v>
      </c>
      <c r="M143" s="184">
        <f>RES_hhdet_in_fech!M143/RES_summary!M$21</f>
        <v>58.43784838024515</v>
      </c>
      <c r="N143" s="184">
        <f>RES_hhdet_in_fech!N143/RES_summary!N$21</f>
        <v>58.056615046338152</v>
      </c>
      <c r="O143" s="184">
        <f>RES_hhdet_in_fech!O143/RES_summary!O$21</f>
        <v>57.212620827480954</v>
      </c>
      <c r="P143" s="184">
        <f>RES_hhdet_in_fech!P143/RES_summary!P$21</f>
        <v>46.290154568926525</v>
      </c>
      <c r="Q143" s="184">
        <f>RES_hhdet_in_fech!Q143/RES_summary!Q$21</f>
        <v>53.384834954897954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97.823697825677641</v>
      </c>
      <c r="D144" s="178">
        <f>RES_hhdet_in_fech!D144/RES_summary!D$21</f>
        <v>87.478115449518924</v>
      </c>
      <c r="E144" s="178">
        <f>RES_hhdet_in_fech!E144/RES_summary!E$21</f>
        <v>84.475719346948779</v>
      </c>
      <c r="F144" s="178">
        <f>RES_hhdet_in_fech!F144/RES_summary!F$21</f>
        <v>85.173751406176606</v>
      </c>
      <c r="G144" s="178">
        <f>RES_hhdet_in_fech!G144/RES_summary!G$21</f>
        <v>76.998094972588504</v>
      </c>
      <c r="H144" s="178">
        <f>RES_hhdet_in_fech!H144/RES_summary!H$21</f>
        <v>67.201802982279006</v>
      </c>
      <c r="I144" s="178">
        <f>RES_hhdet_in_fech!I144/RES_summary!I$21</f>
        <v>61.309540735470947</v>
      </c>
      <c r="J144" s="178">
        <f>RES_hhdet_in_fech!J144/RES_summary!J$21</f>
        <v>66.496895465757405</v>
      </c>
      <c r="K144" s="178">
        <f>RES_hhdet_in_fech!K144/RES_summary!K$21</f>
        <v>49.035248452460934</v>
      </c>
      <c r="L144" s="178">
        <f>RES_hhdet_in_fech!L144/RES_summary!L$21</f>
        <v>57.405788519865773</v>
      </c>
      <c r="M144" s="178">
        <f>RES_hhdet_in_fech!M144/RES_summary!M$21</f>
        <v>39.985990637320484</v>
      </c>
      <c r="N144" s="178">
        <f>RES_hhdet_in_fech!N144/RES_summary!N$21</f>
        <v>39.693217504611063</v>
      </c>
      <c r="O144" s="178">
        <f>RES_hhdet_in_fech!O144/RES_summary!O$21</f>
        <v>37.712153501393409</v>
      </c>
      <c r="P144" s="178">
        <f>RES_hhdet_in_fech!P144/RES_summary!P$21</f>
        <v>28.076086686097145</v>
      </c>
      <c r="Q144" s="178">
        <f>RES_hhdet_in_fech!Q144/RES_summary!Q$21</f>
        <v>32.959069213548744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97.823697825677641</v>
      </c>
      <c r="D145" s="177">
        <f>RES_hhdet_in_fech!D145/RES_summary!D$21</f>
        <v>87.478115449518924</v>
      </c>
      <c r="E145" s="177">
        <f>RES_hhdet_in_fech!E145/RES_summary!E$21</f>
        <v>84.475719346948779</v>
      </c>
      <c r="F145" s="177">
        <f>RES_hhdet_in_fech!F145/RES_summary!F$21</f>
        <v>85.173751406176606</v>
      </c>
      <c r="G145" s="177">
        <f>RES_hhdet_in_fech!G145/RES_summary!G$21</f>
        <v>76.998094972588504</v>
      </c>
      <c r="H145" s="177">
        <f>RES_hhdet_in_fech!H145/RES_summary!H$21</f>
        <v>67.201802982279006</v>
      </c>
      <c r="I145" s="177">
        <f>RES_hhdet_in_fech!I145/RES_summary!I$21</f>
        <v>61.309540735470947</v>
      </c>
      <c r="J145" s="177">
        <f>RES_hhdet_in_fech!J145/RES_summary!J$21</f>
        <v>66.496895465757405</v>
      </c>
      <c r="K145" s="177">
        <f>RES_hhdet_in_fech!K145/RES_summary!K$21</f>
        <v>49.035248452460934</v>
      </c>
      <c r="L145" s="177">
        <f>RES_hhdet_in_fech!L145/RES_summary!L$21</f>
        <v>57.405788519865773</v>
      </c>
      <c r="M145" s="177">
        <f>RES_hhdet_in_fech!M145/RES_summary!M$21</f>
        <v>39.985990637320484</v>
      </c>
      <c r="N145" s="177">
        <f>RES_hhdet_in_fech!N145/RES_summary!N$21</f>
        <v>39.693217504611063</v>
      </c>
      <c r="O145" s="177">
        <f>RES_hhdet_in_fech!O145/RES_summary!O$21</f>
        <v>37.712153501393409</v>
      </c>
      <c r="P145" s="177">
        <f>RES_hhdet_in_fech!P145/RES_summary!P$21</f>
        <v>28.076086686097145</v>
      </c>
      <c r="Q145" s="177">
        <f>RES_hhdet_in_fech!Q145/RES_summary!Q$21</f>
        <v>32.959069213548744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8.0405627512431508</v>
      </c>
      <c r="D146" s="178">
        <f>RES_hhdet_in_fech!D146/RES_summary!D$21</f>
        <v>7.8608635852940703</v>
      </c>
      <c r="E146" s="178">
        <f>RES_hhdet_in_fech!E146/RES_summary!E$21</f>
        <v>7.6846758411396179</v>
      </c>
      <c r="F146" s="178">
        <f>RES_hhdet_in_fech!F146/RES_summary!F$21</f>
        <v>7.4513924559054523</v>
      </c>
      <c r="G146" s="178">
        <f>RES_hhdet_in_fech!G146/RES_summary!G$21</f>
        <v>7.2471076827040779</v>
      </c>
      <c r="H146" s="178">
        <f>RES_hhdet_in_fech!H146/RES_summary!H$21</f>
        <v>7.0893818552987362</v>
      </c>
      <c r="I146" s="178">
        <f>RES_hhdet_in_fech!I146/RES_summary!I$21</f>
        <v>6.9161754820120249</v>
      </c>
      <c r="J146" s="178">
        <f>RES_hhdet_in_fech!J146/RES_summary!J$21</f>
        <v>6.6879569680180699</v>
      </c>
      <c r="K146" s="178">
        <f>RES_hhdet_in_fech!K146/RES_summary!K$21</f>
        <v>6.183583979373112</v>
      </c>
      <c r="L146" s="178">
        <f>RES_hhdet_in_fech!L146/RES_summary!L$21</f>
        <v>5.8728372686238437</v>
      </c>
      <c r="M146" s="178">
        <f>RES_hhdet_in_fech!M146/RES_summary!M$21</f>
        <v>5.6799627915893929</v>
      </c>
      <c r="N146" s="178">
        <f>RES_hhdet_in_fech!N146/RES_summary!N$21</f>
        <v>5.4472728715052687</v>
      </c>
      <c r="O146" s="178">
        <f>RES_hhdet_in_fech!O146/RES_summary!O$21</f>
        <v>5.1419893251569722</v>
      </c>
      <c r="P146" s="178">
        <f>RES_hhdet_in_fech!P146/RES_summary!P$21</f>
        <v>4.2378842273969992</v>
      </c>
      <c r="Q146" s="178">
        <f>RES_hhdet_in_fech!Q146/RES_summary!Q$21</f>
        <v>4.1769376046011848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8.0405627512431508</v>
      </c>
      <c r="D147" s="177">
        <f>RES_hhdet_in_fech!D147/RES_summary!D$21</f>
        <v>7.8608635852940703</v>
      </c>
      <c r="E147" s="177">
        <f>RES_hhdet_in_fech!E147/RES_summary!E$21</f>
        <v>7.6846758411396179</v>
      </c>
      <c r="F147" s="177">
        <f>RES_hhdet_in_fech!F147/RES_summary!F$21</f>
        <v>7.4513924559054523</v>
      </c>
      <c r="G147" s="177">
        <f>RES_hhdet_in_fech!G147/RES_summary!G$21</f>
        <v>7.2471076827040779</v>
      </c>
      <c r="H147" s="177">
        <f>RES_hhdet_in_fech!H147/RES_summary!H$21</f>
        <v>7.0893818552987362</v>
      </c>
      <c r="I147" s="177">
        <f>RES_hhdet_in_fech!I147/RES_summary!I$21</f>
        <v>6.9161754820120249</v>
      </c>
      <c r="J147" s="177">
        <f>RES_hhdet_in_fech!J147/RES_summary!J$21</f>
        <v>6.6879569680180699</v>
      </c>
      <c r="K147" s="177">
        <f>RES_hhdet_in_fech!K147/RES_summary!K$21</f>
        <v>6.183583979373112</v>
      </c>
      <c r="L147" s="177">
        <f>RES_hhdet_in_fech!L147/RES_summary!L$21</f>
        <v>5.8728372686238437</v>
      </c>
      <c r="M147" s="177">
        <f>RES_hhdet_in_fech!M147/RES_summary!M$21</f>
        <v>5.6799627915893929</v>
      </c>
      <c r="N147" s="177">
        <f>RES_hhdet_in_fech!N147/RES_summary!N$21</f>
        <v>5.4472728715052687</v>
      </c>
      <c r="O147" s="177">
        <f>RES_hhdet_in_fech!O147/RES_summary!O$21</f>
        <v>5.1419893251569722</v>
      </c>
      <c r="P147" s="177">
        <f>RES_hhdet_in_fech!P147/RES_summary!P$21</f>
        <v>4.2378842273969992</v>
      </c>
      <c r="Q147" s="177">
        <f>RES_hhdet_in_fech!Q147/RES_summary!Q$21</f>
        <v>4.1769376046011848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5.0463972814145857</v>
      </c>
      <c r="D148" s="178">
        <f>RES_hhdet_in_fech!D148/RES_summary!D$21</f>
        <v>8.4941248159276874</v>
      </c>
      <c r="E148" s="178">
        <f>RES_hhdet_in_fech!E148/RES_summary!E$21</f>
        <v>9.8873711342201585</v>
      </c>
      <c r="F148" s="178">
        <f>RES_hhdet_in_fech!F148/RES_summary!F$21</f>
        <v>9.5643559768792752</v>
      </c>
      <c r="G148" s="178">
        <f>RES_hhdet_in_fech!G148/RES_summary!G$21</f>
        <v>7.6865014944685148</v>
      </c>
      <c r="H148" s="178">
        <f>RES_hhdet_in_fech!H148/RES_summary!H$21</f>
        <v>10.28870641471396</v>
      </c>
      <c r="I148" s="178">
        <f>RES_hhdet_in_fech!I148/RES_summary!I$21</f>
        <v>10.817117483399604</v>
      </c>
      <c r="J148" s="178">
        <f>RES_hhdet_in_fech!J148/RES_summary!J$21</f>
        <v>14.261929468940123</v>
      </c>
      <c r="K148" s="178">
        <f>RES_hhdet_in_fech!K148/RES_summary!K$21</f>
        <v>8.253007655317365</v>
      </c>
      <c r="L148" s="178">
        <f>RES_hhdet_in_fech!L148/RES_summary!L$21</f>
        <v>13.314439905459096</v>
      </c>
      <c r="M148" s="178">
        <f>RES_hhdet_in_fech!M148/RES_summary!M$21</f>
        <v>9.1332961305621954</v>
      </c>
      <c r="N148" s="178">
        <f>RES_hhdet_in_fech!N148/RES_summary!N$21</f>
        <v>8.8354903336343114</v>
      </c>
      <c r="O148" s="178">
        <f>RES_hhdet_in_fech!O148/RES_summary!O$21</f>
        <v>11.717729534355662</v>
      </c>
      <c r="P148" s="178">
        <f>RES_hhdet_in_fech!P148/RES_summary!P$21</f>
        <v>11.971132144051731</v>
      </c>
      <c r="Q148" s="178">
        <f>RES_hhdet_in_fech!Q148/RES_summary!Q$21</f>
        <v>11.519889883726421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5.0463972814145857</v>
      </c>
      <c r="D153" s="180">
        <f>RES_hhdet_in_fech!D153/RES_summary!D$21</f>
        <v>8.3536637360448278</v>
      </c>
      <c r="E153" s="180">
        <f>RES_hhdet_in_fech!E153/RES_summary!E$21</f>
        <v>9.8601421309971968</v>
      </c>
      <c r="F153" s="180">
        <f>RES_hhdet_in_fech!F153/RES_summary!F$21</f>
        <v>9.4223101297598966</v>
      </c>
      <c r="G153" s="180">
        <f>RES_hhdet_in_fech!G153/RES_summary!G$21</f>
        <v>7.5314905427499594</v>
      </c>
      <c r="H153" s="180">
        <f>RES_hhdet_in_fech!H153/RES_summary!H$21</f>
        <v>10.178327369173699</v>
      </c>
      <c r="I153" s="180">
        <f>RES_hhdet_in_fech!I153/RES_summary!I$21</f>
        <v>10.589079950102784</v>
      </c>
      <c r="J153" s="180">
        <f>RES_hhdet_in_fech!J153/RES_summary!J$21</f>
        <v>14.483045665577775</v>
      </c>
      <c r="K153" s="180">
        <f>RES_hhdet_in_fech!K153/RES_summary!K$21</f>
        <v>7.943631259804298</v>
      </c>
      <c r="L153" s="180">
        <f>RES_hhdet_in_fech!L153/RES_summary!L$21</f>
        <v>0</v>
      </c>
      <c r="M153" s="180">
        <f>RES_hhdet_in_fech!M153/RES_summary!M$21</f>
        <v>8.8145810418714579</v>
      </c>
      <c r="N153" s="180">
        <f>RES_hhdet_in_fech!N153/RES_summary!N$21</f>
        <v>8.5446368400581871</v>
      </c>
      <c r="O153" s="180">
        <f>RES_hhdet_in_fech!O153/RES_summary!O$21</f>
        <v>11.878673774689469</v>
      </c>
      <c r="P153" s="180">
        <f>RES_hhdet_in_fech!P153/RES_summary!P$21</f>
        <v>12.329078530721821</v>
      </c>
      <c r="Q153" s="180">
        <f>RES_hhdet_in_fech!Q153/RES_summary!Q$21</f>
        <v>11.943410333791988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9.5026265154515546</v>
      </c>
      <c r="E154" s="179">
        <f>RES_hhdet_in_fech!E154/RES_summary!E$21</f>
        <v>10.651372006725557</v>
      </c>
      <c r="F154" s="179">
        <f>RES_hhdet_in_fech!F154/RES_summary!F$21</f>
        <v>10.259226426800318</v>
      </c>
      <c r="G154" s="179">
        <f>RES_hhdet_in_fech!G154/RES_summary!G$21</f>
        <v>8.7799445867429302</v>
      </c>
      <c r="H154" s="179">
        <f>RES_hhdet_in_fech!H154/RES_summary!H$21</f>
        <v>10.797837611886475</v>
      </c>
      <c r="I154" s="179">
        <f>RES_hhdet_in_fech!I154/RES_summary!I$21</f>
        <v>11.051561516298401</v>
      </c>
      <c r="J154" s="179">
        <f>RES_hhdet_in_fech!J154/RES_summary!J$21</f>
        <v>13.96013491528204</v>
      </c>
      <c r="K154" s="179">
        <f>RES_hhdet_in_fech!K154/RES_summary!K$21</f>
        <v>8.9093246258153123</v>
      </c>
      <c r="L154" s="179">
        <f>RES_hhdet_in_fech!L154/RES_summary!L$21</f>
        <v>13.314439905459096</v>
      </c>
      <c r="M154" s="179">
        <f>RES_hhdet_in_fech!M154/RES_summary!M$21</f>
        <v>9.6019263189000306</v>
      </c>
      <c r="N154" s="179">
        <f>RES_hhdet_in_fech!N154/RES_summary!N$21</f>
        <v>9.1782271958710666</v>
      </c>
      <c r="O154" s="179">
        <f>RES_hhdet_in_fech!O154/RES_summary!O$21</f>
        <v>11.557141410392225</v>
      </c>
      <c r="P154" s="179">
        <f>RES_hhdet_in_fech!P154/RES_summary!P$21</f>
        <v>11.593852288581024</v>
      </c>
      <c r="Q154" s="179">
        <f>RES_hhdet_in_fech!Q154/RES_summary!Q$21</f>
        <v>11.228973526442855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5.9551499558501586</v>
      </c>
      <c r="E155" s="177">
        <f>RES_hhdet_in_fech!E155/RES_summary!E$21</f>
        <v>7.112073221199938</v>
      </c>
      <c r="F155" s="177">
        <f>RES_hhdet_in_fech!F155/RES_summary!F$21</f>
        <v>6.7299965928552936</v>
      </c>
      <c r="G155" s="177">
        <f>RES_hhdet_in_fech!G155/RES_summary!G$21</f>
        <v>5.3144605160410237</v>
      </c>
      <c r="H155" s="177">
        <f>RES_hhdet_in_fech!H155/RES_summary!H$21</f>
        <v>7.3207192386774382</v>
      </c>
      <c r="I155" s="177">
        <f>RES_hhdet_in_fech!I155/RES_summary!I$21</f>
        <v>7.6090425532841763</v>
      </c>
      <c r="J155" s="177">
        <f>RES_hhdet_in_fech!J155/RES_summary!J$21</f>
        <v>10.54558554570486</v>
      </c>
      <c r="K155" s="177">
        <f>RES_hhdet_in_fech!K155/RES_summary!K$21</f>
        <v>5.6023214004228414</v>
      </c>
      <c r="L155" s="177">
        <f>RES_hhdet_in_fech!L155/RES_summary!L$21</f>
        <v>9.7439426958126738</v>
      </c>
      <c r="M155" s="177">
        <f>RES_hhdet_in_fech!M155/RES_summary!M$21</f>
        <v>6.2304971085373078</v>
      </c>
      <c r="N155" s="177">
        <f>RES_hhdet_in_fech!N155/RES_summary!N$21</f>
        <v>6.0442963541306245</v>
      </c>
      <c r="O155" s="177">
        <f>RES_hhdet_in_fech!O155/RES_summary!O$21</f>
        <v>8.4238249007361627</v>
      </c>
      <c r="P155" s="177">
        <f>RES_hhdet_in_fech!P155/RES_summary!P$21</f>
        <v>8.7142343060730969</v>
      </c>
      <c r="Q155" s="177">
        <f>RES_hhdet_in_fech!Q155/RES_summary!Q$21</f>
        <v>8.4282767294471324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3.5474765596013951</v>
      </c>
      <c r="E156" s="177">
        <f>RES_hhdet_in_fech!E156/RES_summary!E$21</f>
        <v>3.5392987855256202</v>
      </c>
      <c r="F156" s="177">
        <f>RES_hhdet_in_fech!F156/RES_summary!F$21</f>
        <v>3.5292298339450232</v>
      </c>
      <c r="G156" s="177">
        <f>RES_hhdet_in_fech!G156/RES_summary!G$21</f>
        <v>3.4654840707019092</v>
      </c>
      <c r="H156" s="177">
        <f>RES_hhdet_in_fech!H156/RES_summary!H$21</f>
        <v>3.4771183732090387</v>
      </c>
      <c r="I156" s="177">
        <f>RES_hhdet_in_fech!I156/RES_summary!I$21</f>
        <v>3.4425189630142237</v>
      </c>
      <c r="J156" s="177">
        <f>RES_hhdet_in_fech!J156/RES_summary!J$21</f>
        <v>3.4145493695771822</v>
      </c>
      <c r="K156" s="177">
        <f>RES_hhdet_in_fech!K156/RES_summary!K$21</f>
        <v>3.3070032253924708</v>
      </c>
      <c r="L156" s="177">
        <f>RES_hhdet_in_fech!L156/RES_summary!L$21</f>
        <v>3.5704972096464198</v>
      </c>
      <c r="M156" s="177">
        <f>RES_hhdet_in_fech!M156/RES_summary!M$21</f>
        <v>3.3714292103627219</v>
      </c>
      <c r="N156" s="177">
        <f>RES_hhdet_in_fech!N156/RES_summary!N$21</f>
        <v>3.1339308417404408</v>
      </c>
      <c r="O156" s="177">
        <f>RES_hhdet_in_fech!O156/RES_summary!O$21</f>
        <v>3.1333165096560607</v>
      </c>
      <c r="P156" s="177">
        <f>RES_hhdet_in_fech!P156/RES_summary!P$21</f>
        <v>2.8796179825079289</v>
      </c>
      <c r="Q156" s="177">
        <f>RES_hhdet_in_fech!Q156/RES_summary!Q$21</f>
        <v>2.8006967969957222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1.8140448900859532</v>
      </c>
      <c r="D157" s="178">
        <f>RES_hhdet_in_fech!D157/RES_summary!D$21</f>
        <v>3.1710975149360681</v>
      </c>
      <c r="E157" s="178">
        <f>RES_hhdet_in_fech!E157/RES_summary!E$21</f>
        <v>3.7214965945615996</v>
      </c>
      <c r="F157" s="178">
        <f>RES_hhdet_in_fech!F157/RES_summary!F$21</f>
        <v>3.5486779915222484</v>
      </c>
      <c r="G157" s="178">
        <f>RES_hhdet_in_fech!G157/RES_summary!G$21</f>
        <v>2.7974915786740651</v>
      </c>
      <c r="H157" s="178">
        <f>RES_hhdet_in_fech!H157/RES_summary!H$21</f>
        <v>3.5545241147063638</v>
      </c>
      <c r="I157" s="178">
        <f>RES_hhdet_in_fech!I157/RES_summary!I$21</f>
        <v>4.0635419890468665</v>
      </c>
      <c r="J157" s="178">
        <f>RES_hhdet_in_fech!J157/RES_summary!J$21</f>
        <v>5.6076452072381606</v>
      </c>
      <c r="K157" s="178">
        <f>RES_hhdet_in_fech!K157/RES_summary!K$21</f>
        <v>3.0046445051706767</v>
      </c>
      <c r="L157" s="178">
        <f>RES_hhdet_in_fech!L157/RES_summary!L$21</f>
        <v>4.757045560250492</v>
      </c>
      <c r="M157" s="178">
        <f>RES_hhdet_in_fech!M157/RES_summary!M$21</f>
        <v>3.6385988207730637</v>
      </c>
      <c r="N157" s="178">
        <f>RES_hhdet_in_fech!N157/RES_summary!N$21</f>
        <v>4.0806343365875115</v>
      </c>
      <c r="O157" s="178">
        <f>RES_hhdet_in_fech!O157/RES_summary!O$21</f>
        <v>2.6407484665749155</v>
      </c>
      <c r="P157" s="178">
        <f>RES_hhdet_in_fech!P157/RES_summary!P$21</f>
        <v>2.0050515113806378</v>
      </c>
      <c r="Q157" s="178">
        <f>RES_hhdet_in_fech!Q157/RES_summary!Q$21</f>
        <v>4.7289382530216058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1.8140448900859532</v>
      </c>
      <c r="D159" s="176">
        <f>RES_hhdet_in_fech!D159/RES_summary!D$21</f>
        <v>3.1710975149360681</v>
      </c>
      <c r="E159" s="176">
        <f>RES_hhdet_in_fech!E159/RES_summary!E$21</f>
        <v>3.7214965945615996</v>
      </c>
      <c r="F159" s="176">
        <f>RES_hhdet_in_fech!F159/RES_summary!F$21</f>
        <v>3.5486779915222484</v>
      </c>
      <c r="G159" s="176">
        <f>RES_hhdet_in_fech!G159/RES_summary!G$21</f>
        <v>2.7974915786740651</v>
      </c>
      <c r="H159" s="176">
        <f>RES_hhdet_in_fech!H159/RES_summary!H$21</f>
        <v>3.5545241147063638</v>
      </c>
      <c r="I159" s="176">
        <f>RES_hhdet_in_fech!I159/RES_summary!I$21</f>
        <v>4.0635419890468665</v>
      </c>
      <c r="J159" s="176">
        <f>RES_hhdet_in_fech!J159/RES_summary!J$21</f>
        <v>5.6076452072381606</v>
      </c>
      <c r="K159" s="176">
        <f>RES_hhdet_in_fech!K159/RES_summary!K$21</f>
        <v>3.0046445051706767</v>
      </c>
      <c r="L159" s="176">
        <f>RES_hhdet_in_fech!L159/RES_summary!L$21</f>
        <v>4.757045560250492</v>
      </c>
      <c r="M159" s="176">
        <f>RES_hhdet_in_fech!M159/RES_summary!M$21</f>
        <v>3.6385988207730637</v>
      </c>
      <c r="N159" s="176">
        <f>RES_hhdet_in_fech!N159/RES_summary!N$21</f>
        <v>4.0806343365875115</v>
      </c>
      <c r="O159" s="176">
        <f>RES_hhdet_in_fech!O159/RES_summary!O$21</f>
        <v>2.6407484665749155</v>
      </c>
      <c r="P159" s="176">
        <f>RES_hhdet_in_fech!P159/RES_summary!P$21</f>
        <v>2.0050515113806378</v>
      </c>
      <c r="Q159" s="176">
        <f>RES_hhdet_in_fech!Q159/RES_summary!Q$21</f>
        <v>4.7289382530216058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81.369385666796418</v>
      </c>
      <c r="D161" s="184">
        <f>RES_hhdet_in_fech!D161/RES_summary!D$21</f>
        <v>107.08836258451319</v>
      </c>
      <c r="E161" s="184">
        <f>RES_hhdet_in_fech!E161/RES_summary!E$21</f>
        <v>124.31770545350355</v>
      </c>
      <c r="F161" s="184">
        <f>RES_hhdet_in_fech!F161/RES_summary!F$21</f>
        <v>125.68564120218431</v>
      </c>
      <c r="G161" s="184">
        <f>RES_hhdet_in_fech!G161/RES_summary!G$21</f>
        <v>105.34325217139315</v>
      </c>
      <c r="H161" s="184">
        <f>RES_hhdet_in_fech!H161/RES_summary!H$21</f>
        <v>117.64894185986176</v>
      </c>
      <c r="I161" s="184">
        <f>RES_hhdet_in_fech!I161/RES_summary!I$21</f>
        <v>120.87563791349773</v>
      </c>
      <c r="J161" s="184">
        <f>RES_hhdet_in_fech!J161/RES_summary!J$21</f>
        <v>165.25570267548031</v>
      </c>
      <c r="K161" s="184">
        <f>RES_hhdet_in_fech!K161/RES_summary!K$21</f>
        <v>97.836297063829306</v>
      </c>
      <c r="L161" s="184">
        <f>RES_hhdet_in_fech!L161/RES_summary!L$21</f>
        <v>138.21887903360366</v>
      </c>
      <c r="M161" s="184">
        <f>RES_hhdet_in_fech!M161/RES_summary!M$21</f>
        <v>99.908641078838855</v>
      </c>
      <c r="N161" s="184">
        <f>RES_hhdet_in_fech!N161/RES_summary!N$21</f>
        <v>102.81023525744905</v>
      </c>
      <c r="O161" s="184">
        <f>RES_hhdet_in_fech!O161/RES_summary!O$21</f>
        <v>94.987320799121633</v>
      </c>
      <c r="P161" s="184">
        <f>RES_hhdet_in_fech!P161/RES_summary!P$21</f>
        <v>74.474913514695658</v>
      </c>
      <c r="Q161" s="184">
        <f>RES_hhdet_in_fech!Q161/RES_summary!Q$21</f>
        <v>122.78712806878886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66.847500606488069</v>
      </c>
      <c r="D162" s="178">
        <f>RES_hhdet_in_fech!D162/RES_summary!D$21</f>
        <v>87.995089477792106</v>
      </c>
      <c r="E162" s="178">
        <f>RES_hhdet_in_fech!E162/RES_summary!E$21</f>
        <v>104.05269379363889</v>
      </c>
      <c r="F162" s="178">
        <f>RES_hhdet_in_fech!F162/RES_summary!F$21</f>
        <v>106.15802389669494</v>
      </c>
      <c r="G162" s="178">
        <f>RES_hhdet_in_fech!G162/RES_summary!G$21</f>
        <v>89.561573802479884</v>
      </c>
      <c r="H162" s="178">
        <f>RES_hhdet_in_fech!H162/RES_summary!H$21</f>
        <v>98.797329972187114</v>
      </c>
      <c r="I162" s="178">
        <f>RES_hhdet_in_fech!I162/RES_summary!I$21</f>
        <v>101.04123562761269</v>
      </c>
      <c r="J162" s="178">
        <f>RES_hhdet_in_fech!J162/RES_summary!J$21</f>
        <v>138.66314505424324</v>
      </c>
      <c r="K162" s="178">
        <f>RES_hhdet_in_fech!K162/RES_summary!K$21</f>
        <v>79.98022507117598</v>
      </c>
      <c r="L162" s="178">
        <f>RES_hhdet_in_fech!L162/RES_summary!L$21</f>
        <v>114.19569830046247</v>
      </c>
      <c r="M162" s="178">
        <f>RES_hhdet_in_fech!M162/RES_summary!M$21</f>
        <v>81.007435490040635</v>
      </c>
      <c r="N162" s="178">
        <f>RES_hhdet_in_fech!N162/RES_summary!N$21</f>
        <v>84.242548769148456</v>
      </c>
      <c r="O162" s="178">
        <f>RES_hhdet_in_fech!O162/RES_summary!O$21</f>
        <v>75.549554521842069</v>
      </c>
      <c r="P162" s="178">
        <f>RES_hhdet_in_fech!P162/RES_summary!P$21</f>
        <v>60.570344244801376</v>
      </c>
      <c r="Q162" s="178">
        <f>RES_hhdet_in_fech!Q162/RES_summary!Q$21</f>
        <v>102.00475988309726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66.847500606488069</v>
      </c>
      <c r="D163" s="176">
        <f>RES_hhdet_in_fech!D163/RES_summary!D$21</f>
        <v>87.995089477792106</v>
      </c>
      <c r="E163" s="176">
        <f>RES_hhdet_in_fech!E163/RES_summary!E$21</f>
        <v>104.05269379363889</v>
      </c>
      <c r="F163" s="176">
        <f>RES_hhdet_in_fech!F163/RES_summary!F$21</f>
        <v>106.15802389669494</v>
      </c>
      <c r="G163" s="176">
        <f>RES_hhdet_in_fech!G163/RES_summary!G$21</f>
        <v>89.561573802479884</v>
      </c>
      <c r="H163" s="176">
        <f>RES_hhdet_in_fech!H163/RES_summary!H$21</f>
        <v>98.797329972187114</v>
      </c>
      <c r="I163" s="176">
        <f>RES_hhdet_in_fech!I163/RES_summary!I$21</f>
        <v>101.04123562761269</v>
      </c>
      <c r="J163" s="176">
        <f>RES_hhdet_in_fech!J163/RES_summary!J$21</f>
        <v>138.66314505424324</v>
      </c>
      <c r="K163" s="176">
        <f>RES_hhdet_in_fech!K163/RES_summary!K$21</f>
        <v>79.98022507117598</v>
      </c>
      <c r="L163" s="176">
        <f>RES_hhdet_in_fech!L163/RES_summary!L$21</f>
        <v>114.19569830046247</v>
      </c>
      <c r="M163" s="176">
        <f>RES_hhdet_in_fech!M163/RES_summary!M$21</f>
        <v>81.007435490040635</v>
      </c>
      <c r="N163" s="176">
        <f>RES_hhdet_in_fech!N163/RES_summary!N$21</f>
        <v>84.242548769148456</v>
      </c>
      <c r="O163" s="176">
        <f>RES_hhdet_in_fech!O163/RES_summary!O$21</f>
        <v>75.549554521842069</v>
      </c>
      <c r="P163" s="176">
        <f>RES_hhdet_in_fech!P163/RES_summary!P$21</f>
        <v>60.570344244801376</v>
      </c>
      <c r="Q163" s="176">
        <f>RES_hhdet_in_fech!Q163/RES_summary!Q$21</f>
        <v>102.00475988309726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7.7139128347677888</v>
      </c>
      <c r="D164" s="178">
        <f>RES_hhdet_in_fech!D164/RES_summary!D$21</f>
        <v>7.1964932573281271</v>
      </c>
      <c r="E164" s="178">
        <f>RES_hhdet_in_fech!E164/RES_summary!E$21</f>
        <v>6.8176628862650928</v>
      </c>
      <c r="F164" s="178">
        <f>RES_hhdet_in_fech!F164/RES_summary!F$21</f>
        <v>5.9946270183989405</v>
      </c>
      <c r="G164" s="178">
        <f>RES_hhdet_in_fech!G164/RES_summary!G$21</f>
        <v>5.3718620185762713</v>
      </c>
      <c r="H164" s="178">
        <f>RES_hhdet_in_fech!H164/RES_summary!H$21</f>
        <v>5.0910960233519438</v>
      </c>
      <c r="I164" s="178">
        <f>RES_hhdet_in_fech!I164/RES_summary!I$21</f>
        <v>4.882087676140368</v>
      </c>
      <c r="J164" s="178">
        <f>RES_hhdet_in_fech!J164/RES_summary!J$21</f>
        <v>6.7778145344928307</v>
      </c>
      <c r="K164" s="178">
        <f>RES_hhdet_in_fech!K164/RES_summary!K$21</f>
        <v>6.408951542939004</v>
      </c>
      <c r="L164" s="178">
        <f>RES_hhdet_in_fech!L164/RES_summary!L$21</f>
        <v>6.0317478905472104</v>
      </c>
      <c r="M164" s="178">
        <f>RES_hhdet_in_fech!M164/RES_summary!M$21</f>
        <v>5.7908978403193361</v>
      </c>
      <c r="N164" s="178">
        <f>RES_hhdet_in_fech!N164/RES_summary!N$21</f>
        <v>5.4976793104629325</v>
      </c>
      <c r="O164" s="178">
        <f>RES_hhdet_in_fech!O164/RES_summary!O$21</f>
        <v>5.2316771192021783</v>
      </c>
      <c r="P164" s="178">
        <f>RES_hhdet_in_fech!P164/RES_summary!P$21</f>
        <v>0</v>
      </c>
      <c r="Q164" s="178">
        <f>RES_hhdet_in_fech!Q164/RES_summary!Q$21</f>
        <v>4.2814946658530655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7.7139128347677888</v>
      </c>
      <c r="D165" s="177">
        <f>RES_hhdet_in_fech!D165/RES_summary!D$21</f>
        <v>7.1964932573281271</v>
      </c>
      <c r="E165" s="177">
        <f>RES_hhdet_in_fech!E165/RES_summary!E$21</f>
        <v>6.8176628862650928</v>
      </c>
      <c r="F165" s="177">
        <f>RES_hhdet_in_fech!F165/RES_summary!F$21</f>
        <v>5.9946270183989405</v>
      </c>
      <c r="G165" s="177">
        <f>RES_hhdet_in_fech!G165/RES_summary!G$21</f>
        <v>5.3718620185762713</v>
      </c>
      <c r="H165" s="177">
        <f>RES_hhdet_in_fech!H165/RES_summary!H$21</f>
        <v>5.0910960233519438</v>
      </c>
      <c r="I165" s="177">
        <f>RES_hhdet_in_fech!I165/RES_summary!I$21</f>
        <v>4.882087676140368</v>
      </c>
      <c r="J165" s="177">
        <f>RES_hhdet_in_fech!J165/RES_summary!J$21</f>
        <v>6.7778145344928307</v>
      </c>
      <c r="K165" s="177">
        <f>RES_hhdet_in_fech!K165/RES_summary!K$21</f>
        <v>6.408951542939004</v>
      </c>
      <c r="L165" s="177">
        <f>RES_hhdet_in_fech!L165/RES_summary!L$21</f>
        <v>6.0317478905472104</v>
      </c>
      <c r="M165" s="177">
        <f>RES_hhdet_in_fech!M165/RES_summary!M$21</f>
        <v>5.7908978403193361</v>
      </c>
      <c r="N165" s="177">
        <f>RES_hhdet_in_fech!N165/RES_summary!N$21</f>
        <v>5.4976793104629325</v>
      </c>
      <c r="O165" s="177">
        <f>RES_hhdet_in_fech!O165/RES_summary!O$21</f>
        <v>5.2316771192021783</v>
      </c>
      <c r="P165" s="177">
        <f>RES_hhdet_in_fech!P165/RES_summary!P$21</f>
        <v>0</v>
      </c>
      <c r="Q165" s="177">
        <f>RES_hhdet_in_fech!Q165/RES_summary!Q$21</f>
        <v>4.2814946658530655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4.9961296509944422</v>
      </c>
      <c r="D166" s="178">
        <f>RES_hhdet_in_fech!D166/RES_summary!D$21</f>
        <v>8.7271309740453802</v>
      </c>
      <c r="E166" s="178">
        <f>RES_hhdet_in_fech!E166/RES_summary!E$21</f>
        <v>9.726064701127239</v>
      </c>
      <c r="F166" s="178">
        <f>RES_hhdet_in_fech!F166/RES_summary!F$21</f>
        <v>9.985704224401136</v>
      </c>
      <c r="G166" s="178">
        <f>RES_hhdet_in_fech!G166/RES_summary!G$21</f>
        <v>7.6131523244270154</v>
      </c>
      <c r="H166" s="178">
        <f>RES_hhdet_in_fech!H166/RES_summary!H$21</f>
        <v>10.208238408019485</v>
      </c>
      <c r="I166" s="178">
        <f>RES_hhdet_in_fech!I166/RES_summary!I$21</f>
        <v>10.889877967973339</v>
      </c>
      <c r="J166" s="178">
        <f>RES_hhdet_in_fech!J166/RES_summary!J$21</f>
        <v>14.209784858673347</v>
      </c>
      <c r="K166" s="178">
        <f>RES_hhdet_in_fech!K166/RES_summary!K$21</f>
        <v>8.445423172593582</v>
      </c>
      <c r="L166" s="178">
        <f>RES_hhdet_in_fech!L166/RES_summary!L$21</f>
        <v>13.234738659299577</v>
      </c>
      <c r="M166" s="178">
        <f>RES_hhdet_in_fech!M166/RES_summary!M$21</f>
        <v>9.4780481160154206</v>
      </c>
      <c r="N166" s="178">
        <f>RES_hhdet_in_fech!N166/RES_summary!N$21</f>
        <v>8.9951811255084699</v>
      </c>
      <c r="O166" s="178">
        <f>RES_hhdet_in_fech!O166/RES_summary!O$21</f>
        <v>11.569503800024362</v>
      </c>
      <c r="P166" s="178">
        <f>RES_hhdet_in_fech!P166/RES_summary!P$21</f>
        <v>11.90154174012744</v>
      </c>
      <c r="Q166" s="178">
        <f>RES_hhdet_in_fech!Q166/RES_summary!Q$21</f>
        <v>11.770356409227432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4.9961296509944422</v>
      </c>
      <c r="D171" s="180">
        <f>RES_hhdet_in_fech!D171/RES_summary!D$21</f>
        <v>8.2365286976190628</v>
      </c>
      <c r="E171" s="180">
        <f>RES_hhdet_in_fech!E171/RES_summary!E$21</f>
        <v>9.7125682716581441</v>
      </c>
      <c r="F171" s="180">
        <f>RES_hhdet_in_fech!F171/RES_summary!F$21</f>
        <v>9.2453251024560057</v>
      </c>
      <c r="G171" s="180">
        <f>RES_hhdet_in_fech!G171/RES_summary!G$21</f>
        <v>7.3890154232657208</v>
      </c>
      <c r="H171" s="180">
        <f>RES_hhdet_in_fech!H171/RES_summary!H$21</f>
        <v>10.037798074609908</v>
      </c>
      <c r="I171" s="180">
        <f>RES_hhdet_in_fech!I171/RES_summary!I$21</f>
        <v>10.575264342042304</v>
      </c>
      <c r="J171" s="180">
        <f>RES_hhdet_in_fech!J171/RES_summary!J$21</f>
        <v>14.477952796422256</v>
      </c>
      <c r="K171" s="180">
        <f>RES_hhdet_in_fech!K171/RES_summary!K$21</f>
        <v>7.8746633001647037</v>
      </c>
      <c r="L171" s="180">
        <f>RES_hhdet_in_fech!L171/RES_summary!L$21</f>
        <v>0</v>
      </c>
      <c r="M171" s="180">
        <f>RES_hhdet_in_fech!M171/RES_summary!M$21</f>
        <v>0</v>
      </c>
      <c r="N171" s="180">
        <f>RES_hhdet_in_fech!N171/RES_summary!N$21</f>
        <v>8.4114977661840022</v>
      </c>
      <c r="O171" s="180">
        <f>RES_hhdet_in_fech!O171/RES_summary!O$21</f>
        <v>11.653617823709755</v>
      </c>
      <c r="P171" s="180">
        <f>RES_hhdet_in_fech!P171/RES_summary!P$21</f>
        <v>12.118477884976025</v>
      </c>
      <c r="Q171" s="180">
        <f>RES_hhdet_in_fech!Q171/RES_summary!Q$21</f>
        <v>11.91462557783402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9.502626515451551</v>
      </c>
      <c r="E172" s="179">
        <f>RES_hhdet_in_fech!E172/RES_summary!E$21</f>
        <v>10.66684522588487</v>
      </c>
      <c r="F172" s="179">
        <f>RES_hhdet_in_fech!F172/RES_summary!F$21</f>
        <v>10.268900179067984</v>
      </c>
      <c r="G172" s="179">
        <f>RES_hhdet_in_fech!G172/RES_summary!G$21</f>
        <v>8.750064470013891</v>
      </c>
      <c r="H172" s="179">
        <f>RES_hhdet_in_fech!H172/RES_summary!H$21</f>
        <v>10.774909040810272</v>
      </c>
      <c r="I172" s="179">
        <f>RES_hhdet_in_fech!I172/RES_summary!I$21</f>
        <v>11.033667712214122</v>
      </c>
      <c r="J172" s="179">
        <f>RES_hhdet_in_fech!J172/RES_summary!J$21</f>
        <v>13.94153234147017</v>
      </c>
      <c r="K172" s="179">
        <f>RES_hhdet_in_fech!K172/RES_summary!K$21</f>
        <v>8.8336934891104146</v>
      </c>
      <c r="L172" s="179">
        <f>RES_hhdet_in_fech!L172/RES_summary!L$21</f>
        <v>13.234738659299577</v>
      </c>
      <c r="M172" s="179">
        <f>RES_hhdet_in_fech!M172/RES_summary!M$21</f>
        <v>9.4780481160154206</v>
      </c>
      <c r="N172" s="179">
        <f>RES_hhdet_in_fech!N172/RES_summary!N$21</f>
        <v>9.0788015453640334</v>
      </c>
      <c r="O172" s="179">
        <f>RES_hhdet_in_fech!O172/RES_summary!O$21</f>
        <v>11.536481835314641</v>
      </c>
      <c r="P172" s="179">
        <f>RES_hhdet_in_fech!P172/RES_summary!P$21</f>
        <v>11.642875197931104</v>
      </c>
      <c r="Q172" s="179">
        <f>RES_hhdet_in_fech!Q172/RES_summary!Q$21</f>
        <v>11.262354064012728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5.9551499558501577</v>
      </c>
      <c r="E173" s="177">
        <f>RES_hhdet_in_fech!E173/RES_summary!E$21</f>
        <v>7.1224049106348035</v>
      </c>
      <c r="F173" s="177">
        <f>RES_hhdet_in_fech!F173/RES_summary!F$21</f>
        <v>6.7363425215923236</v>
      </c>
      <c r="G173" s="177">
        <f>RES_hhdet_in_fech!G173/RES_summary!G$21</f>
        <v>5.296374217317573</v>
      </c>
      <c r="H173" s="177">
        <f>RES_hhdet_in_fech!H173/RES_summary!H$21</f>
        <v>7.3051741233102465</v>
      </c>
      <c r="I173" s="177">
        <f>RES_hhdet_in_fech!I173/RES_summary!I$21</f>
        <v>7.5967226004416197</v>
      </c>
      <c r="J173" s="177">
        <f>RES_hhdet_in_fech!J173/RES_summary!J$21</f>
        <v>10.531533028684507</v>
      </c>
      <c r="K173" s="177">
        <f>RES_hhdet_in_fech!K173/RES_summary!K$21</f>
        <v>5.5547633695399581</v>
      </c>
      <c r="L173" s="177">
        <f>RES_hhdet_in_fech!L173/RES_summary!L$21</f>
        <v>9.6856147165001705</v>
      </c>
      <c r="M173" s="177">
        <f>RES_hhdet_in_fech!M173/RES_summary!M$21</f>
        <v>6.1501150311031036</v>
      </c>
      <c r="N173" s="177">
        <f>RES_hhdet_in_fech!N173/RES_summary!N$21</f>
        <v>5.9788198646036417</v>
      </c>
      <c r="O173" s="177">
        <f>RES_hhdet_in_fech!O173/RES_summary!O$21</f>
        <v>8.4087664501386232</v>
      </c>
      <c r="P173" s="177">
        <f>RES_hhdet_in_fech!P173/RES_summary!P$21</f>
        <v>8.7510811717919843</v>
      </c>
      <c r="Q173" s="177">
        <f>RES_hhdet_in_fech!Q173/RES_summary!Q$21</f>
        <v>8.4533315937545463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3.5474765596013929</v>
      </c>
      <c r="E174" s="176">
        <f>RES_hhdet_in_fech!E174/RES_summary!E$21</f>
        <v>3.5444403152500659</v>
      </c>
      <c r="F174" s="176">
        <f>RES_hhdet_in_fech!F174/RES_summary!F$21</f>
        <v>3.5325576574756603</v>
      </c>
      <c r="G174" s="176">
        <f>RES_hhdet_in_fech!G174/RES_summary!G$21</f>
        <v>3.4536902526963198</v>
      </c>
      <c r="H174" s="176">
        <f>RES_hhdet_in_fech!H174/RES_summary!H$21</f>
        <v>3.4697349175000234</v>
      </c>
      <c r="I174" s="176">
        <f>RES_hhdet_in_fech!I174/RES_summary!I$21</f>
        <v>3.4369451117725016</v>
      </c>
      <c r="J174" s="176">
        <f>RES_hhdet_in_fech!J174/RES_summary!J$21</f>
        <v>3.4099993127856614</v>
      </c>
      <c r="K174" s="176">
        <f>RES_hhdet_in_fech!K174/RES_summary!K$21</f>
        <v>3.2789301195704561</v>
      </c>
      <c r="L174" s="176">
        <f>RES_hhdet_in_fech!L174/RES_summary!L$21</f>
        <v>3.5491239427994072</v>
      </c>
      <c r="M174" s="176">
        <f>RES_hhdet_in_fech!M174/RES_summary!M$21</f>
        <v>3.327933084912317</v>
      </c>
      <c r="N174" s="176">
        <f>RES_hhdet_in_fech!N174/RES_summary!N$21</f>
        <v>3.0999816807603917</v>
      </c>
      <c r="O174" s="176">
        <f>RES_hhdet_in_fech!O174/RES_summary!O$21</f>
        <v>3.1277153851760162</v>
      </c>
      <c r="P174" s="176">
        <f>RES_hhdet_in_fech!P174/RES_summary!P$21</f>
        <v>2.8917940261391193</v>
      </c>
      <c r="Q174" s="176">
        <f>RES_hhdet_in_fech!Q174/RES_summary!Q$21</f>
        <v>2.8090224702581787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1.8118425745461066</v>
      </c>
      <c r="D175" s="178">
        <f>RES_hhdet_in_fech!D175/RES_summary!D$21</f>
        <v>3.1696488753475691</v>
      </c>
      <c r="E175" s="178">
        <f>RES_hhdet_in_fech!E175/RES_summary!E$21</f>
        <v>3.7212840724722973</v>
      </c>
      <c r="F175" s="178">
        <f>RES_hhdet_in_fech!F175/RES_summary!F$21</f>
        <v>3.5472860626893001</v>
      </c>
      <c r="G175" s="178">
        <f>RES_hhdet_in_fech!G175/RES_summary!G$21</f>
        <v>2.7966640259099811</v>
      </c>
      <c r="H175" s="178">
        <f>RES_hhdet_in_fech!H175/RES_summary!H$21</f>
        <v>3.5522774563032096</v>
      </c>
      <c r="I175" s="178">
        <f>RES_hhdet_in_fech!I175/RES_summary!I$21</f>
        <v>4.0624366417713276</v>
      </c>
      <c r="J175" s="178">
        <f>RES_hhdet_in_fech!J175/RES_summary!J$21</f>
        <v>5.6049582280708732</v>
      </c>
      <c r="K175" s="178">
        <f>RES_hhdet_in_fech!K175/RES_summary!K$21</f>
        <v>3.0016972771207464</v>
      </c>
      <c r="L175" s="178">
        <f>RES_hhdet_in_fech!L175/RES_summary!L$21</f>
        <v>4.756694183294413</v>
      </c>
      <c r="M175" s="178">
        <f>RES_hhdet_in_fech!M175/RES_summary!M$21</f>
        <v>3.6322596324634513</v>
      </c>
      <c r="N175" s="178">
        <f>RES_hhdet_in_fech!N175/RES_summary!N$21</f>
        <v>4.0748260523292013</v>
      </c>
      <c r="O175" s="178">
        <f>RES_hhdet_in_fech!O175/RES_summary!O$21</f>
        <v>2.6365853580530216</v>
      </c>
      <c r="P175" s="178">
        <f>RES_hhdet_in_fech!P175/RES_summary!P$21</f>
        <v>2.0030275297668392</v>
      </c>
      <c r="Q175" s="178">
        <f>RES_hhdet_in_fech!Q175/RES_summary!Q$21</f>
        <v>4.7305171106110961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1.8118425745461066</v>
      </c>
      <c r="D177" s="176">
        <f>RES_hhdet_in_fech!D177/RES_summary!D$21</f>
        <v>3.1696488753475691</v>
      </c>
      <c r="E177" s="176">
        <f>RES_hhdet_in_fech!E177/RES_summary!E$21</f>
        <v>3.7212840724722973</v>
      </c>
      <c r="F177" s="176">
        <f>RES_hhdet_in_fech!F177/RES_summary!F$21</f>
        <v>3.5472860626893001</v>
      </c>
      <c r="G177" s="176">
        <f>RES_hhdet_in_fech!G177/RES_summary!G$21</f>
        <v>2.7966640259099811</v>
      </c>
      <c r="H177" s="176">
        <f>RES_hhdet_in_fech!H177/RES_summary!H$21</f>
        <v>3.5522774563032096</v>
      </c>
      <c r="I177" s="176">
        <f>RES_hhdet_in_fech!I177/RES_summary!I$21</f>
        <v>4.0624366417713276</v>
      </c>
      <c r="J177" s="176">
        <f>RES_hhdet_in_fech!J177/RES_summary!J$21</f>
        <v>5.6049582280708732</v>
      </c>
      <c r="K177" s="176">
        <f>RES_hhdet_in_fech!K177/RES_summary!K$21</f>
        <v>3.0016972771207464</v>
      </c>
      <c r="L177" s="176">
        <f>RES_hhdet_in_fech!L177/RES_summary!L$21</f>
        <v>4.756694183294413</v>
      </c>
      <c r="M177" s="176">
        <f>RES_hhdet_in_fech!M177/RES_summary!M$21</f>
        <v>3.6322596324634513</v>
      </c>
      <c r="N177" s="176">
        <f>RES_hhdet_in_fech!N177/RES_summary!N$21</f>
        <v>4.0748260523292013</v>
      </c>
      <c r="O177" s="176">
        <f>RES_hhdet_in_fech!O177/RES_summary!O$21</f>
        <v>2.6365853580530216</v>
      </c>
      <c r="P177" s="176">
        <f>RES_hhdet_in_fech!P177/RES_summary!P$21</f>
        <v>2.0030275297668392</v>
      </c>
      <c r="Q177" s="176">
        <f>RES_hhdet_in_fech!Q177/RES_summary!Q$21</f>
        <v>4.7305171106110961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153.31483770342689</v>
      </c>
      <c r="E3" s="184">
        <f>RES_hhdet_in_tesh!E3/RES_summary!E$21</f>
        <v>0</v>
      </c>
      <c r="F3" s="184">
        <f>RES_hhdet_in_tesh!F3/RES_summary!F$21</f>
        <v>144.67526145098674</v>
      </c>
      <c r="G3" s="184">
        <f>RES_hhdet_in_tesh!G3/RES_summary!G$21</f>
        <v>137.70676966545878</v>
      </c>
      <c r="H3" s="184">
        <f>RES_hhdet_in_tesh!H3/RES_summary!H$21</f>
        <v>149.09815821154533</v>
      </c>
      <c r="I3" s="184">
        <f>RES_hhdet_in_tesh!I3/RES_summary!I$21</f>
        <v>145.08131853153608</v>
      </c>
      <c r="J3" s="184">
        <f>RES_hhdet_in_tesh!J3/RES_summary!J$21</f>
        <v>146.03297938743714</v>
      </c>
      <c r="K3" s="184">
        <f>RES_hhdet_in_tesh!K3/RES_summary!K$21</f>
        <v>136.90401685716151</v>
      </c>
      <c r="L3" s="184">
        <f>RES_hhdet_in_tesh!L3/RES_summary!L$21</f>
        <v>0</v>
      </c>
      <c r="M3" s="184">
        <f>RES_hhdet_in_tesh!M3/RES_summary!M$21</f>
        <v>118.1885545307041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121.16045793726717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128.15680734442734</v>
      </c>
      <c r="E4" s="178">
        <f>RES_hhdet_in_tesh!E4/RES_summary!E$21</f>
        <v>0</v>
      </c>
      <c r="F4" s="178">
        <f>RES_hhdet_in_tesh!F4/RES_summary!F$21</f>
        <v>134.68679494210625</v>
      </c>
      <c r="G4" s="178">
        <f>RES_hhdet_in_tesh!G4/RES_summary!G$21</f>
        <v>129.77269999659592</v>
      </c>
      <c r="H4" s="178">
        <f>RES_hhdet_in_tesh!H4/RES_summary!H$21</f>
        <v>120.99755461435601</v>
      </c>
      <c r="I4" s="178">
        <f>RES_hhdet_in_tesh!I4/RES_summary!I$21</f>
        <v>115.94584014865151</v>
      </c>
      <c r="J4" s="178">
        <f>RES_hhdet_in_tesh!J4/RES_summary!J$21</f>
        <v>111.59983272383289</v>
      </c>
      <c r="K4" s="178">
        <f>RES_hhdet_in_tesh!K4/RES_summary!K$21</f>
        <v>111.61773822063346</v>
      </c>
      <c r="L4" s="178">
        <f>RES_hhdet_in_tesh!L4/RES_summary!L$21</f>
        <v>0</v>
      </c>
      <c r="M4" s="178">
        <f>RES_hhdet_in_tesh!M4/RES_summary!M$21</f>
        <v>91.311035634366178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93.611091855967913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123.60031238937844</v>
      </c>
      <c r="E5" s="177">
        <f>RES_hhdet_in_tesh!E5/RES_summary!E$21</f>
        <v>0</v>
      </c>
      <c r="F5" s="177">
        <f>RES_hhdet_in_tesh!F5/RES_summary!F$21</f>
        <v>130.86060436959758</v>
      </c>
      <c r="G5" s="177">
        <f>RES_hhdet_in_tesh!G5/RES_summary!G$21</f>
        <v>125.65366323405634</v>
      </c>
      <c r="H5" s="177">
        <f>RES_hhdet_in_tesh!H5/RES_summary!H$21</f>
        <v>118.06321916833464</v>
      </c>
      <c r="I5" s="177">
        <f>RES_hhdet_in_tesh!I5/RES_summary!I$21</f>
        <v>113.46701830581672</v>
      </c>
      <c r="J5" s="177">
        <f>RES_hhdet_in_tesh!J5/RES_summary!J$21</f>
        <v>111.4807099665351</v>
      </c>
      <c r="K5" s="177">
        <f>RES_hhdet_in_tesh!K5/RES_summary!K$21</f>
        <v>108.48492166661998</v>
      </c>
      <c r="L5" s="177">
        <f>RES_hhdet_in_tesh!L5/RES_summary!L$21</f>
        <v>0</v>
      </c>
      <c r="M5" s="177">
        <f>RES_hhdet_in_tesh!M5/RES_summary!M$21</f>
        <v>89.583307287873751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92.619528822299671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4.5564949550489064</v>
      </c>
      <c r="E6" s="177">
        <f>RES_hhdet_in_tesh!E6/RES_summary!E$21</f>
        <v>0</v>
      </c>
      <c r="F6" s="177">
        <f>RES_hhdet_in_tesh!F6/RES_summary!F$21</f>
        <v>3.8261905725086565</v>
      </c>
      <c r="G6" s="177">
        <f>RES_hhdet_in_tesh!G6/RES_summary!G$21</f>
        <v>4.119036762539551</v>
      </c>
      <c r="H6" s="177">
        <f>RES_hhdet_in_tesh!H6/RES_summary!H$21</f>
        <v>2.9343354460213855</v>
      </c>
      <c r="I6" s="177">
        <f>RES_hhdet_in_tesh!I6/RES_summary!I$21</f>
        <v>2.478821842834793</v>
      </c>
      <c r="J6" s="177">
        <f>RES_hhdet_in_tesh!J6/RES_summary!J$21</f>
        <v>0.11912275729779315</v>
      </c>
      <c r="K6" s="177">
        <f>RES_hhdet_in_tesh!K6/RES_summary!K$21</f>
        <v>3.1328165540134663</v>
      </c>
      <c r="L6" s="177">
        <f>RES_hhdet_in_tesh!L6/RES_summary!L$21</f>
        <v>0</v>
      </c>
      <c r="M6" s="177">
        <f>RES_hhdet_in_tesh!M6/RES_summary!M$21</f>
        <v>1.7277283464924407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0.9915630336682385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16.281710155903806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17.36557211211101</v>
      </c>
      <c r="I7" s="178">
        <f>RES_hhdet_in_tesh!I7/RES_summary!I$21</f>
        <v>17.557619265535099</v>
      </c>
      <c r="J7" s="178">
        <f>RES_hhdet_in_tesh!J7/RES_summary!J$21</f>
        <v>18.590843816152802</v>
      </c>
      <c r="K7" s="178">
        <f>RES_hhdet_in_tesh!K7/RES_summary!K$21</f>
        <v>15.638463285073442</v>
      </c>
      <c r="L7" s="178">
        <f>RES_hhdet_in_tesh!L7/RES_summary!L$21</f>
        <v>0</v>
      </c>
      <c r="M7" s="178">
        <f>RES_hhdet_in_tesh!M7/RES_summary!M$21</f>
        <v>16.508015636531219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14.104565416686556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16.281710155903806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17.36557211211101</v>
      </c>
      <c r="I8" s="177">
        <f>RES_hhdet_in_tesh!I8/RES_summary!I$21</f>
        <v>17.557619265535099</v>
      </c>
      <c r="J8" s="177">
        <f>RES_hhdet_in_tesh!J8/RES_summary!J$21</f>
        <v>18.590843816152802</v>
      </c>
      <c r="K8" s="177">
        <f>RES_hhdet_in_tesh!K8/RES_summary!K$21</f>
        <v>15.638463285073442</v>
      </c>
      <c r="L8" s="177">
        <f>RES_hhdet_in_tesh!L8/RES_summary!L$21</f>
        <v>0</v>
      </c>
      <c r="M8" s="177">
        <f>RES_hhdet_in_tesh!M8/RES_summary!M$21</f>
        <v>16.508015636531219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14.104565416686556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6.2356708871719952</v>
      </c>
      <c r="E9" s="178">
        <f>RES_hhdet_in_tesh!E9/RES_summary!E$21</f>
        <v>0</v>
      </c>
      <c r="F9" s="178">
        <f>RES_hhdet_in_tesh!F9/RES_summary!F$21</f>
        <v>7.0138470595948279</v>
      </c>
      <c r="G9" s="178">
        <f>RES_hhdet_in_tesh!G9/RES_summary!G$21</f>
        <v>5.5816850445112625</v>
      </c>
      <c r="H9" s="178">
        <f>RES_hhdet_in_tesh!H9/RES_summary!H$21</f>
        <v>7.7354517762497936</v>
      </c>
      <c r="I9" s="178">
        <f>RES_hhdet_in_tesh!I9/RES_summary!I$21</f>
        <v>8.1388232043776281</v>
      </c>
      <c r="J9" s="178">
        <f>RES_hhdet_in_tesh!J9/RES_summary!J$21</f>
        <v>11.083911682774039</v>
      </c>
      <c r="K9" s="178">
        <f>RES_hhdet_in_tesh!K9/RES_summary!K$21</f>
        <v>7.0922597748759379</v>
      </c>
      <c r="L9" s="178">
        <f>RES_hhdet_in_tesh!L9/RES_summary!L$21</f>
        <v>0</v>
      </c>
      <c r="M9" s="178">
        <f>RES_hhdet_in_tesh!M9/RES_summary!M$21</f>
        <v>7.2481994697740895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9.3656197227680558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5.9692755378624591</v>
      </c>
      <c r="E15" s="180">
        <f>RES_hhdet_in_tesh!E15/RES_summary!E$21</f>
        <v>0</v>
      </c>
      <c r="F15" s="180">
        <f>RES_hhdet_in_tesh!F15/RES_summary!F$21</f>
        <v>6.8337847634068032</v>
      </c>
      <c r="G15" s="180">
        <f>RES_hhdet_in_tesh!G15/RES_summary!G$21</f>
        <v>5.5295632444536551</v>
      </c>
      <c r="H15" s="180">
        <f>RES_hhdet_in_tesh!H15/RES_summary!H$21</f>
        <v>7.6467681381978974</v>
      </c>
      <c r="I15" s="180">
        <f>RES_hhdet_in_tesh!I15/RES_summary!I$21</f>
        <v>8.037855367601944</v>
      </c>
      <c r="J15" s="180">
        <f>RES_hhdet_in_tesh!J15/RES_summary!J$21</f>
        <v>11.068437447348652</v>
      </c>
      <c r="K15" s="180">
        <f>RES_hhdet_in_tesh!K15/RES_summary!K$21</f>
        <v>6.040605868285243</v>
      </c>
      <c r="L15" s="180">
        <f>RES_hhdet_in_tesh!L15/RES_summary!L$21</f>
        <v>0</v>
      </c>
      <c r="M15" s="180">
        <f>RES_hhdet_in_tesh!M15/RES_summary!M$21</f>
        <v>6.6845626873939983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9.3677238982247548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7.8703051897401579</v>
      </c>
      <c r="E16" s="179">
        <f>RES_hhdet_in_tesh!E16/RES_summary!E$21</f>
        <v>0</v>
      </c>
      <c r="F16" s="179">
        <f>RES_hhdet_in_tesh!F16/RES_summary!F$21</f>
        <v>8.454161827270724</v>
      </c>
      <c r="G16" s="179">
        <f>RES_hhdet_in_tesh!G16/RES_summary!G$21</f>
        <v>7.4580698465851301</v>
      </c>
      <c r="H16" s="179">
        <f>RES_hhdet_in_tesh!H16/RES_summary!H$21</f>
        <v>8.8780248080355708</v>
      </c>
      <c r="I16" s="179">
        <f>RES_hhdet_in_tesh!I16/RES_summary!I$21</f>
        <v>9.1062784150112339</v>
      </c>
      <c r="J16" s="179">
        <f>RES_hhdet_in_tesh!J16/RES_summary!J$21</f>
        <v>11.175034242318997</v>
      </c>
      <c r="K16" s="179">
        <f>RES_hhdet_in_tesh!K16/RES_summary!K$21</f>
        <v>7.6299243361696165</v>
      </c>
      <c r="L16" s="179">
        <f>RES_hhdet_in_tesh!L16/RES_summary!L$21</f>
        <v>0</v>
      </c>
      <c r="M16" s="179">
        <f>RES_hhdet_in_tesh!M16/RES_summary!M$21</f>
        <v>8.1500494434382755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9.3606257790330165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4.3228286301387628</v>
      </c>
      <c r="E17" s="177">
        <f>RES_hhdet_in_tesh!E17/RES_summary!E$21</f>
        <v>0</v>
      </c>
      <c r="F17" s="177">
        <f>RES_hhdet_in_tesh!F17/RES_summary!F$21</f>
        <v>4.9246371285275163</v>
      </c>
      <c r="G17" s="177">
        <f>RES_hhdet_in_tesh!G17/RES_summary!G$21</f>
        <v>3.9508861096853485</v>
      </c>
      <c r="H17" s="177">
        <f>RES_hhdet_in_tesh!H17/RES_summary!H$21</f>
        <v>5.4143623167069528</v>
      </c>
      <c r="I17" s="177">
        <f>RES_hhdet_in_tesh!I17/RES_summary!I$21</f>
        <v>5.6720188088090477</v>
      </c>
      <c r="J17" s="177">
        <f>RES_hhdet_in_tesh!J17/RES_summary!J$21</f>
        <v>7.8046411357116936</v>
      </c>
      <c r="K17" s="177">
        <f>RES_hhdet_in_tesh!K17/RES_summary!K$21</f>
        <v>4.2786575912058593</v>
      </c>
      <c r="L17" s="177">
        <f>RES_hhdet_in_tesh!L17/RES_summary!L$21</f>
        <v>0</v>
      </c>
      <c r="M17" s="177">
        <f>RES_hhdet_in_tesh!M17/RES_summary!M$21</f>
        <v>4.7640430915385137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6.5574067287573206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3.5474765596013942</v>
      </c>
      <c r="E18" s="177">
        <f>RES_hhdet_in_tesh!E18/RES_summary!E$21</f>
        <v>0</v>
      </c>
      <c r="F18" s="177">
        <f>RES_hhdet_in_tesh!F18/RES_summary!F$21</f>
        <v>3.5295246987432081</v>
      </c>
      <c r="G18" s="177">
        <f>RES_hhdet_in_tesh!G18/RES_summary!G$21</f>
        <v>3.5071837368997794</v>
      </c>
      <c r="H18" s="177">
        <f>RES_hhdet_in_tesh!H18/RES_summary!H$21</f>
        <v>3.4636624913286176</v>
      </c>
      <c r="I18" s="177">
        <f>RES_hhdet_in_tesh!I18/RES_summary!I$21</f>
        <v>3.4342596062021857</v>
      </c>
      <c r="J18" s="177">
        <f>RES_hhdet_in_tesh!J18/RES_summary!J$21</f>
        <v>3.3703931066073003</v>
      </c>
      <c r="K18" s="177">
        <f>RES_hhdet_in_tesh!K18/RES_summary!K$21</f>
        <v>3.3512667449637559</v>
      </c>
      <c r="L18" s="177">
        <f>RES_hhdet_in_tesh!L18/RES_summary!L$21</f>
        <v>0</v>
      </c>
      <c r="M18" s="177">
        <f>RES_hhdet_in_tesh!M18/RES_summary!M$21</f>
        <v>3.3860063518997618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2.8032190502756968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2.6406493159237345</v>
      </c>
      <c r="E19" s="178">
        <f>RES_hhdet_in_tesh!E19/RES_summary!E$21</f>
        <v>0</v>
      </c>
      <c r="F19" s="178">
        <f>RES_hhdet_in_tesh!F19/RES_summary!F$21</f>
        <v>2.9746194492856679</v>
      </c>
      <c r="G19" s="178">
        <f>RES_hhdet_in_tesh!G19/RES_summary!G$21</f>
        <v>2.3523846243516062</v>
      </c>
      <c r="H19" s="178">
        <f>RES_hhdet_in_tesh!H19/RES_summary!H$21</f>
        <v>2.9995797088285006</v>
      </c>
      <c r="I19" s="178">
        <f>RES_hhdet_in_tesh!I19/RES_summary!I$21</f>
        <v>3.4390359129718293</v>
      </c>
      <c r="J19" s="178">
        <f>RES_hhdet_in_tesh!J19/RES_summary!J$21</f>
        <v>4.7583911646774011</v>
      </c>
      <c r="K19" s="178">
        <f>RES_hhdet_in_tesh!K19/RES_summary!K$21</f>
        <v>2.5555555765786608</v>
      </c>
      <c r="L19" s="178">
        <f>RES_hhdet_in_tesh!L19/RES_summary!L$21</f>
        <v>0</v>
      </c>
      <c r="M19" s="178">
        <f>RES_hhdet_in_tesh!M19/RES_summary!M$21</f>
        <v>3.1213037900326062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4.079180941844661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2.6406493159237345</v>
      </c>
      <c r="E22" s="176">
        <f>RES_hhdet_in_tesh!E22/RES_summary!E$21</f>
        <v>0</v>
      </c>
      <c r="F22" s="176">
        <f>RES_hhdet_in_tesh!F22/RES_summary!F$21</f>
        <v>2.9746194492856679</v>
      </c>
      <c r="G22" s="176">
        <f>RES_hhdet_in_tesh!G22/RES_summary!G$21</f>
        <v>2.3523846243516062</v>
      </c>
      <c r="H22" s="176">
        <f>RES_hhdet_in_tesh!H22/RES_summary!H$21</f>
        <v>2.9995797088285006</v>
      </c>
      <c r="I22" s="176">
        <f>RES_hhdet_in_tesh!I22/RES_summary!I$21</f>
        <v>3.4390359129718293</v>
      </c>
      <c r="J22" s="176">
        <f>RES_hhdet_in_tesh!J22/RES_summary!J$21</f>
        <v>4.7583911646774011</v>
      </c>
      <c r="K22" s="176">
        <f>RES_hhdet_in_tesh!K22/RES_summary!K$21</f>
        <v>2.5555555765786608</v>
      </c>
      <c r="L22" s="176">
        <f>RES_hhdet_in_tesh!L22/RES_summary!L$21</f>
        <v>0</v>
      </c>
      <c r="M22" s="176">
        <f>RES_hhdet_in_tesh!M22/RES_summary!M$21</f>
        <v>3.1213037900326062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4.079180941844661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172.35123755328468</v>
      </c>
      <c r="D43" s="184">
        <f>RES_hhdet_in_tesh!D43/RES_summary!D$21</f>
        <v>159.48713210378844</v>
      </c>
      <c r="E43" s="184">
        <f>RES_hhdet_in_tesh!E43/RES_summary!E$21</f>
        <v>164.82110718554213</v>
      </c>
      <c r="F43" s="184">
        <f>RES_hhdet_in_tesh!F43/RES_summary!F$21</f>
        <v>169.23544566842023</v>
      </c>
      <c r="G43" s="184">
        <f>RES_hhdet_in_tesh!G43/RES_summary!G$21</f>
        <v>162.74918614949456</v>
      </c>
      <c r="H43" s="184">
        <f>RES_hhdet_in_tesh!H43/RES_summary!H$21</f>
        <v>159.60644762994707</v>
      </c>
      <c r="I43" s="184">
        <f>RES_hhdet_in_tesh!I43/RES_summary!I$21</f>
        <v>148.87559014765509</v>
      </c>
      <c r="J43" s="184">
        <f>RES_hhdet_in_tesh!J43/RES_summary!J$21</f>
        <v>150.0808695271383</v>
      </c>
      <c r="K43" s="184">
        <f>RES_hhdet_in_tesh!K43/RES_summary!K$21</f>
        <v>151.28167871112956</v>
      </c>
      <c r="L43" s="184">
        <f>RES_hhdet_in_tesh!L43/RES_summary!L$21</f>
        <v>0</v>
      </c>
      <c r="M43" s="184">
        <f>RES_hhdet_in_tesh!M43/RES_summary!M$21</f>
        <v>124.39152205726738</v>
      </c>
      <c r="N43" s="184">
        <f>RES_hhdet_in_tesh!N43/RES_summary!N$21</f>
        <v>146.87669731687262</v>
      </c>
      <c r="O43" s="184">
        <f>RES_hhdet_in_tesh!O43/RES_summary!O$21</f>
        <v>138.02972588730495</v>
      </c>
      <c r="P43" s="184">
        <f>RES_hhdet_in_tesh!P43/RES_summary!P$21</f>
        <v>122.25481785147244</v>
      </c>
      <c r="Q43" s="184">
        <f>RES_hhdet_in_tesh!Q43/RES_summary!Q$21</f>
        <v>126.81042298170436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144.22429903198579</v>
      </c>
      <c r="D44" s="178">
        <f>RES_hhdet_in_tesh!D44/RES_summary!D$21</f>
        <v>130.41418171927089</v>
      </c>
      <c r="E44" s="178">
        <f>RES_hhdet_in_tesh!E44/RES_summary!E$21</f>
        <v>136.03181895533453</v>
      </c>
      <c r="F44" s="178">
        <f>RES_hhdet_in_tesh!F44/RES_summary!F$21</f>
        <v>141.64225102667331</v>
      </c>
      <c r="G44" s="178">
        <f>RES_hhdet_in_tesh!G44/RES_summary!G$21</f>
        <v>137.61565538552014</v>
      </c>
      <c r="H44" s="178">
        <f>RES_hhdet_in_tesh!H44/RES_summary!H$21</f>
        <v>131.9345705965861</v>
      </c>
      <c r="I44" s="178">
        <f>RES_hhdet_in_tesh!I44/RES_summary!I$21</f>
        <v>121.65860820633542</v>
      </c>
      <c r="J44" s="178">
        <f>RES_hhdet_in_tesh!J44/RES_summary!J$21</f>
        <v>117.62394654077353</v>
      </c>
      <c r="K44" s="178">
        <f>RES_hhdet_in_tesh!K44/RES_summary!K$21</f>
        <v>121.05591412104552</v>
      </c>
      <c r="L44" s="178">
        <f>RES_hhdet_in_tesh!L44/RES_summary!L$21</f>
        <v>0</v>
      </c>
      <c r="M44" s="178">
        <f>RES_hhdet_in_tesh!M44/RES_summary!M$21</f>
        <v>93.259876624532339</v>
      </c>
      <c r="N44" s="178">
        <f>RES_hhdet_in_tesh!N44/RES_summary!N$21</f>
        <v>115.49197988326893</v>
      </c>
      <c r="O44" s="178">
        <f>RES_hhdet_in_tesh!O44/RES_summary!O$21</f>
        <v>108.33734154283913</v>
      </c>
      <c r="P44" s="178">
        <f>RES_hhdet_in_tesh!P44/RES_summary!P$21</f>
        <v>96.628563429593925</v>
      </c>
      <c r="Q44" s="178">
        <f>RES_hhdet_in_tesh!Q44/RES_summary!Q$21</f>
        <v>98.786647613456424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130.1484129424669</v>
      </c>
      <c r="D45" s="177">
        <f>RES_hhdet_in_tesh!D45/RES_summary!D$21</f>
        <v>119.40920470307377</v>
      </c>
      <c r="E45" s="177">
        <f>RES_hhdet_in_tesh!E45/RES_summary!E$21</f>
        <v>126.44804997073246</v>
      </c>
      <c r="F45" s="177">
        <f>RES_hhdet_in_tesh!F45/RES_summary!F$21</f>
        <v>131.99393209516955</v>
      </c>
      <c r="G45" s="177">
        <f>RES_hhdet_in_tesh!G45/RES_summary!G$21</f>
        <v>127.19199392228984</v>
      </c>
      <c r="H45" s="177">
        <f>RES_hhdet_in_tesh!H45/RES_summary!H$21</f>
        <v>124.2164048084924</v>
      </c>
      <c r="I45" s="177">
        <f>RES_hhdet_in_tesh!I45/RES_summary!I$21</f>
        <v>115.35826241227578</v>
      </c>
      <c r="J45" s="177">
        <f>RES_hhdet_in_tesh!J45/RES_summary!J$21</f>
        <v>117.31056591026825</v>
      </c>
      <c r="K45" s="177">
        <f>RES_hhdet_in_tesh!K45/RES_summary!K$21</f>
        <v>112.90478203828926</v>
      </c>
      <c r="L45" s="177">
        <f>RES_hhdet_in_tesh!L45/RES_summary!L$21</f>
        <v>0</v>
      </c>
      <c r="M45" s="177">
        <f>RES_hhdet_in_tesh!M45/RES_summary!M$21</f>
        <v>88.97012095948952</v>
      </c>
      <c r="N45" s="177">
        <f>RES_hhdet_in_tesh!N45/RES_summary!N$21</f>
        <v>109.61115991771204</v>
      </c>
      <c r="O45" s="177">
        <f>RES_hhdet_in_tesh!O45/RES_summary!O$21</f>
        <v>100.51497629387877</v>
      </c>
      <c r="P45" s="177">
        <f>RES_hhdet_in_tesh!P45/RES_summary!P$21</f>
        <v>87.496623254302975</v>
      </c>
      <c r="Q45" s="177">
        <f>RES_hhdet_in_tesh!Q45/RES_summary!Q$21</f>
        <v>96.211600333634649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14.075886089518871</v>
      </c>
      <c r="D46" s="177">
        <f>RES_hhdet_in_tesh!D46/RES_summary!D$21</f>
        <v>11.004977016197126</v>
      </c>
      <c r="E46" s="177">
        <f>RES_hhdet_in_tesh!E46/RES_summary!E$21</f>
        <v>9.5837689846020755</v>
      </c>
      <c r="F46" s="177">
        <f>RES_hhdet_in_tesh!F46/RES_summary!F$21</f>
        <v>9.6483189315037698</v>
      </c>
      <c r="G46" s="177">
        <f>RES_hhdet_in_tesh!G46/RES_summary!G$21</f>
        <v>10.423661463230271</v>
      </c>
      <c r="H46" s="177">
        <f>RES_hhdet_in_tesh!H46/RES_summary!H$21</f>
        <v>7.7181657880937236</v>
      </c>
      <c r="I46" s="177">
        <f>RES_hhdet_in_tesh!I46/RES_summary!I$21</f>
        <v>6.3003457940596599</v>
      </c>
      <c r="J46" s="177">
        <f>RES_hhdet_in_tesh!J46/RES_summary!J$21</f>
        <v>0.31338063050528109</v>
      </c>
      <c r="K46" s="177">
        <f>RES_hhdet_in_tesh!K46/RES_summary!K$21</f>
        <v>8.1511320827562734</v>
      </c>
      <c r="L46" s="177">
        <f>RES_hhdet_in_tesh!L46/RES_summary!L$21</f>
        <v>0</v>
      </c>
      <c r="M46" s="177">
        <f>RES_hhdet_in_tesh!M46/RES_summary!M$21</f>
        <v>4.2897556650428204</v>
      </c>
      <c r="N46" s="177">
        <f>RES_hhdet_in_tesh!N46/RES_summary!N$21</f>
        <v>5.8808199655568769</v>
      </c>
      <c r="O46" s="177">
        <f>RES_hhdet_in_tesh!O46/RES_summary!O$21</f>
        <v>7.8223652489603577</v>
      </c>
      <c r="P46" s="177">
        <f>RES_hhdet_in_tesh!P46/RES_summary!P$21</f>
        <v>9.1319401752909553</v>
      </c>
      <c r="Q46" s="177">
        <f>RES_hhdet_in_tesh!Q46/RES_summary!Q$21</f>
        <v>2.5750472798217743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15.106667684307103</v>
      </c>
      <c r="D47" s="178">
        <f>RES_hhdet_in_tesh!D47/RES_summary!D$21</f>
        <v>14.512352378848608</v>
      </c>
      <c r="E47" s="178">
        <f>RES_hhdet_in_tesh!E47/RES_summary!E$21</f>
        <v>14.155936094408078</v>
      </c>
      <c r="F47" s="178">
        <f>RES_hhdet_in_tesh!F47/RES_summary!F$21</f>
        <v>13.705411035981648</v>
      </c>
      <c r="G47" s="178">
        <f>RES_hhdet_in_tesh!G47/RES_summary!G$21</f>
        <v>13.396963206017675</v>
      </c>
      <c r="H47" s="178">
        <f>RES_hhdet_in_tesh!H47/RES_summary!H$21</f>
        <v>13.407522950211344</v>
      </c>
      <c r="I47" s="178">
        <f>RES_hhdet_in_tesh!I47/RES_summary!I$21</f>
        <v>13.391425685021837</v>
      </c>
      <c r="J47" s="178">
        <f>RES_hhdet_in_tesh!J47/RES_summary!J$21</f>
        <v>16.6641104328158</v>
      </c>
      <c r="K47" s="178">
        <f>RES_hhdet_in_tesh!K47/RES_summary!K$21</f>
        <v>16.704714300153313</v>
      </c>
      <c r="L47" s="178">
        <f>RES_hhdet_in_tesh!L47/RES_summary!L$21</f>
        <v>0</v>
      </c>
      <c r="M47" s="178">
        <f>RES_hhdet_in_tesh!M47/RES_summary!M$21</f>
        <v>17.171998319726971</v>
      </c>
      <c r="N47" s="178">
        <f>RES_hhdet_in_tesh!N47/RES_summary!N$21</f>
        <v>17.000164845177046</v>
      </c>
      <c r="O47" s="178">
        <f>RES_hhdet_in_tesh!O47/RES_summary!O$21</f>
        <v>16.897515759888183</v>
      </c>
      <c r="P47" s="178">
        <f>RES_hhdet_in_tesh!P47/RES_summary!P$21</f>
        <v>14.448198466393258</v>
      </c>
      <c r="Q47" s="178">
        <f>RES_hhdet_in_tesh!Q47/RES_summary!Q$21</f>
        <v>14.741490560183612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15.106667684307103</v>
      </c>
      <c r="D48" s="177">
        <f>RES_hhdet_in_tesh!D48/RES_summary!D$21</f>
        <v>14.512352378848608</v>
      </c>
      <c r="E48" s="177">
        <f>RES_hhdet_in_tesh!E48/RES_summary!E$21</f>
        <v>14.155936094408078</v>
      </c>
      <c r="F48" s="177">
        <f>RES_hhdet_in_tesh!F48/RES_summary!F$21</f>
        <v>13.705411035981648</v>
      </c>
      <c r="G48" s="177">
        <f>RES_hhdet_in_tesh!G48/RES_summary!G$21</f>
        <v>13.396963206017675</v>
      </c>
      <c r="H48" s="177">
        <f>RES_hhdet_in_tesh!H48/RES_summary!H$21</f>
        <v>13.407522950211344</v>
      </c>
      <c r="I48" s="177">
        <f>RES_hhdet_in_tesh!I48/RES_summary!I$21</f>
        <v>13.391425685021837</v>
      </c>
      <c r="J48" s="177">
        <f>RES_hhdet_in_tesh!J48/RES_summary!J$21</f>
        <v>16.6641104328158</v>
      </c>
      <c r="K48" s="177">
        <f>RES_hhdet_in_tesh!K48/RES_summary!K$21</f>
        <v>16.704714300153313</v>
      </c>
      <c r="L48" s="177">
        <f>RES_hhdet_in_tesh!L48/RES_summary!L$21</f>
        <v>0</v>
      </c>
      <c r="M48" s="177">
        <f>RES_hhdet_in_tesh!M48/RES_summary!M$21</f>
        <v>17.171998319726971</v>
      </c>
      <c r="N48" s="177">
        <f>RES_hhdet_in_tesh!N48/RES_summary!N$21</f>
        <v>17.000164845177046</v>
      </c>
      <c r="O48" s="177">
        <f>RES_hhdet_in_tesh!O48/RES_summary!O$21</f>
        <v>16.897515759888183</v>
      </c>
      <c r="P48" s="177">
        <f>RES_hhdet_in_tesh!P48/RES_summary!P$21</f>
        <v>14.448198466393258</v>
      </c>
      <c r="Q48" s="177">
        <f>RES_hhdet_in_tesh!Q48/RES_summary!Q$21</f>
        <v>14.741490560183612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11.514999062303882</v>
      </c>
      <c r="D49" s="178">
        <f>RES_hhdet_in_tesh!D49/RES_summary!D$21</f>
        <v>11.919952106433412</v>
      </c>
      <c r="E49" s="178">
        <f>RES_hhdet_in_tesh!E49/RES_summary!E$21</f>
        <v>11.523798238596745</v>
      </c>
      <c r="F49" s="178">
        <f>RES_hhdet_in_tesh!F49/RES_summary!F$21</f>
        <v>10.913186032443464</v>
      </c>
      <c r="G49" s="178">
        <f>RES_hhdet_in_tesh!G49/RES_summary!G$21</f>
        <v>9.3842217658873253</v>
      </c>
      <c r="H49" s="178">
        <f>RES_hhdet_in_tesh!H49/RES_summary!H$21</f>
        <v>11.264892261709452</v>
      </c>
      <c r="I49" s="178">
        <f>RES_hhdet_in_tesh!I49/RES_summary!I$21</f>
        <v>10.386730676271306</v>
      </c>
      <c r="J49" s="178">
        <f>RES_hhdet_in_tesh!J49/RES_summary!J$21</f>
        <v>11.034742888768895</v>
      </c>
      <c r="K49" s="178">
        <f>RES_hhdet_in_tesh!K49/RES_summary!K$21</f>
        <v>10.965642767214144</v>
      </c>
      <c r="L49" s="178">
        <f>RES_hhdet_in_tesh!L49/RES_summary!L$21</f>
        <v>0</v>
      </c>
      <c r="M49" s="178">
        <f>RES_hhdet_in_tesh!M49/RES_summary!M$21</f>
        <v>10.838444965343191</v>
      </c>
      <c r="N49" s="178">
        <f>RES_hhdet_in_tesh!N49/RES_summary!N$21</f>
        <v>10.880077167965137</v>
      </c>
      <c r="O49" s="178">
        <f>RES_hhdet_in_tesh!O49/RES_summary!O$21</f>
        <v>10.524216937951197</v>
      </c>
      <c r="P49" s="178">
        <f>RES_hhdet_in_tesh!P49/RES_summary!P$21</f>
        <v>9.4515644305500075</v>
      </c>
      <c r="Q49" s="178">
        <f>RES_hhdet_in_tesh!Q49/RES_summary!Q$21</f>
        <v>9.2040796451691165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11.908642041646479</v>
      </c>
      <c r="D50" s="183">
        <f>RES_hhdet_in_tesh!D50/RES_summary!D$21</f>
        <v>11.690215657054537</v>
      </c>
      <c r="E50" s="183">
        <f>RES_hhdet_in_tesh!E50/RES_summary!E$21</f>
        <v>11.60010906581465</v>
      </c>
      <c r="F50" s="183">
        <f>RES_hhdet_in_tesh!F50/RES_summary!F$21</f>
        <v>11.507250785666891</v>
      </c>
      <c r="G50" s="183">
        <f>RES_hhdet_in_tesh!G50/RES_summary!G$21</f>
        <v>11.331787085280661</v>
      </c>
      <c r="H50" s="183">
        <f>RES_hhdet_in_tesh!H50/RES_summary!H$21</f>
        <v>11.197593096673726</v>
      </c>
      <c r="I50" s="183">
        <f>RES_hhdet_in_tesh!I50/RES_summary!I$21</f>
        <v>11.053053652934477</v>
      </c>
      <c r="J50" s="183">
        <f>RES_hhdet_in_tesh!J50/RES_summary!J$21</f>
        <v>10.790556739971906</v>
      </c>
      <c r="K50" s="183">
        <f>RES_hhdet_in_tesh!K50/RES_summary!K$21</f>
        <v>10.682047080546697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10.999950047121125</v>
      </c>
      <c r="O50" s="183">
        <f>RES_hhdet_in_tesh!O50/RES_summary!O$21</f>
        <v>10.241148565505643</v>
      </c>
      <c r="P50" s="183">
        <f>RES_hhdet_in_tesh!P50/RES_summary!P$21</f>
        <v>9.228754061383075</v>
      </c>
      <c r="Q50" s="183">
        <f>RES_hhdet_in_tesh!Q50/RES_summary!Q$21</f>
        <v>9.0004559613903066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12.045737550293232</v>
      </c>
      <c r="E51" s="183">
        <f>RES_hhdet_in_tesh!E51/RES_summary!E$21</f>
        <v>11.942659381422265</v>
      </c>
      <c r="F51" s="183">
        <f>RES_hhdet_in_tesh!F51/RES_summary!F$21</f>
        <v>11.896749432866773</v>
      </c>
      <c r="G51" s="183">
        <f>RES_hhdet_in_tesh!G51/RES_summary!G$21</f>
        <v>11.739983209032147</v>
      </c>
      <c r="H51" s="183">
        <f>RES_hhdet_in_tesh!H51/RES_summary!H$21</f>
        <v>11.5958726836264</v>
      </c>
      <c r="I51" s="183">
        <f>RES_hhdet_in_tesh!I51/RES_summary!I$21</f>
        <v>11.47176271162715</v>
      </c>
      <c r="J51" s="183">
        <f>RES_hhdet_in_tesh!J51/RES_summary!J$21</f>
        <v>11.22171491277564</v>
      </c>
      <c r="K51" s="183">
        <f>RES_hhdet_in_tesh!K51/RES_summary!K$21</f>
        <v>11.139955507958618</v>
      </c>
      <c r="L51" s="183">
        <f>RES_hhdet_in_tesh!L51/RES_summary!L$21</f>
        <v>0</v>
      </c>
      <c r="M51" s="183">
        <f>RES_hhdet_in_tesh!M51/RES_summary!M$21</f>
        <v>10.838444965343191</v>
      </c>
      <c r="N51" s="183">
        <f>RES_hhdet_in_tesh!N51/RES_summary!N$21</f>
        <v>11.136960845016208</v>
      </c>
      <c r="O51" s="183">
        <f>RES_hhdet_in_tesh!O51/RES_summary!O$21</f>
        <v>10.56238684776419</v>
      </c>
      <c r="P51" s="183">
        <f>RES_hhdet_in_tesh!P51/RES_summary!P$21</f>
        <v>9.5687771041706782</v>
      </c>
      <c r="Q51" s="183">
        <f>RES_hhdet_in_tesh!Q51/RES_summary!Q$21</f>
        <v>9.3303893081982441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8.4982609906918398</v>
      </c>
      <c r="E52" s="182">
        <f>RES_hhdet_in_tesh!E52/RES_summary!E$21</f>
        <v>8.4307328212912633</v>
      </c>
      <c r="F52" s="182">
        <f>RES_hhdet_in_tesh!F52/RES_summary!F$21</f>
        <v>8.3672437896338874</v>
      </c>
      <c r="G52" s="182">
        <f>RES_hhdet_in_tesh!G52/RES_summary!G$21</f>
        <v>8.2328409380730552</v>
      </c>
      <c r="H52" s="182">
        <f>RES_hhdet_in_tesh!H52/RES_summary!H$21</f>
        <v>8.1328662204825672</v>
      </c>
      <c r="I52" s="182">
        <f>RES_hhdet_in_tesh!I52/RES_summary!I$21</f>
        <v>8.0382909925612971</v>
      </c>
      <c r="J52" s="182">
        <f>RES_hhdet_in_tesh!J52/RES_summary!J$21</f>
        <v>7.8519080808346837</v>
      </c>
      <c r="K52" s="182">
        <f>RES_hhdet_in_tesh!K52/RES_summary!K$21</f>
        <v>7.7890438336522685</v>
      </c>
      <c r="L52" s="182">
        <f>RES_hhdet_in_tesh!L52/RES_summary!L$21</f>
        <v>0</v>
      </c>
      <c r="M52" s="182">
        <f>RES_hhdet_in_tesh!M52/RES_summary!M$21</f>
        <v>7.4521226183410674</v>
      </c>
      <c r="N52" s="182">
        <f>RES_hhdet_in_tesh!N52/RES_summary!N$21</f>
        <v>7.9972706767626889</v>
      </c>
      <c r="O52" s="182">
        <f>RES_hhdet_in_tesh!O52/RES_summary!O$21</f>
        <v>7.4454326808728943</v>
      </c>
      <c r="P52" s="182">
        <f>RES_hhdet_in_tesh!P52/RES_summary!P$21</f>
        <v>6.6975344894712983</v>
      </c>
      <c r="Q52" s="182">
        <f>RES_hhdet_in_tesh!Q52/RES_summary!Q$21</f>
        <v>6.5292646978314641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3.5474765596013946</v>
      </c>
      <c r="E53" s="181">
        <f>RES_hhdet_in_tesh!E53/RES_summary!E$21</f>
        <v>3.5119265601310028</v>
      </c>
      <c r="F53" s="181">
        <f>RES_hhdet_in_tesh!F53/RES_summary!F$21</f>
        <v>3.5295056432328855</v>
      </c>
      <c r="G53" s="181">
        <f>RES_hhdet_in_tesh!G53/RES_summary!G$21</f>
        <v>3.5071422709590929</v>
      </c>
      <c r="H53" s="181">
        <f>RES_hhdet_in_tesh!H53/RES_summary!H$21</f>
        <v>3.4630064631438326</v>
      </c>
      <c r="I53" s="181">
        <f>RES_hhdet_in_tesh!I53/RES_summary!I$21</f>
        <v>3.4334717190658535</v>
      </c>
      <c r="J53" s="181">
        <f>RES_hhdet_in_tesh!J53/RES_summary!J$21</f>
        <v>3.3698068319409593</v>
      </c>
      <c r="K53" s="181">
        <f>RES_hhdet_in_tesh!K53/RES_summary!K$21</f>
        <v>3.3509116743063498</v>
      </c>
      <c r="L53" s="181">
        <f>RES_hhdet_in_tesh!L53/RES_summary!L$21</f>
        <v>0</v>
      </c>
      <c r="M53" s="181">
        <f>RES_hhdet_in_tesh!M53/RES_summary!M$21</f>
        <v>3.3863223470021233</v>
      </c>
      <c r="N53" s="181">
        <f>RES_hhdet_in_tesh!N53/RES_summary!N$21</f>
        <v>3.1396901682535181</v>
      </c>
      <c r="O53" s="181">
        <f>RES_hhdet_in_tesh!O53/RES_summary!O$21</f>
        <v>3.116954166891293</v>
      </c>
      <c r="P53" s="181">
        <f>RES_hhdet_in_tesh!P53/RES_summary!P$21</f>
        <v>2.8712426146993795</v>
      </c>
      <c r="Q53" s="181">
        <f>RES_hhdet_in_tesh!Q53/RES_summary!Q$21</f>
        <v>2.8011246103667813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3.593963565962031</v>
      </c>
      <c r="D54" s="180">
        <f>RES_hhdet_in_tesh!D54/RES_summary!D$21</f>
        <v>0</v>
      </c>
      <c r="E54" s="180">
        <f>RES_hhdet_in_tesh!E54/RES_summary!E$21</f>
        <v>7.0327254792362677</v>
      </c>
      <c r="F54" s="180">
        <f>RES_hhdet_in_tesh!F54/RES_summary!F$21</f>
        <v>6.7680796740754792</v>
      </c>
      <c r="G54" s="180">
        <f>RES_hhdet_in_tesh!G54/RES_summary!G$21</f>
        <v>5.489129696909246</v>
      </c>
      <c r="H54" s="180">
        <f>RES_hhdet_in_tesh!H54/RES_summary!H$21</f>
        <v>0</v>
      </c>
      <c r="I54" s="180">
        <f>RES_hhdet_in_tesh!I54/RES_summary!I$21</f>
        <v>7.9095616232056631</v>
      </c>
      <c r="J54" s="180">
        <f>RES_hhdet_in_tesh!J54/RES_summary!J$21</f>
        <v>0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6.5960712561211219</v>
      </c>
      <c r="O54" s="180">
        <f>RES_hhdet_in_tesh!O54/RES_summary!O$21</f>
        <v>0</v>
      </c>
      <c r="P54" s="180">
        <f>RES_hhdet_in_tesh!P54/RES_summary!P$21</f>
        <v>9.5781184717154844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8.6332333914053532</v>
      </c>
      <c r="F55" s="179">
        <f>RES_hhdet_in_tesh!F55/RES_summary!F$21</f>
        <v>8.4484272892440764</v>
      </c>
      <c r="G55" s="179">
        <f>RES_hhdet_in_tesh!G55/RES_summary!G$21</f>
        <v>7.467625074960444</v>
      </c>
      <c r="H55" s="179">
        <f>RES_hhdet_in_tesh!H55/RES_summary!H$21</f>
        <v>0</v>
      </c>
      <c r="I55" s="179">
        <f>RES_hhdet_in_tesh!I55/RES_summary!I$21</f>
        <v>9.0621523274942852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7.7897079716638471</v>
      </c>
      <c r="O55" s="179">
        <f>RES_hhdet_in_tesh!O55/RES_summary!O$21</f>
        <v>0</v>
      </c>
      <c r="P55" s="179">
        <f>RES_hhdet_in_tesh!P55/RES_summary!P$21</f>
        <v>9.5775740771745053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5.1220345325751726</v>
      </c>
      <c r="F56" s="177">
        <f>RES_hhdet_in_tesh!F56/RES_summary!F$21</f>
        <v>4.9192718023247535</v>
      </c>
      <c r="G56" s="177">
        <f>RES_hhdet_in_tesh!G56/RES_summary!G$21</f>
        <v>3.9606241185274187</v>
      </c>
      <c r="H56" s="177">
        <f>RES_hhdet_in_tesh!H56/RES_summary!H$21</f>
        <v>0</v>
      </c>
      <c r="I56" s="177">
        <f>RES_hhdet_in_tesh!I56/RES_summary!I$21</f>
        <v>5.6289778497037837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4.6494822402581901</v>
      </c>
      <c r="O56" s="177">
        <f>RES_hhdet_in_tesh!O56/RES_summary!O$21</f>
        <v>0</v>
      </c>
      <c r="P56" s="177">
        <f>RES_hhdet_in_tesh!P56/RES_summary!P$21</f>
        <v>6.7051712997022062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3.5111988588301815</v>
      </c>
      <c r="F57" s="177">
        <f>RES_hhdet_in_tesh!F57/RES_summary!F$21</f>
        <v>3.5291554869193247</v>
      </c>
      <c r="G57" s="177">
        <f>RES_hhdet_in_tesh!G57/RES_summary!G$21</f>
        <v>3.5070009564330262</v>
      </c>
      <c r="H57" s="177">
        <f>RES_hhdet_in_tesh!H57/RES_summary!H$21</f>
        <v>0</v>
      </c>
      <c r="I57" s="177">
        <f>RES_hhdet_in_tesh!I57/RES_summary!I$21</f>
        <v>3.4331744777905024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3.140225731405657</v>
      </c>
      <c r="O57" s="177">
        <f>RES_hhdet_in_tesh!O57/RES_summary!O$21</f>
        <v>0</v>
      </c>
      <c r="P57" s="177">
        <f>RES_hhdet_in_tesh!P57/RES_summary!P$21</f>
        <v>2.8724027774723004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1.505271774687897</v>
      </c>
      <c r="D58" s="178">
        <f>RES_hhdet_in_tesh!D58/RES_summary!D$21</f>
        <v>2.6406458992355555</v>
      </c>
      <c r="E58" s="178">
        <f>RES_hhdet_in_tesh!E58/RES_summary!E$21</f>
        <v>3.1095538972027579</v>
      </c>
      <c r="F58" s="178">
        <f>RES_hhdet_in_tesh!F58/RES_summary!F$21</f>
        <v>2.974597573321808</v>
      </c>
      <c r="G58" s="178">
        <f>RES_hhdet_in_tesh!G58/RES_summary!G$21</f>
        <v>2.3523457920694093</v>
      </c>
      <c r="H58" s="178">
        <f>RES_hhdet_in_tesh!H58/RES_summary!H$21</f>
        <v>2.9994618214401583</v>
      </c>
      <c r="I58" s="178">
        <f>RES_hhdet_in_tesh!I58/RES_summary!I$21</f>
        <v>3.4388255800265388</v>
      </c>
      <c r="J58" s="178">
        <f>RES_hhdet_in_tesh!J58/RES_summary!J$21</f>
        <v>4.7580696647800664</v>
      </c>
      <c r="K58" s="178">
        <f>RES_hhdet_in_tesh!K58/RES_summary!K$21</f>
        <v>2.5554075227166018</v>
      </c>
      <c r="L58" s="178">
        <f>RES_hhdet_in_tesh!L58/RES_summary!L$21</f>
        <v>0</v>
      </c>
      <c r="M58" s="178">
        <f>RES_hhdet_in_tesh!M58/RES_summary!M$21</f>
        <v>3.1212021476648775</v>
      </c>
      <c r="N58" s="178">
        <f>RES_hhdet_in_tesh!N58/RES_summary!N$21</f>
        <v>3.5044754204615196</v>
      </c>
      <c r="O58" s="178">
        <f>RES_hhdet_in_tesh!O58/RES_summary!O$21</f>
        <v>2.2706516466264257</v>
      </c>
      <c r="P58" s="178">
        <f>RES_hhdet_in_tesh!P58/RES_summary!P$21</f>
        <v>1.7264915249352577</v>
      </c>
      <c r="Q58" s="178">
        <f>RES_hhdet_in_tesh!Q58/RES_summary!Q$21</f>
        <v>4.078205162895232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1.505271774687897</v>
      </c>
      <c r="D60" s="176">
        <f>RES_hhdet_in_tesh!D60/RES_summary!D$21</f>
        <v>2.6406458992355555</v>
      </c>
      <c r="E60" s="176">
        <f>RES_hhdet_in_tesh!E60/RES_summary!E$21</f>
        <v>3.1095538972027579</v>
      </c>
      <c r="F60" s="176">
        <f>RES_hhdet_in_tesh!F60/RES_summary!F$21</f>
        <v>2.974597573321808</v>
      </c>
      <c r="G60" s="176">
        <f>RES_hhdet_in_tesh!G60/RES_summary!G$21</f>
        <v>2.3523457920694093</v>
      </c>
      <c r="H60" s="176">
        <f>RES_hhdet_in_tesh!H60/RES_summary!H$21</f>
        <v>2.9994618214401583</v>
      </c>
      <c r="I60" s="176">
        <f>RES_hhdet_in_tesh!I60/RES_summary!I$21</f>
        <v>3.4388255800265388</v>
      </c>
      <c r="J60" s="176">
        <f>RES_hhdet_in_tesh!J60/RES_summary!J$21</f>
        <v>4.7580696647800664</v>
      </c>
      <c r="K60" s="176">
        <f>RES_hhdet_in_tesh!K60/RES_summary!K$21</f>
        <v>2.5554075227166018</v>
      </c>
      <c r="L60" s="176">
        <f>RES_hhdet_in_tesh!L60/RES_summary!L$21</f>
        <v>0</v>
      </c>
      <c r="M60" s="176">
        <f>RES_hhdet_in_tesh!M60/RES_summary!M$21</f>
        <v>3.1212021476648775</v>
      </c>
      <c r="N60" s="176">
        <f>RES_hhdet_in_tesh!N60/RES_summary!N$21</f>
        <v>3.5044754204615196</v>
      </c>
      <c r="O60" s="176">
        <f>RES_hhdet_in_tesh!O60/RES_summary!O$21</f>
        <v>2.2706516466264257</v>
      </c>
      <c r="P60" s="176">
        <f>RES_hhdet_in_tesh!P60/RES_summary!P$21</f>
        <v>1.7264915249352577</v>
      </c>
      <c r="Q60" s="176">
        <f>RES_hhdet_in_tesh!Q60/RES_summary!Q$21</f>
        <v>4.078205162895232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173.45915367041576</v>
      </c>
      <c r="D62" s="184">
        <f>RES_hhdet_in_tesh!D62/RES_summary!D$21</f>
        <v>162.2175748602898</v>
      </c>
      <c r="E62" s="184">
        <f>RES_hhdet_in_tesh!E62/RES_summary!E$21</f>
        <v>165.99368686582596</v>
      </c>
      <c r="F62" s="184">
        <f>RES_hhdet_in_tesh!F62/RES_summary!F$21</f>
        <v>171.43815319212572</v>
      </c>
      <c r="G62" s="184">
        <f>RES_hhdet_in_tesh!G62/RES_summary!G$21</f>
        <v>169.61137651350859</v>
      </c>
      <c r="H62" s="184">
        <f>RES_hhdet_in_tesh!H62/RES_summary!H$21</f>
        <v>156.60806951474839</v>
      </c>
      <c r="I62" s="184">
        <f>RES_hhdet_in_tesh!I62/RES_summary!I$21</f>
        <v>149.20762090705699</v>
      </c>
      <c r="J62" s="184">
        <f>RES_hhdet_in_tesh!J62/RES_summary!J$21</f>
        <v>150.46566629291146</v>
      </c>
      <c r="K62" s="184">
        <f>RES_hhdet_in_tesh!K62/RES_summary!K$21</f>
        <v>151.03378872129767</v>
      </c>
      <c r="L62" s="184">
        <f>RES_hhdet_in_tesh!L62/RES_summary!L$21</f>
        <v>145.00792875164623</v>
      </c>
      <c r="M62" s="184">
        <f>RES_hhdet_in_tesh!M62/RES_summary!M$21</f>
        <v>130.91193125038603</v>
      </c>
      <c r="N62" s="184">
        <f>RES_hhdet_in_tesh!N62/RES_summary!N$21</f>
        <v>123.54931345487714</v>
      </c>
      <c r="O62" s="184">
        <f>RES_hhdet_in_tesh!O62/RES_summary!O$21</f>
        <v>131.47441863866408</v>
      </c>
      <c r="P62" s="184">
        <f>RES_hhdet_in_tesh!P62/RES_summary!P$21</f>
        <v>123.83814014062958</v>
      </c>
      <c r="Q62" s="184">
        <f>RES_hhdet_in_tesh!Q62/RES_summary!Q$21</f>
        <v>126.41310768056094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144.14901217185172</v>
      </c>
      <c r="D63" s="178">
        <f>RES_hhdet_in_tesh!D63/RES_summary!D$21</f>
        <v>132.70164639069915</v>
      </c>
      <c r="E63" s="178">
        <f>RES_hhdet_in_tesh!E63/RES_summary!E$21</f>
        <v>136.31283782457083</v>
      </c>
      <c r="F63" s="178">
        <f>RES_hhdet_in_tesh!F63/RES_summary!F$21</f>
        <v>142.25310426867139</v>
      </c>
      <c r="G63" s="178">
        <f>RES_hhdet_in_tesh!G63/RES_summary!G$21</f>
        <v>141.35460976943926</v>
      </c>
      <c r="H63" s="178">
        <f>RES_hhdet_in_tesh!H63/RES_summary!H$21</f>
        <v>127.51957445845673</v>
      </c>
      <c r="I63" s="178">
        <f>RES_hhdet_in_tesh!I63/RES_summary!I$21</f>
        <v>120.90399929941319</v>
      </c>
      <c r="J63" s="178">
        <f>RES_hhdet_in_tesh!J63/RES_summary!J$21</f>
        <v>117.95664889928285</v>
      </c>
      <c r="K63" s="178">
        <f>RES_hhdet_in_tesh!K63/RES_summary!K$21</f>
        <v>118.51744952180829</v>
      </c>
      <c r="L63" s="178">
        <f>RES_hhdet_in_tesh!L63/RES_summary!L$21</f>
        <v>111.55651115874846</v>
      </c>
      <c r="M63" s="178">
        <f>RES_hhdet_in_tesh!M63/RES_summary!M$21</f>
        <v>99.397372449655848</v>
      </c>
      <c r="N63" s="178">
        <f>RES_hhdet_in_tesh!N63/RES_summary!N$21</f>
        <v>91.815065663789071</v>
      </c>
      <c r="O63" s="178">
        <f>RES_hhdet_in_tesh!O63/RES_summary!O$21</f>
        <v>99.341600695407195</v>
      </c>
      <c r="P63" s="178">
        <f>RES_hhdet_in_tesh!P63/RES_summary!P$21</f>
        <v>95.079448629090422</v>
      </c>
      <c r="Q63" s="178">
        <f>RES_hhdet_in_tesh!Q63/RES_summary!Q$21</f>
        <v>98.077981343159422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130.08047386820803</v>
      </c>
      <c r="D64" s="177">
        <f>RES_hhdet_in_tesh!D64/RES_summary!D$21</f>
        <v>121.50364208404508</v>
      </c>
      <c r="E64" s="177">
        <f>RES_hhdet_in_tesh!E64/RES_summary!E$21</f>
        <v>126.7092703844033</v>
      </c>
      <c r="F64" s="177">
        <f>RES_hhdet_in_tesh!F64/RES_summary!F$21</f>
        <v>132.56317552896124</v>
      </c>
      <c r="G64" s="177">
        <f>RES_hhdet_in_tesh!G64/RES_summary!G$21</f>
        <v>130.6477421941191</v>
      </c>
      <c r="H64" s="177">
        <f>RES_hhdet_in_tesh!H64/RES_summary!H$21</f>
        <v>120.05968572385849</v>
      </c>
      <c r="I64" s="177">
        <f>RES_hhdet_in_tesh!I64/RES_summary!I$21</f>
        <v>114.64273250784241</v>
      </c>
      <c r="J64" s="177">
        <f>RES_hhdet_in_tesh!J64/RES_summary!J$21</f>
        <v>117.64238186360288</v>
      </c>
      <c r="K64" s="177">
        <f>RES_hhdet_in_tesh!K64/RES_summary!K$21</f>
        <v>110.5372414322003</v>
      </c>
      <c r="L64" s="177">
        <f>RES_hhdet_in_tesh!L64/RES_summary!L$21</f>
        <v>109.39601232329288</v>
      </c>
      <c r="M64" s="177">
        <f>RES_hhdet_in_tesh!M64/RES_summary!M$21</f>
        <v>94.825305050586195</v>
      </c>
      <c r="N64" s="177">
        <f>RES_hhdet_in_tesh!N64/RES_summary!N$21</f>
        <v>87.13986768172775</v>
      </c>
      <c r="O64" s="177">
        <f>RES_hhdet_in_tesh!O64/RES_summary!O$21</f>
        <v>92.168761912497132</v>
      </c>
      <c r="P64" s="177">
        <f>RES_hhdet_in_tesh!P64/RES_summary!P$21</f>
        <v>86.093908474463788</v>
      </c>
      <c r="Q64" s="177">
        <f>RES_hhdet_in_tesh!Q64/RES_summary!Q$21</f>
        <v>95.521406692946158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14.068538303643697</v>
      </c>
      <c r="D65" s="177">
        <f>RES_hhdet_in_tesh!D65/RES_summary!D$21</f>
        <v>11.198004306654074</v>
      </c>
      <c r="E65" s="177">
        <f>RES_hhdet_in_tesh!E65/RES_summary!E$21</f>
        <v>9.6035674401675255</v>
      </c>
      <c r="F65" s="177">
        <f>RES_hhdet_in_tesh!F65/RES_summary!F$21</f>
        <v>9.6899287397101546</v>
      </c>
      <c r="G65" s="177">
        <f>RES_hhdet_in_tesh!G65/RES_summary!G$21</f>
        <v>10.706867575320153</v>
      </c>
      <c r="H65" s="177">
        <f>RES_hhdet_in_tesh!H65/RES_summary!H$21</f>
        <v>7.4598887345982501</v>
      </c>
      <c r="I65" s="177">
        <f>RES_hhdet_in_tesh!I65/RES_summary!I$21</f>
        <v>6.261266791570792</v>
      </c>
      <c r="J65" s="177">
        <f>RES_hhdet_in_tesh!J65/RES_summary!J$21</f>
        <v>0.31426703567996284</v>
      </c>
      <c r="K65" s="177">
        <f>RES_hhdet_in_tesh!K65/RES_summary!K$21</f>
        <v>7.9802080896079977</v>
      </c>
      <c r="L65" s="177">
        <f>RES_hhdet_in_tesh!L65/RES_summary!L$21</f>
        <v>2.1604988354555741</v>
      </c>
      <c r="M65" s="177">
        <f>RES_hhdet_in_tesh!M65/RES_summary!M$21</f>
        <v>4.5720673990696516</v>
      </c>
      <c r="N65" s="177">
        <f>RES_hhdet_in_tesh!N65/RES_summary!N$21</f>
        <v>4.6751979820613299</v>
      </c>
      <c r="O65" s="177">
        <f>RES_hhdet_in_tesh!O65/RES_summary!O$21</f>
        <v>7.1728387829100591</v>
      </c>
      <c r="P65" s="177">
        <f>RES_hhdet_in_tesh!P65/RES_summary!P$21</f>
        <v>8.9855401546266354</v>
      </c>
      <c r="Q65" s="177">
        <f>RES_hhdet_in_tesh!Q65/RES_summary!Q$21</f>
        <v>2.5565746502132645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15.119501516212287</v>
      </c>
      <c r="D66" s="178">
        <f>RES_hhdet_in_tesh!D66/RES_summary!D$21</f>
        <v>14.611313634883201</v>
      </c>
      <c r="E66" s="178">
        <f>RES_hhdet_in_tesh!E66/RES_summary!E$21</f>
        <v>14.252533468466918</v>
      </c>
      <c r="F66" s="178">
        <f>RES_hhdet_in_tesh!F66/RES_summary!F$21</f>
        <v>13.769508317742043</v>
      </c>
      <c r="G66" s="178">
        <f>RES_hhdet_in_tesh!G66/RES_summary!G$21</f>
        <v>13.397160299092056</v>
      </c>
      <c r="H66" s="178">
        <f>RES_hhdet_in_tesh!H66/RES_summary!H$21</f>
        <v>13.180205860120711</v>
      </c>
      <c r="I66" s="178">
        <f>RES_hhdet_in_tesh!I66/RES_summary!I$21</f>
        <v>13.181738624150785</v>
      </c>
      <c r="J66" s="178">
        <f>RES_hhdet_in_tesh!J66/RES_summary!J$21</f>
        <v>16.707825669755969</v>
      </c>
      <c r="K66" s="178">
        <f>RES_hhdet_in_tesh!K66/RES_summary!K$21</f>
        <v>16.759498258568783</v>
      </c>
      <c r="L66" s="178">
        <f>RES_hhdet_in_tesh!L66/RES_summary!L$21</f>
        <v>16.924492432198587</v>
      </c>
      <c r="M66" s="178">
        <f>RES_hhdet_in_tesh!M66/RES_summary!M$21</f>
        <v>17.211119286629877</v>
      </c>
      <c r="N66" s="178">
        <f>RES_hhdet_in_tesh!N66/RES_summary!N$21</f>
        <v>17.194623900890107</v>
      </c>
      <c r="O66" s="178">
        <f>RES_hhdet_in_tesh!O66/RES_summary!O$21</f>
        <v>17.151344027689845</v>
      </c>
      <c r="P66" s="178">
        <f>RES_hhdet_in_tesh!P66/RES_summary!P$21</f>
        <v>14.945683002780902</v>
      </c>
      <c r="Q66" s="178">
        <f>RES_hhdet_in_tesh!Q66/RES_summary!Q$21</f>
        <v>15.153245602981244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15.119501516212287</v>
      </c>
      <c r="D67" s="177">
        <f>RES_hhdet_in_tesh!D67/RES_summary!D$21</f>
        <v>14.611313634883201</v>
      </c>
      <c r="E67" s="177">
        <f>RES_hhdet_in_tesh!E67/RES_summary!E$21</f>
        <v>14.252533468466918</v>
      </c>
      <c r="F67" s="177">
        <f>RES_hhdet_in_tesh!F67/RES_summary!F$21</f>
        <v>13.769508317742043</v>
      </c>
      <c r="G67" s="177">
        <f>RES_hhdet_in_tesh!G67/RES_summary!G$21</f>
        <v>13.397160299092056</v>
      </c>
      <c r="H67" s="177">
        <f>RES_hhdet_in_tesh!H67/RES_summary!H$21</f>
        <v>13.180205860120711</v>
      </c>
      <c r="I67" s="177">
        <f>RES_hhdet_in_tesh!I67/RES_summary!I$21</f>
        <v>13.181738624150785</v>
      </c>
      <c r="J67" s="177">
        <f>RES_hhdet_in_tesh!J67/RES_summary!J$21</f>
        <v>16.707825669755969</v>
      </c>
      <c r="K67" s="177">
        <f>RES_hhdet_in_tesh!K67/RES_summary!K$21</f>
        <v>16.759498258568783</v>
      </c>
      <c r="L67" s="177">
        <f>RES_hhdet_in_tesh!L67/RES_summary!L$21</f>
        <v>16.924492432198587</v>
      </c>
      <c r="M67" s="177">
        <f>RES_hhdet_in_tesh!M67/RES_summary!M$21</f>
        <v>17.211119286629877</v>
      </c>
      <c r="N67" s="177">
        <f>RES_hhdet_in_tesh!N67/RES_summary!N$21</f>
        <v>17.194623900890107</v>
      </c>
      <c r="O67" s="177">
        <f>RES_hhdet_in_tesh!O67/RES_summary!O$21</f>
        <v>17.151344027689845</v>
      </c>
      <c r="P67" s="177">
        <f>RES_hhdet_in_tesh!P67/RES_summary!P$21</f>
        <v>14.945683002780902</v>
      </c>
      <c r="Q67" s="177">
        <f>RES_hhdet_in_tesh!Q67/RES_summary!Q$21</f>
        <v>15.153245602981244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10.533474703043218</v>
      </c>
      <c r="D68" s="178">
        <f>RES_hhdet_in_tesh!D68/RES_summary!D$21</f>
        <v>11.781714869835628</v>
      </c>
      <c r="E68" s="178">
        <f>RES_hhdet_in_tesh!E68/RES_summary!E$21</f>
        <v>11.087126782173483</v>
      </c>
      <c r="F68" s="178">
        <f>RES_hhdet_in_tesh!F68/RES_summary!F$21</f>
        <v>10.881985741659991</v>
      </c>
      <c r="G68" s="178">
        <f>RES_hhdet_in_tesh!G68/RES_summary!G$21</f>
        <v>10.546685566744141</v>
      </c>
      <c r="H68" s="178">
        <f>RES_hhdet_in_tesh!H68/RES_summary!H$21</f>
        <v>11.137895368237199</v>
      </c>
      <c r="I68" s="178">
        <f>RES_hhdet_in_tesh!I68/RES_summary!I$21</f>
        <v>10.793153454700802</v>
      </c>
      <c r="J68" s="178">
        <f>RES_hhdet_in_tesh!J68/RES_summary!J$21</f>
        <v>10.941586103017709</v>
      </c>
      <c r="K68" s="178">
        <f>RES_hhdet_in_tesh!K68/RES_summary!K$21</f>
        <v>11.005015667271255</v>
      </c>
      <c r="L68" s="178">
        <f>RES_hhdet_in_tesh!L68/RES_summary!L$21</f>
        <v>11.604451791234126</v>
      </c>
      <c r="M68" s="178">
        <f>RES_hhdet_in_tesh!M68/RES_summary!M$21</f>
        <v>10.633721520830948</v>
      </c>
      <c r="N68" s="178">
        <f>RES_hhdet_in_tesh!N68/RES_summary!N$21</f>
        <v>10.035142564348774</v>
      </c>
      <c r="O68" s="178">
        <f>RES_hhdet_in_tesh!O68/RES_summary!O$21</f>
        <v>10.384757628475002</v>
      </c>
      <c r="P68" s="178">
        <f>RES_hhdet_in_tesh!P68/RES_summary!P$21</f>
        <v>9.4647600927079392</v>
      </c>
      <c r="Q68" s="178">
        <f>RES_hhdet_in_tesh!Q68/RES_summary!Q$21</f>
        <v>9.2024933009392971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11.904733887954386</v>
      </c>
      <c r="D69" s="183">
        <f>RES_hhdet_in_tesh!D69/RES_summary!D$21</f>
        <v>11.71615570484377</v>
      </c>
      <c r="E69" s="183">
        <f>RES_hhdet_in_tesh!E69/RES_summary!E$21</f>
        <v>11.632833654399805</v>
      </c>
      <c r="F69" s="183">
        <f>RES_hhdet_in_tesh!F69/RES_summary!F$21</f>
        <v>11.542007883528344</v>
      </c>
      <c r="G69" s="183">
        <f>RES_hhdet_in_tesh!G69/RES_summary!G$21</f>
        <v>11.55650626086827</v>
      </c>
      <c r="H69" s="183">
        <f>RES_hhdet_in_tesh!H69/RES_summary!H$21</f>
        <v>11.032243175884314</v>
      </c>
      <c r="I69" s="183">
        <f>RES_hhdet_in_tesh!I69/RES_summary!I$21</f>
        <v>11.036826394473138</v>
      </c>
      <c r="J69" s="183">
        <f>RES_hhdet_in_tesh!J69/RES_summary!J$21</f>
        <v>10.790999068308864</v>
      </c>
      <c r="K69" s="183">
        <f>RES_hhdet_in_tesh!K69/RES_summary!K$21</f>
        <v>10.6642417714405</v>
      </c>
      <c r="L69" s="183">
        <f>RES_hhdet_in_tesh!L69/RES_summary!L$21</f>
        <v>11.281430387998041</v>
      </c>
      <c r="M69" s="183">
        <f>RES_hhdet_in_tesh!M69/RES_summary!M$21</f>
        <v>11.506081510242213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9.2310530682923986</v>
      </c>
      <c r="Q69" s="183">
        <f>RES_hhdet_in_tesh!Q69/RES_summary!Q$21</f>
        <v>9.0135696523139899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12.004246313028274</v>
      </c>
      <c r="E70" s="183">
        <f>RES_hhdet_in_tesh!E70/RES_summary!E$21</f>
        <v>11.904768230114668</v>
      </c>
      <c r="F70" s="183">
        <f>RES_hhdet_in_tesh!F70/RES_summary!F$21</f>
        <v>11.860219422356694</v>
      </c>
      <c r="G70" s="183">
        <f>RES_hhdet_in_tesh!G70/RES_summary!G$21</f>
        <v>11.843706657232129</v>
      </c>
      <c r="H70" s="183">
        <f>RES_hhdet_in_tesh!H70/RES_summary!H$21</f>
        <v>11.43012433326064</v>
      </c>
      <c r="I70" s="183">
        <f>RES_hhdet_in_tesh!I70/RES_summary!I$21</f>
        <v>11.423088264173705</v>
      </c>
      <c r="J70" s="183">
        <f>RES_hhdet_in_tesh!J70/RES_summary!J$21</f>
        <v>11.191385055178589</v>
      </c>
      <c r="K70" s="183">
        <f>RES_hhdet_in_tesh!K70/RES_summary!K$21</f>
        <v>11.09984241308611</v>
      </c>
      <c r="L70" s="183">
        <f>RES_hhdet_in_tesh!L70/RES_summary!L$21</f>
        <v>11.736404159909192</v>
      </c>
      <c r="M70" s="183">
        <f>RES_hhdet_in_tesh!M70/RES_summary!M$21</f>
        <v>11.749840473638152</v>
      </c>
      <c r="N70" s="183">
        <f>RES_hhdet_in_tesh!N70/RES_summary!N$21</f>
        <v>10.035142564348774</v>
      </c>
      <c r="O70" s="183">
        <f>RES_hhdet_in_tesh!O70/RES_summary!O$21</f>
        <v>10.384757628475002</v>
      </c>
      <c r="P70" s="183">
        <f>RES_hhdet_in_tesh!P70/RES_summary!P$21</f>
        <v>9.5877827268180944</v>
      </c>
      <c r="Q70" s="183">
        <f>RES_hhdet_in_tesh!Q70/RES_summary!Q$21</f>
        <v>9.353843146954409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8.4567697534268831</v>
      </c>
      <c r="E71" s="182">
        <f>RES_hhdet_in_tesh!E71/RES_summary!E$21</f>
        <v>8.3928256811541733</v>
      </c>
      <c r="F71" s="182">
        <f>RES_hhdet_in_tesh!F71/RES_summary!F$21</f>
        <v>8.3307027558483444</v>
      </c>
      <c r="G71" s="182">
        <f>RES_hhdet_in_tesh!G71/RES_summary!G$21</f>
        <v>8.336552625793809</v>
      </c>
      <c r="H71" s="182">
        <f>RES_hhdet_in_tesh!H71/RES_summary!H$21</f>
        <v>7.9673139626558322</v>
      </c>
      <c r="I71" s="182">
        <f>RES_hhdet_in_tesh!I71/RES_summary!I$21</f>
        <v>7.9897355643297061</v>
      </c>
      <c r="J71" s="182">
        <f>RES_hhdet_in_tesh!J71/RES_summary!J$21</f>
        <v>7.8216073416298082</v>
      </c>
      <c r="K71" s="182">
        <f>RES_hhdet_in_tesh!K71/RES_summary!K$21</f>
        <v>7.7489688953146807</v>
      </c>
      <c r="L71" s="182">
        <f>RES_hhdet_in_tesh!L71/RES_summary!L$21</f>
        <v>8.2008193137073579</v>
      </c>
      <c r="M71" s="182">
        <f>RES_hhdet_in_tesh!M71/RES_summary!M$21</f>
        <v>8.3640021578325978</v>
      </c>
      <c r="N71" s="182">
        <f>RES_hhdet_in_tesh!N71/RES_summary!N$21</f>
        <v>6.8961413091327604</v>
      </c>
      <c r="O71" s="182">
        <f>RES_hhdet_in_tesh!O71/RES_summary!O$21</f>
        <v>7.2684322902960243</v>
      </c>
      <c r="P71" s="182">
        <f>RES_hhdet_in_tesh!P71/RES_summary!P$21</f>
        <v>6.7167317992792013</v>
      </c>
      <c r="Q71" s="182">
        <f>RES_hhdet_in_tesh!Q71/RES_summary!Q$21</f>
        <v>6.5528522311045379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3.5474765596013942</v>
      </c>
      <c r="E72" s="181">
        <f>RES_hhdet_in_tesh!E72/RES_summary!E$21</f>
        <v>3.5119425489604916</v>
      </c>
      <c r="F72" s="181">
        <f>RES_hhdet_in_tesh!F72/RES_summary!F$21</f>
        <v>3.5295166665083508</v>
      </c>
      <c r="G72" s="181">
        <f>RES_hhdet_in_tesh!G72/RES_summary!G$21</f>
        <v>3.5071540314383221</v>
      </c>
      <c r="H72" s="181">
        <f>RES_hhdet_in_tesh!H72/RES_summary!H$21</f>
        <v>3.4628103706048052</v>
      </c>
      <c r="I72" s="181">
        <f>RES_hhdet_in_tesh!I72/RES_summary!I$21</f>
        <v>3.433352699843998</v>
      </c>
      <c r="J72" s="181">
        <f>RES_hhdet_in_tesh!J72/RES_summary!J$21</f>
        <v>3.3697777135487823</v>
      </c>
      <c r="K72" s="181">
        <f>RES_hhdet_in_tesh!K72/RES_summary!K$21</f>
        <v>3.3508735177714284</v>
      </c>
      <c r="L72" s="181">
        <f>RES_hhdet_in_tesh!L72/RES_summary!L$21</f>
        <v>3.5355848462018362</v>
      </c>
      <c r="M72" s="181">
        <f>RES_hhdet_in_tesh!M72/RES_summary!M$21</f>
        <v>3.3858383158055525</v>
      </c>
      <c r="N72" s="181">
        <f>RES_hhdet_in_tesh!N72/RES_summary!N$21</f>
        <v>3.1390012552160127</v>
      </c>
      <c r="O72" s="181">
        <f>RES_hhdet_in_tesh!O72/RES_summary!O$21</f>
        <v>3.1163253381789779</v>
      </c>
      <c r="P72" s="181">
        <f>RES_hhdet_in_tesh!P72/RES_summary!P$21</f>
        <v>2.8710509275388936</v>
      </c>
      <c r="Q72" s="181">
        <f>RES_hhdet_in_tesh!Q72/RES_summary!Q$21</f>
        <v>2.8009909158498729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3.6041206765931126</v>
      </c>
      <c r="D73" s="180">
        <f>RES_hhdet_in_tesh!D73/RES_summary!D$21</f>
        <v>0</v>
      </c>
      <c r="E73" s="180">
        <f>RES_hhdet_in_tesh!E73/RES_summary!E$21</f>
        <v>7.093502605404872</v>
      </c>
      <c r="F73" s="180">
        <f>RES_hhdet_in_tesh!F73/RES_summary!F$21</f>
        <v>6.8287628474571589</v>
      </c>
      <c r="G73" s="180">
        <f>RES_hhdet_in_tesh!G73/RES_summary!G$21</f>
        <v>5.4989119136325595</v>
      </c>
      <c r="H73" s="180">
        <f>RES_hhdet_in_tesh!H73/RES_summary!H$21</f>
        <v>0</v>
      </c>
      <c r="I73" s="180">
        <f>RES_hhdet_in_tesh!I73/RES_summary!I$21</f>
        <v>7.961588924326886</v>
      </c>
      <c r="J73" s="180">
        <f>RES_hhdet_in_tesh!J73/RES_summary!J$21</f>
        <v>11.026602602573833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6.821403505377698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9.3173520305642246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7.8687856916142387</v>
      </c>
      <c r="E74" s="179">
        <f>RES_hhdet_in_tesh!E74/RES_summary!E$21</f>
        <v>8.6362886482911225</v>
      </c>
      <c r="F74" s="179">
        <f>RES_hhdet_in_tesh!F74/RES_summary!F$21</f>
        <v>8.4519987564446328</v>
      </c>
      <c r="G74" s="179">
        <f>RES_hhdet_in_tesh!G74/RES_summary!G$21</f>
        <v>7.4558437135367788</v>
      </c>
      <c r="H74" s="179">
        <f>RES_hhdet_in_tesh!H74/RES_summary!H$21</f>
        <v>0</v>
      </c>
      <c r="I74" s="179">
        <f>RES_hhdet_in_tesh!I74/RES_summary!I$21</f>
        <v>9.0369247676727458</v>
      </c>
      <c r="J74" s="179">
        <f>RES_hhdet_in_tesh!J74/RES_summary!J$21</f>
        <v>11.107049048796828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8.1802905770764447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9.3570920606923718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4.3219940335324312</v>
      </c>
      <c r="E75" s="177">
        <f>RES_hhdet_in_tesh!E75/RES_summary!E$21</f>
        <v>5.1248713434278592</v>
      </c>
      <c r="F75" s="177">
        <f>RES_hhdet_in_tesh!F75/RES_summary!F$21</f>
        <v>4.9226387785718915</v>
      </c>
      <c r="G75" s="177">
        <f>RES_hhdet_in_tesh!G75/RES_summary!G$21</f>
        <v>3.9487077149326528</v>
      </c>
      <c r="H75" s="177">
        <f>RES_hhdet_in_tesh!H75/RES_summary!H$21</f>
        <v>0</v>
      </c>
      <c r="I75" s="177">
        <f>RES_hhdet_in_tesh!I75/RES_summary!I$21</f>
        <v>5.6039758155437838</v>
      </c>
      <c r="J75" s="177">
        <f>RES_hhdet_in_tesh!J75/RES_summary!J$21</f>
        <v>7.7375441112301555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4.7953350071654688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6.5549312501972885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3.5467916580818089</v>
      </c>
      <c r="E76" s="177">
        <f>RES_hhdet_in_tesh!E76/RES_summary!E$21</f>
        <v>3.5114173048632642</v>
      </c>
      <c r="F76" s="177">
        <f>RES_hhdet_in_tesh!F76/RES_summary!F$21</f>
        <v>3.5293599778727414</v>
      </c>
      <c r="G76" s="177">
        <f>RES_hhdet_in_tesh!G76/RES_summary!G$21</f>
        <v>3.5071359986041268</v>
      </c>
      <c r="H76" s="177">
        <f>RES_hhdet_in_tesh!H76/RES_summary!H$21</f>
        <v>0</v>
      </c>
      <c r="I76" s="177">
        <f>RES_hhdet_in_tesh!I76/RES_summary!I$21</f>
        <v>3.4329489521289633</v>
      </c>
      <c r="J76" s="177">
        <f>RES_hhdet_in_tesh!J76/RES_summary!J$21</f>
        <v>3.3695049375666719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3.384955569910975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2.8021608104950841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3.6571652793085279</v>
      </c>
      <c r="D77" s="178">
        <f>RES_hhdet_in_tesh!D77/RES_summary!D$21</f>
        <v>3.1228999648718365</v>
      </c>
      <c r="E77" s="178">
        <f>RES_hhdet_in_tesh!E77/RES_summary!E$21</f>
        <v>4.3411887906147308</v>
      </c>
      <c r="F77" s="178">
        <f>RES_hhdet_in_tesh!F77/RES_summary!F$21</f>
        <v>4.5335548640522942</v>
      </c>
      <c r="G77" s="178">
        <f>RES_hhdet_in_tesh!G77/RES_summary!G$21</f>
        <v>4.3129208782331405</v>
      </c>
      <c r="H77" s="178">
        <f>RES_hhdet_in_tesh!H77/RES_summary!H$21</f>
        <v>4.7703938279337779</v>
      </c>
      <c r="I77" s="178">
        <f>RES_hhdet_in_tesh!I77/RES_summary!I$21</f>
        <v>4.3287295287921861</v>
      </c>
      <c r="J77" s="178">
        <f>RES_hhdet_in_tesh!J77/RES_summary!J$21</f>
        <v>4.8596056208549623</v>
      </c>
      <c r="K77" s="178">
        <f>RES_hhdet_in_tesh!K77/RES_summary!K$21</f>
        <v>4.7518252736493443</v>
      </c>
      <c r="L77" s="178">
        <f>RES_hhdet_in_tesh!L77/RES_summary!L$21</f>
        <v>4.9224733694650693</v>
      </c>
      <c r="M77" s="178">
        <f>RES_hhdet_in_tesh!M77/RES_summary!M$21</f>
        <v>3.6697179932693511</v>
      </c>
      <c r="N77" s="178">
        <f>RES_hhdet_in_tesh!N77/RES_summary!N$21</f>
        <v>4.5044813258491692</v>
      </c>
      <c r="O77" s="178">
        <f>RES_hhdet_in_tesh!O77/RES_summary!O$21</f>
        <v>4.5967162870920344</v>
      </c>
      <c r="P77" s="178">
        <f>RES_hhdet_in_tesh!P77/RES_summary!P$21</f>
        <v>4.3482484160503194</v>
      </c>
      <c r="Q77" s="178">
        <f>RES_hhdet_in_tesh!Q77/RES_summary!Q$21</f>
        <v>3.9793874334809995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4.9947252254674366</v>
      </c>
      <c r="D78" s="177">
        <f>RES_hhdet_in_tesh!D78/RES_summary!D$21</f>
        <v>5.1235996541232112</v>
      </c>
      <c r="E78" s="177">
        <f>RES_hhdet_in_tesh!E78/RES_summary!E$21</f>
        <v>5.0860950281102335</v>
      </c>
      <c r="F78" s="177">
        <f>RES_hhdet_in_tesh!F78/RES_summary!F$21</f>
        <v>5.0539014890010598</v>
      </c>
      <c r="G78" s="177">
        <f>RES_hhdet_in_tesh!G78/RES_summary!G$21</f>
        <v>4.8723607569797638</v>
      </c>
      <c r="H78" s="177">
        <f>RES_hhdet_in_tesh!H78/RES_summary!H$21</f>
        <v>4.7719784506158547</v>
      </c>
      <c r="I78" s="177">
        <f>RES_hhdet_in_tesh!I78/RES_summary!I$21</f>
        <v>5.0092243018013427</v>
      </c>
      <c r="J78" s="177">
        <f>RES_hhdet_in_tesh!J78/RES_summary!J$21</f>
        <v>4.8906502437123818</v>
      </c>
      <c r="K78" s="177">
        <f>RES_hhdet_in_tesh!K78/RES_summary!K$21</f>
        <v>4.7518252736493443</v>
      </c>
      <c r="L78" s="177">
        <f>RES_hhdet_in_tesh!L78/RES_summary!L$21</f>
        <v>4.9224733694650693</v>
      </c>
      <c r="M78" s="177">
        <f>RES_hhdet_in_tesh!M78/RES_summary!M$21</f>
        <v>4.9911059303595717</v>
      </c>
      <c r="N78" s="177">
        <f>RES_hhdet_in_tesh!N78/RES_summary!N$21</f>
        <v>4.5044813258491692</v>
      </c>
      <c r="O78" s="177">
        <f>RES_hhdet_in_tesh!O78/RES_summary!O$21</f>
        <v>4.5967162870920344</v>
      </c>
      <c r="P78" s="177">
        <f>RES_hhdet_in_tesh!P78/RES_summary!P$21</f>
        <v>4.3482484160503194</v>
      </c>
      <c r="Q78" s="177">
        <f>RES_hhdet_in_tesh!Q78/RES_summary!Q$21</f>
        <v>3.8839652024644566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1.5052445469741551</v>
      </c>
      <c r="D79" s="176">
        <f>RES_hhdet_in_tesh!D79/RES_summary!D$21</f>
        <v>2.6406852569355879</v>
      </c>
      <c r="E79" s="176">
        <f>RES_hhdet_in_tesh!E79/RES_summary!E$21</f>
        <v>3.1096863725686741</v>
      </c>
      <c r="F79" s="176">
        <f>RES_hhdet_in_tesh!F79/RES_summary!F$21</f>
        <v>2.9747293736472042</v>
      </c>
      <c r="G79" s="176">
        <f>RES_hhdet_in_tesh!G79/RES_summary!G$21</f>
        <v>2.352455330897969</v>
      </c>
      <c r="H79" s="176">
        <f>RES_hhdet_in_tesh!H79/RES_summary!H$21</f>
        <v>2.9995290508238641</v>
      </c>
      <c r="I79" s="176">
        <f>RES_hhdet_in_tesh!I79/RES_summary!I$21</f>
        <v>3.4389665582949447</v>
      </c>
      <c r="J79" s="176">
        <f>RES_hhdet_in_tesh!J79/RES_summary!J$21</f>
        <v>4.7583682410064307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3.1209911447545298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4.0785673798826929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164.4107979721629</v>
      </c>
      <c r="D81" s="184">
        <f>RES_hhdet_in_tesh!D81/RES_summary!D$21</f>
        <v>154.36885855665639</v>
      </c>
      <c r="E81" s="184">
        <f>RES_hhdet_in_tesh!E81/RES_summary!E$21</f>
        <v>158.41769038187891</v>
      </c>
      <c r="F81" s="184">
        <f>RES_hhdet_in_tesh!F81/RES_summary!F$21</f>
        <v>164.38790304870491</v>
      </c>
      <c r="G81" s="184">
        <f>RES_hhdet_in_tesh!G81/RES_summary!G$21</f>
        <v>159.41091296474312</v>
      </c>
      <c r="H81" s="184">
        <f>RES_hhdet_in_tesh!H81/RES_summary!H$21</f>
        <v>161.89128718092354</v>
      </c>
      <c r="I81" s="184">
        <f>RES_hhdet_in_tesh!I81/RES_summary!I$21</f>
        <v>145.34154446169495</v>
      </c>
      <c r="J81" s="184">
        <f>RES_hhdet_in_tesh!J81/RES_summary!J$21</f>
        <v>153.90151508789515</v>
      </c>
      <c r="K81" s="184">
        <f>RES_hhdet_in_tesh!K81/RES_summary!K$21</f>
        <v>151.89902071096938</v>
      </c>
      <c r="L81" s="184">
        <f>RES_hhdet_in_tesh!L81/RES_summary!L$21</f>
        <v>148.35104642307988</v>
      </c>
      <c r="M81" s="184">
        <f>RES_hhdet_in_tesh!M81/RES_summary!M$21</f>
        <v>121.23655028013472</v>
      </c>
      <c r="N81" s="184">
        <f>RES_hhdet_in_tesh!N81/RES_summary!N$21</f>
        <v>134.09691543918763</v>
      </c>
      <c r="O81" s="184">
        <f>RES_hhdet_in_tesh!O81/RES_summary!O$21</f>
        <v>132.41773160052367</v>
      </c>
      <c r="P81" s="184">
        <f>RES_hhdet_in_tesh!P81/RES_summary!P$21</f>
        <v>117.97316008995574</v>
      </c>
      <c r="Q81" s="184">
        <f>RES_hhdet_in_tesh!Q81/RES_summary!Q$21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136.73198000535126</v>
      </c>
      <c r="D82" s="178">
        <f>RES_hhdet_in_tesh!D82/RES_summary!D$21</f>
        <v>125.30988771452604</v>
      </c>
      <c r="E82" s="178">
        <f>RES_hhdet_in_tesh!E82/RES_summary!E$21</f>
        <v>130.26431017803066</v>
      </c>
      <c r="F82" s="178">
        <f>RES_hhdet_in_tesh!F82/RES_summary!F$21</f>
        <v>137.07957649828248</v>
      </c>
      <c r="G82" s="178">
        <f>RES_hhdet_in_tesh!G82/RES_summary!G$21</f>
        <v>134.14987830390135</v>
      </c>
      <c r="H82" s="178">
        <f>RES_hhdet_in_tesh!H82/RES_summary!H$21</f>
        <v>134.03604408191774</v>
      </c>
      <c r="I82" s="178">
        <f>RES_hhdet_in_tesh!I82/RES_summary!I$21</f>
        <v>118.33156930448075</v>
      </c>
      <c r="J82" s="178">
        <f>RES_hhdet_in_tesh!J82/RES_summary!J$21</f>
        <v>121.23693604270986</v>
      </c>
      <c r="K82" s="178">
        <f>RES_hhdet_in_tesh!K82/RES_summary!K$21</f>
        <v>121.44976336441587</v>
      </c>
      <c r="L82" s="178">
        <f>RES_hhdet_in_tesh!L82/RES_summary!L$21</f>
        <v>115.31756151399934</v>
      </c>
      <c r="M82" s="178">
        <f>RES_hhdet_in_tesh!M82/RES_summary!M$21</f>
        <v>89.405181988695929</v>
      </c>
      <c r="N82" s="178">
        <f>RES_hhdet_in_tesh!N82/RES_summary!N$21</f>
        <v>102.8839230842953</v>
      </c>
      <c r="O82" s="178">
        <f>RES_hhdet_in_tesh!O82/RES_summary!O$21</f>
        <v>102.54688711600275</v>
      </c>
      <c r="P82" s="178">
        <f>RES_hhdet_in_tesh!P82/RES_summary!P$21</f>
        <v>91.836614162601762</v>
      </c>
      <c r="Q82" s="178">
        <f>RES_hhdet_in_tesh!Q82/RES_summary!Q$21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131.06209858718293</v>
      </c>
      <c r="D83" s="177">
        <f>RES_hhdet_in_tesh!D83/RES_summary!D$21</f>
        <v>120.85461231386422</v>
      </c>
      <c r="E83" s="177">
        <f>RES_hhdet_in_tesh!E83/RES_summary!E$21</f>
        <v>126.431310084933</v>
      </c>
      <c r="F83" s="177">
        <f>RES_hhdet_in_tesh!F83/RES_summary!F$21</f>
        <v>133.18541164339334</v>
      </c>
      <c r="G83" s="177">
        <f>RES_hhdet_in_tesh!G83/RES_summary!G$21</f>
        <v>129.89190817275303</v>
      </c>
      <c r="H83" s="177">
        <f>RES_hhdet_in_tesh!H83/RES_summary!H$21</f>
        <v>130.78550966865953</v>
      </c>
      <c r="I83" s="177">
        <f>RES_hhdet_in_tesh!I83/RES_summary!I$21</f>
        <v>115.80174263443547</v>
      </c>
      <c r="J83" s="177">
        <f>RES_hhdet_in_tesh!J83/RES_summary!J$21</f>
        <v>121.10752654669848</v>
      </c>
      <c r="K83" s="177">
        <f>RES_hhdet_in_tesh!K83/RES_summary!K$21</f>
        <v>118.04098770550608</v>
      </c>
      <c r="L83" s="177">
        <f>RES_hhdet_in_tesh!L83/RES_summary!L$21</f>
        <v>114.41372339084892</v>
      </c>
      <c r="M83" s="177">
        <f>RES_hhdet_in_tesh!M83/RES_summary!M$21</f>
        <v>87.71351497197611</v>
      </c>
      <c r="N83" s="177">
        <f>RES_hhdet_in_tesh!N83/RES_summary!N$21</f>
        <v>100.72235473612783</v>
      </c>
      <c r="O83" s="177">
        <f>RES_hhdet_in_tesh!O83/RES_summary!O$21</f>
        <v>99.451059834900647</v>
      </c>
      <c r="P83" s="177">
        <f>RES_hhdet_in_tesh!P83/RES_summary!P$21</f>
        <v>88.156298230077653</v>
      </c>
      <c r="Q83" s="177">
        <f>RES_hhdet_in_tesh!Q83/RES_summary!Q$21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5.6698814181683286</v>
      </c>
      <c r="D84" s="177">
        <f>RES_hhdet_in_tesh!D84/RES_summary!D$21</f>
        <v>4.4552754006618169</v>
      </c>
      <c r="E84" s="177">
        <f>RES_hhdet_in_tesh!E84/RES_summary!E$21</f>
        <v>3.8330000930976635</v>
      </c>
      <c r="F84" s="177">
        <f>RES_hhdet_in_tesh!F84/RES_summary!F$21</f>
        <v>3.8941648548891168</v>
      </c>
      <c r="G84" s="177">
        <f>RES_hhdet_in_tesh!G84/RES_summary!G$21</f>
        <v>4.2579701311483156</v>
      </c>
      <c r="H84" s="177">
        <f>RES_hhdet_in_tesh!H84/RES_summary!H$21</f>
        <v>3.2505344132582268</v>
      </c>
      <c r="I84" s="177">
        <f>RES_hhdet_in_tesh!I84/RES_summary!I$21</f>
        <v>2.5298266700452854</v>
      </c>
      <c r="J84" s="177">
        <f>RES_hhdet_in_tesh!J84/RES_summary!J$21</f>
        <v>0.12940949601136456</v>
      </c>
      <c r="K84" s="177">
        <f>RES_hhdet_in_tesh!K84/RES_summary!K$21</f>
        <v>3.4087756589097906</v>
      </c>
      <c r="L84" s="177">
        <f>RES_hhdet_in_tesh!L84/RES_summary!L$21</f>
        <v>0.90383812315042766</v>
      </c>
      <c r="M84" s="177">
        <f>RES_hhdet_in_tesh!M84/RES_summary!M$21</f>
        <v>1.6916670167198193</v>
      </c>
      <c r="N84" s="177">
        <f>RES_hhdet_in_tesh!N84/RES_summary!N$21</f>
        <v>2.1615683481674695</v>
      </c>
      <c r="O84" s="177">
        <f>RES_hhdet_in_tesh!O84/RES_summary!O$21</f>
        <v>3.0958272811021081</v>
      </c>
      <c r="P84" s="177">
        <f>RES_hhdet_in_tesh!P84/RES_summary!P$21</f>
        <v>3.6803159325241084</v>
      </c>
      <c r="Q84" s="177">
        <f>RES_hhdet_in_tesh!Q84/RES_summary!Q$21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15.071826587738588</v>
      </c>
      <c r="D85" s="178">
        <f>RES_hhdet_in_tesh!D85/RES_summary!D$21</f>
        <v>14.473291528010693</v>
      </c>
      <c r="E85" s="178">
        <f>RES_hhdet_in_tesh!E85/RES_summary!E$21</f>
        <v>14.115054657529139</v>
      </c>
      <c r="F85" s="178">
        <f>RES_hhdet_in_tesh!F85/RES_summary!F$21</f>
        <v>13.677153745727495</v>
      </c>
      <c r="G85" s="178">
        <f>RES_hhdet_in_tesh!G85/RES_summary!G$21</f>
        <v>13.296095411113283</v>
      </c>
      <c r="H85" s="178">
        <f>RES_hhdet_in_tesh!H85/RES_summary!H$21</f>
        <v>13.172170897019921</v>
      </c>
      <c r="I85" s="178">
        <f>RES_hhdet_in_tesh!I85/RES_summary!I$21</f>
        <v>13.193046241508592</v>
      </c>
      <c r="J85" s="178">
        <f>RES_hhdet_in_tesh!J85/RES_summary!J$21</f>
        <v>16.682860613352336</v>
      </c>
      <c r="K85" s="178">
        <f>RES_hhdet_in_tesh!K85/RES_summary!K$21</f>
        <v>16.656924262218922</v>
      </c>
      <c r="L85" s="178">
        <f>RES_hhdet_in_tesh!L85/RES_summary!L$21</f>
        <v>16.799267493572462</v>
      </c>
      <c r="M85" s="178">
        <f>RES_hhdet_in_tesh!M85/RES_summary!M$21</f>
        <v>17.134287800719104</v>
      </c>
      <c r="N85" s="178">
        <f>RES_hhdet_in_tesh!N85/RES_summary!N$21</f>
        <v>17.035016882099402</v>
      </c>
      <c r="O85" s="178">
        <f>RES_hhdet_in_tesh!O85/RES_summary!O$21</f>
        <v>16.96456163029622</v>
      </c>
      <c r="P85" s="178">
        <f>RES_hhdet_in_tesh!P85/RES_summary!P$21</f>
        <v>14.653756141801859</v>
      </c>
      <c r="Q85" s="178">
        <f>RES_hhdet_in_tesh!Q85/RES_summary!Q$21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15.071826587738588</v>
      </c>
      <c r="D86" s="177">
        <f>RES_hhdet_in_tesh!D86/RES_summary!D$21</f>
        <v>14.473291528010693</v>
      </c>
      <c r="E86" s="177">
        <f>RES_hhdet_in_tesh!E86/RES_summary!E$21</f>
        <v>14.115054657529139</v>
      </c>
      <c r="F86" s="177">
        <f>RES_hhdet_in_tesh!F86/RES_summary!F$21</f>
        <v>13.677153745727495</v>
      </c>
      <c r="G86" s="177">
        <f>RES_hhdet_in_tesh!G86/RES_summary!G$21</f>
        <v>13.296095411113283</v>
      </c>
      <c r="H86" s="177">
        <f>RES_hhdet_in_tesh!H86/RES_summary!H$21</f>
        <v>13.172170897019921</v>
      </c>
      <c r="I86" s="177">
        <f>RES_hhdet_in_tesh!I86/RES_summary!I$21</f>
        <v>13.193046241508592</v>
      </c>
      <c r="J86" s="177">
        <f>RES_hhdet_in_tesh!J86/RES_summary!J$21</f>
        <v>16.682860613352336</v>
      </c>
      <c r="K86" s="177">
        <f>RES_hhdet_in_tesh!K86/RES_summary!K$21</f>
        <v>16.656924262218922</v>
      </c>
      <c r="L86" s="177">
        <f>RES_hhdet_in_tesh!L86/RES_summary!L$21</f>
        <v>16.799267493572462</v>
      </c>
      <c r="M86" s="177">
        <f>RES_hhdet_in_tesh!M86/RES_summary!M$21</f>
        <v>17.134287800719104</v>
      </c>
      <c r="N86" s="177">
        <f>RES_hhdet_in_tesh!N86/RES_summary!N$21</f>
        <v>17.035016882099402</v>
      </c>
      <c r="O86" s="177">
        <f>RES_hhdet_in_tesh!O86/RES_summary!O$21</f>
        <v>16.96456163029622</v>
      </c>
      <c r="P86" s="177">
        <f>RES_hhdet_in_tesh!P86/RES_summary!P$21</f>
        <v>14.653756141801859</v>
      </c>
      <c r="Q86" s="177">
        <f>RES_hhdet_in_tesh!Q86/RES_summary!Q$21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11.101724493383232</v>
      </c>
      <c r="D87" s="178">
        <f>RES_hhdet_in_tesh!D87/RES_summary!D$21</f>
        <v>11.945027852500381</v>
      </c>
      <c r="E87" s="178">
        <f>RES_hhdet_in_tesh!E87/RES_summary!E$21</f>
        <v>10.928764982857695</v>
      </c>
      <c r="F87" s="178">
        <f>RES_hhdet_in_tesh!F87/RES_summary!F$21</f>
        <v>10.656569909022336</v>
      </c>
      <c r="G87" s="178">
        <f>RES_hhdet_in_tesh!G87/RES_summary!G$21</f>
        <v>9.6125905957072781</v>
      </c>
      <c r="H87" s="178">
        <f>RES_hhdet_in_tesh!H87/RES_summary!H$21</f>
        <v>11.683643352299558</v>
      </c>
      <c r="I87" s="178">
        <f>RES_hhdet_in_tesh!I87/RES_summary!I$21</f>
        <v>10.378134716482466</v>
      </c>
      <c r="J87" s="178">
        <f>RES_hhdet_in_tesh!J87/RES_summary!J$21</f>
        <v>11.223639776809845</v>
      </c>
      <c r="K87" s="178">
        <f>RES_hhdet_in_tesh!K87/RES_summary!K$21</f>
        <v>11.236898739414897</v>
      </c>
      <c r="L87" s="178">
        <f>RES_hhdet_in_tesh!L87/RES_summary!L$21</f>
        <v>12.167918087752513</v>
      </c>
      <c r="M87" s="178">
        <f>RES_hhdet_in_tesh!M87/RES_summary!M$21</f>
        <v>11.575891989006738</v>
      </c>
      <c r="N87" s="178">
        <f>RES_hhdet_in_tesh!N87/RES_summary!N$21</f>
        <v>10.673526238550592</v>
      </c>
      <c r="O87" s="178">
        <f>RES_hhdet_in_tesh!O87/RES_summary!O$21</f>
        <v>10.635637092458985</v>
      </c>
      <c r="P87" s="178">
        <f>RES_hhdet_in_tesh!P87/RES_summary!P$21</f>
        <v>9.7562188906601488</v>
      </c>
      <c r="Q87" s="178">
        <f>RES_hhdet_in_tesh!Q87/RES_summary!Q$21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11.963328491301427</v>
      </c>
      <c r="D88" s="183">
        <f>RES_hhdet_in_tesh!D88/RES_summary!D$21</f>
        <v>11.793653019815025</v>
      </c>
      <c r="E88" s="183">
        <f>RES_hhdet_in_tesh!E88/RES_summary!E$21</f>
        <v>11.748205756277889</v>
      </c>
      <c r="F88" s="183">
        <f>RES_hhdet_in_tesh!F88/RES_summary!F$21</f>
        <v>11.687213606782516</v>
      </c>
      <c r="G88" s="183">
        <f>RES_hhdet_in_tesh!G88/RES_summary!G$21</f>
        <v>11.436621659373454</v>
      </c>
      <c r="H88" s="183">
        <f>RES_hhdet_in_tesh!H88/RES_summary!H$21</f>
        <v>11.568823451647686</v>
      </c>
      <c r="I88" s="183">
        <f>RES_hhdet_in_tesh!I88/RES_summary!I$21</f>
        <v>10.886608897360647</v>
      </c>
      <c r="J88" s="183">
        <f>RES_hhdet_in_tesh!J88/RES_summary!J$21</f>
        <v>11.113296529495649</v>
      </c>
      <c r="K88" s="183">
        <f>RES_hhdet_in_tesh!K88/RES_summary!K$21</f>
        <v>11.090669087513197</v>
      </c>
      <c r="L88" s="183">
        <f>RES_hhdet_in_tesh!L88/RES_summary!L$21</f>
        <v>0</v>
      </c>
      <c r="M88" s="183">
        <f>RES_hhdet_in_tesh!M88/RES_summary!M$21</f>
        <v>11.260308757525518</v>
      </c>
      <c r="N88" s="183">
        <f>RES_hhdet_in_tesh!N88/RES_summary!N$21</f>
        <v>10.490331274955587</v>
      </c>
      <c r="O88" s="183">
        <f>RES_hhdet_in_tesh!O88/RES_summary!O$21</f>
        <v>10.437014140412646</v>
      </c>
      <c r="P88" s="183">
        <f>RES_hhdet_in_tesh!P88/RES_summary!P$21</f>
        <v>9.6473855079239854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12.448893388899526</v>
      </c>
      <c r="E89" s="183">
        <f>RES_hhdet_in_tesh!E89/RES_summary!E$21</f>
        <v>12.342485653423886</v>
      </c>
      <c r="F89" s="183">
        <f>RES_hhdet_in_tesh!F89/RES_summary!F$21</f>
        <v>12.293145378673211</v>
      </c>
      <c r="G89" s="183">
        <f>RES_hhdet_in_tesh!G89/RES_summary!G$21</f>
        <v>12.050780096274213</v>
      </c>
      <c r="H89" s="183">
        <f>RES_hhdet_in_tesh!H89/RES_summary!H$21</f>
        <v>12.07516482470384</v>
      </c>
      <c r="I89" s="183">
        <f>RES_hhdet_in_tesh!I89/RES_summary!I$21</f>
        <v>11.532278489281312</v>
      </c>
      <c r="J89" s="183">
        <f>RES_hhdet_in_tesh!J89/RES_summary!J$21</f>
        <v>11.609171734213753</v>
      </c>
      <c r="K89" s="183">
        <f>RES_hhdet_in_tesh!K89/RES_summary!K$21</f>
        <v>11.550809578797701</v>
      </c>
      <c r="L89" s="183">
        <f>RES_hhdet_in_tesh!L89/RES_summary!L$21</f>
        <v>12.167918087752513</v>
      </c>
      <c r="M89" s="183">
        <f>RES_hhdet_in_tesh!M89/RES_summary!M$21</f>
        <v>11.660374306512837</v>
      </c>
      <c r="N89" s="183">
        <f>RES_hhdet_in_tesh!N89/RES_summary!N$21</f>
        <v>10.820677740253432</v>
      </c>
      <c r="O89" s="183">
        <f>RES_hhdet_in_tesh!O89/RES_summary!O$21</f>
        <v>10.734479798584699</v>
      </c>
      <c r="P89" s="183">
        <f>RES_hhdet_in_tesh!P89/RES_summary!P$21</f>
        <v>9.8705864275119719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8.9014168292981353</v>
      </c>
      <c r="E90" s="182">
        <f>RES_hhdet_in_tesh!E90/RES_summary!E$21</f>
        <v>8.8305590001277672</v>
      </c>
      <c r="F90" s="182">
        <f>RES_hhdet_in_tesh!F90/RES_summary!F$21</f>
        <v>8.7636384679958024</v>
      </c>
      <c r="G90" s="182">
        <f>RES_hhdet_in_tesh!G90/RES_summary!G$21</f>
        <v>8.543635690975842</v>
      </c>
      <c r="H90" s="182">
        <f>RES_hhdet_in_tesh!H90/RES_summary!H$21</f>
        <v>8.6122683420314114</v>
      </c>
      <c r="I90" s="182">
        <f>RES_hhdet_in_tesh!I90/RES_summary!I$21</f>
        <v>8.0988943358835268</v>
      </c>
      <c r="J90" s="182">
        <f>RES_hhdet_in_tesh!J90/RES_summary!J$21</f>
        <v>8.2393402146008405</v>
      </c>
      <c r="K90" s="182">
        <f>RES_hhdet_in_tesh!K90/RES_summary!K$21</f>
        <v>8.1997700254072363</v>
      </c>
      <c r="L90" s="182">
        <f>RES_hhdet_in_tesh!L90/RES_summary!L$21</f>
        <v>8.632084645982733</v>
      </c>
      <c r="M90" s="182">
        <f>RES_hhdet_in_tesh!M90/RES_summary!M$21</f>
        <v>8.2743374498973203</v>
      </c>
      <c r="N90" s="182">
        <f>RES_hhdet_in_tesh!N90/RES_summary!N$21</f>
        <v>7.6810488523669171</v>
      </c>
      <c r="O90" s="182">
        <f>RES_hhdet_in_tesh!O90/RES_summary!O$21</f>
        <v>7.6175069272645093</v>
      </c>
      <c r="P90" s="182">
        <f>RES_hhdet_in_tesh!P90/RES_summary!P$21</f>
        <v>6.9985268720095082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3.5474765596013942</v>
      </c>
      <c r="E91" s="181">
        <f>RES_hhdet_in_tesh!E91/RES_summary!E$21</f>
        <v>3.5119266532961193</v>
      </c>
      <c r="F91" s="181">
        <f>RES_hhdet_in_tesh!F91/RES_summary!F$21</f>
        <v>3.5295069106774077</v>
      </c>
      <c r="G91" s="181">
        <f>RES_hhdet_in_tesh!G91/RES_summary!G$21</f>
        <v>3.507144405298372</v>
      </c>
      <c r="H91" s="181">
        <f>RES_hhdet_in_tesh!H91/RES_summary!H$21</f>
        <v>3.4628964826724293</v>
      </c>
      <c r="I91" s="181">
        <f>RES_hhdet_in_tesh!I91/RES_summary!I$21</f>
        <v>3.433384153397784</v>
      </c>
      <c r="J91" s="181">
        <f>RES_hhdet_in_tesh!J91/RES_summary!J$21</f>
        <v>3.3698315196129105</v>
      </c>
      <c r="K91" s="181">
        <f>RES_hhdet_in_tesh!K91/RES_summary!K$21</f>
        <v>3.3510395533904633</v>
      </c>
      <c r="L91" s="181">
        <f>RES_hhdet_in_tesh!L91/RES_summary!L$21</f>
        <v>3.535833441769781</v>
      </c>
      <c r="M91" s="181">
        <f>RES_hhdet_in_tesh!M91/RES_summary!M$21</f>
        <v>3.3860368566155215</v>
      </c>
      <c r="N91" s="181">
        <f>RES_hhdet_in_tesh!N91/RES_summary!N$21</f>
        <v>3.1396288878865168</v>
      </c>
      <c r="O91" s="181">
        <f>RES_hhdet_in_tesh!O91/RES_summary!O$21</f>
        <v>3.1169728713201907</v>
      </c>
      <c r="P91" s="181">
        <f>RES_hhdet_in_tesh!P91/RES_summary!P$21</f>
        <v>2.8720595555024619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3.592903476527201</v>
      </c>
      <c r="D96" s="180">
        <f>RES_hhdet_in_tesh!D96/RES_summary!D$21</f>
        <v>0</v>
      </c>
      <c r="E96" s="180">
        <f>RES_hhdet_in_tesh!E96/RES_summary!E$21</f>
        <v>7.0425145274447365</v>
      </c>
      <c r="F96" s="180">
        <f>RES_hhdet_in_tesh!F96/RES_summary!F$21</f>
        <v>6.7712729880084064</v>
      </c>
      <c r="G96" s="180">
        <f>RES_hhdet_in_tesh!G96/RES_summary!G$21</f>
        <v>5.4886790863487462</v>
      </c>
      <c r="H96" s="180">
        <f>RES_hhdet_in_tesh!H96/RES_summary!H$21</f>
        <v>0</v>
      </c>
      <c r="I96" s="180">
        <f>RES_hhdet_in_tesh!I96/RES_summary!I$21</f>
        <v>8.0115968283559322</v>
      </c>
      <c r="J96" s="180">
        <f>RES_hhdet_in_tesh!J96/RES_summary!J$21</f>
        <v>11.089217694807445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0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0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7.8694022377472193</v>
      </c>
      <c r="E97" s="179">
        <f>RES_hhdet_in_tesh!E97/RES_summary!E$21</f>
        <v>8.6357496860010663</v>
      </c>
      <c r="F97" s="179">
        <f>RES_hhdet_in_tesh!F97/RES_summary!F$21</f>
        <v>8.4488624149195797</v>
      </c>
      <c r="G97" s="179">
        <f>RES_hhdet_in_tesh!G97/RES_summary!G$21</f>
        <v>7.4665936370728989</v>
      </c>
      <c r="H97" s="179">
        <f>RES_hhdet_in_tesh!H97/RES_summary!H$21</f>
        <v>0</v>
      </c>
      <c r="I97" s="179">
        <f>RES_hhdet_in_tesh!I97/RES_summary!I$21</f>
        <v>9.1224806648578838</v>
      </c>
      <c r="J97" s="179">
        <f>RES_hhdet_in_tesh!J97/RES_summary!J$21</f>
        <v>11.205299921927994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4.3223326764708165</v>
      </c>
      <c r="E98" s="177">
        <f>RES_hhdet_in_tesh!E98/RES_summary!E$21</f>
        <v>5.1240341915296126</v>
      </c>
      <c r="F98" s="177">
        <f>RES_hhdet_in_tesh!F98/RES_summary!F$21</f>
        <v>4.9193920205082167</v>
      </c>
      <c r="G98" s="177">
        <f>RES_hhdet_in_tesh!G98/RES_summary!G$21</f>
        <v>3.9594171661232025</v>
      </c>
      <c r="H98" s="177">
        <f>RES_hhdet_in_tesh!H98/RES_summary!H$21</f>
        <v>0</v>
      </c>
      <c r="I98" s="177">
        <f>RES_hhdet_in_tesh!I98/RES_summary!I$21</f>
        <v>5.688854073453089</v>
      </c>
      <c r="J98" s="177">
        <f>RES_hhdet_in_tesh!J98/RES_summary!J$21</f>
        <v>7.835170302489967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3.5470695612764032</v>
      </c>
      <c r="E99" s="177">
        <f>RES_hhdet_in_tesh!E99/RES_summary!E$21</f>
        <v>3.5117154944714537</v>
      </c>
      <c r="F99" s="177">
        <f>RES_hhdet_in_tesh!F99/RES_summary!F$21</f>
        <v>3.5294703944113635</v>
      </c>
      <c r="G99" s="177">
        <f>RES_hhdet_in_tesh!G99/RES_summary!G$21</f>
        <v>3.507176470949696</v>
      </c>
      <c r="H99" s="177">
        <f>RES_hhdet_in_tesh!H99/RES_summary!H$21</f>
        <v>0</v>
      </c>
      <c r="I99" s="177">
        <f>RES_hhdet_in_tesh!I99/RES_summary!I$21</f>
        <v>3.433626591404793</v>
      </c>
      <c r="J99" s="177">
        <f>RES_hhdet_in_tesh!J99/RES_summary!J$21</f>
        <v>3.3701296194380235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1.5052668856898082</v>
      </c>
      <c r="D100" s="178">
        <f>RES_hhdet_in_tesh!D100/RES_summary!D$21</f>
        <v>2.64065146161927</v>
      </c>
      <c r="E100" s="178">
        <f>RES_hhdet_in_tesh!E100/RES_summary!E$21</f>
        <v>3.1095605634613874</v>
      </c>
      <c r="F100" s="178">
        <f>RES_hhdet_in_tesh!F100/RES_summary!F$21</f>
        <v>2.9746028956726063</v>
      </c>
      <c r="G100" s="178">
        <f>RES_hhdet_in_tesh!G100/RES_summary!G$21</f>
        <v>2.3523486540211911</v>
      </c>
      <c r="H100" s="178">
        <f>RES_hhdet_in_tesh!H100/RES_summary!H$21</f>
        <v>2.9994288496863262</v>
      </c>
      <c r="I100" s="178">
        <f>RES_hhdet_in_tesh!I100/RES_summary!I$21</f>
        <v>3.4387941992231292</v>
      </c>
      <c r="J100" s="178">
        <f>RES_hhdet_in_tesh!J100/RES_summary!J$21</f>
        <v>4.7580786550231009</v>
      </c>
      <c r="K100" s="178">
        <f>RES_hhdet_in_tesh!K100/RES_summary!K$21</f>
        <v>2.5554343449196946</v>
      </c>
      <c r="L100" s="178">
        <f>RES_hhdet_in_tesh!L100/RES_summary!L$21</f>
        <v>4.0662993277555852</v>
      </c>
      <c r="M100" s="178">
        <f>RES_hhdet_in_tesh!M100/RES_summary!M$21</f>
        <v>3.121188501712977</v>
      </c>
      <c r="N100" s="178">
        <f>RES_hhdet_in_tesh!N100/RES_summary!N$21</f>
        <v>3.5044492342423035</v>
      </c>
      <c r="O100" s="178">
        <f>RES_hhdet_in_tesh!O100/RES_summary!O$21</f>
        <v>2.270645761765711</v>
      </c>
      <c r="P100" s="178">
        <f>RES_hhdet_in_tesh!P100/RES_summary!P$21</f>
        <v>1.7265708948919756</v>
      </c>
      <c r="Q100" s="178">
        <f>RES_hhdet_in_tesh!Q100/RES_summary!Q$21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1.5052668856898082</v>
      </c>
      <c r="D103" s="176">
        <f>RES_hhdet_in_tesh!D103/RES_summary!D$21</f>
        <v>2.64065146161927</v>
      </c>
      <c r="E103" s="176">
        <f>RES_hhdet_in_tesh!E103/RES_summary!E$21</f>
        <v>3.1095605634613874</v>
      </c>
      <c r="F103" s="176">
        <f>RES_hhdet_in_tesh!F103/RES_summary!F$21</f>
        <v>2.9746028956726063</v>
      </c>
      <c r="G103" s="176">
        <f>RES_hhdet_in_tesh!G103/RES_summary!G$21</f>
        <v>2.3523486540211911</v>
      </c>
      <c r="H103" s="176">
        <f>RES_hhdet_in_tesh!H103/RES_summary!H$21</f>
        <v>2.9994288496863262</v>
      </c>
      <c r="I103" s="176">
        <f>RES_hhdet_in_tesh!I103/RES_summary!I$21</f>
        <v>3.4387941992231292</v>
      </c>
      <c r="J103" s="176">
        <f>RES_hhdet_in_tesh!J103/RES_summary!J$21</f>
        <v>4.7580786550231009</v>
      </c>
      <c r="K103" s="176">
        <f>RES_hhdet_in_tesh!K103/RES_summary!K$21</f>
        <v>2.5554343449196946</v>
      </c>
      <c r="L103" s="176">
        <f>RES_hhdet_in_tesh!L103/RES_summary!L$21</f>
        <v>4.0662993277555852</v>
      </c>
      <c r="M103" s="176">
        <f>RES_hhdet_in_tesh!M103/RES_summary!M$21</f>
        <v>3.121188501712977</v>
      </c>
      <c r="N103" s="176">
        <f>RES_hhdet_in_tesh!N103/RES_summary!N$21</f>
        <v>3.5044492342423035</v>
      </c>
      <c r="O103" s="176">
        <f>RES_hhdet_in_tesh!O103/RES_summary!O$21</f>
        <v>2.270645761765711</v>
      </c>
      <c r="P103" s="176">
        <f>RES_hhdet_in_tesh!P103/RES_summary!P$21</f>
        <v>1.7265708948919756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0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0</v>
      </c>
      <c r="G124" s="184">
        <f>RES_hhdet_in_tesh!G124/RES_summary!G$21</f>
        <v>0</v>
      </c>
      <c r="H124" s="184">
        <f>RES_hhdet_in_tesh!H124/RES_summary!H$21</f>
        <v>0</v>
      </c>
      <c r="I124" s="184">
        <f>RES_hhdet_in_tesh!I124/RES_summary!I$21</f>
        <v>0</v>
      </c>
      <c r="J124" s="184">
        <f>RES_hhdet_in_tesh!J124/RES_summary!J$21</f>
        <v>0</v>
      </c>
      <c r="K124" s="184">
        <f>RES_hhdet_in_tesh!K124/RES_summary!K$21</f>
        <v>0</v>
      </c>
      <c r="L124" s="184">
        <f>RES_hhdet_in_tesh!L124/RES_summary!L$21</f>
        <v>0</v>
      </c>
      <c r="M124" s="184">
        <f>RES_hhdet_in_tesh!M124/RES_summary!M$21</f>
        <v>0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0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0</v>
      </c>
      <c r="G125" s="178">
        <f>RES_hhdet_in_tesh!G125/RES_summary!G$21</f>
        <v>0</v>
      </c>
      <c r="H125" s="178">
        <f>RES_hhdet_in_tesh!H125/RES_summary!H$21</f>
        <v>0</v>
      </c>
      <c r="I125" s="178">
        <f>RES_hhdet_in_tesh!I125/RES_summary!I$21</f>
        <v>0</v>
      </c>
      <c r="J125" s="178">
        <f>RES_hhdet_in_tesh!J125/RES_summary!J$21</f>
        <v>0</v>
      </c>
      <c r="K125" s="178">
        <f>RES_hhdet_in_tesh!K125/RES_summary!K$21</f>
        <v>0</v>
      </c>
      <c r="L125" s="178">
        <f>RES_hhdet_in_tesh!L125/RES_summary!L$21</f>
        <v>0</v>
      </c>
      <c r="M125" s="178">
        <f>RES_hhdet_in_tesh!M125/RES_summary!M$21</f>
        <v>0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0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0</v>
      </c>
      <c r="G126" s="177">
        <f>RES_hhdet_in_tesh!G126/RES_summary!G$21</f>
        <v>0</v>
      </c>
      <c r="H126" s="177">
        <f>RES_hhdet_in_tesh!H126/RES_summary!H$21</f>
        <v>0</v>
      </c>
      <c r="I126" s="177">
        <f>RES_hhdet_in_tesh!I126/RES_summary!I$21</f>
        <v>0</v>
      </c>
      <c r="J126" s="177">
        <f>RES_hhdet_in_tesh!J126/RES_summary!J$21</f>
        <v>0</v>
      </c>
      <c r="K126" s="177">
        <f>RES_hhdet_in_tesh!K126/RES_summary!K$21</f>
        <v>0</v>
      </c>
      <c r="L126" s="177">
        <f>RES_hhdet_in_tesh!L126/RES_summary!L$21</f>
        <v>0</v>
      </c>
      <c r="M126" s="177">
        <f>RES_hhdet_in_tesh!M126/RES_summary!M$21</f>
        <v>0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</v>
      </c>
      <c r="G127" s="177">
        <f>RES_hhdet_in_tesh!G127/RES_summary!G$21</f>
        <v>0</v>
      </c>
      <c r="H127" s="177">
        <f>RES_hhdet_in_tesh!H127/RES_summary!H$21</f>
        <v>0</v>
      </c>
      <c r="I127" s="177">
        <f>RES_hhdet_in_tesh!I127/RES_summary!I$21</f>
        <v>0</v>
      </c>
      <c r="J127" s="177">
        <f>RES_hhdet_in_tesh!J127/RES_summary!J$21</f>
        <v>0</v>
      </c>
      <c r="K127" s="177">
        <f>RES_hhdet_in_tesh!K127/RES_summary!K$21</f>
        <v>0</v>
      </c>
      <c r="L127" s="177">
        <f>RES_hhdet_in_tesh!L127/RES_summary!L$21</f>
        <v>0</v>
      </c>
      <c r="M127" s="177">
        <f>RES_hhdet_in_tesh!M127/RES_summary!M$21</f>
        <v>0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0</v>
      </c>
      <c r="G128" s="178">
        <f>RES_hhdet_in_tesh!G128/RES_summary!G$21</f>
        <v>0</v>
      </c>
      <c r="H128" s="178">
        <f>RES_hhdet_in_tesh!H128/RES_summary!H$21</f>
        <v>0</v>
      </c>
      <c r="I128" s="178">
        <f>RES_hhdet_in_tesh!I128/RES_summary!I$21</f>
        <v>0</v>
      </c>
      <c r="J128" s="178">
        <f>RES_hhdet_in_tesh!J128/RES_summary!J$21</f>
        <v>0</v>
      </c>
      <c r="K128" s="178">
        <f>RES_hhdet_in_tesh!K128/RES_summary!K$21</f>
        <v>0</v>
      </c>
      <c r="L128" s="178">
        <f>RES_hhdet_in_tesh!L128/RES_summary!L$21</f>
        <v>0</v>
      </c>
      <c r="M128" s="178">
        <f>RES_hhdet_in_tesh!M128/RES_summary!M$21</f>
        <v>0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0</v>
      </c>
      <c r="G129" s="177">
        <f>RES_hhdet_in_tesh!G129/RES_summary!G$21</f>
        <v>0</v>
      </c>
      <c r="H129" s="177">
        <f>RES_hhdet_in_tesh!H129/RES_summary!H$21</f>
        <v>0</v>
      </c>
      <c r="I129" s="177">
        <f>RES_hhdet_in_tesh!I129/RES_summary!I$21</f>
        <v>0</v>
      </c>
      <c r="J129" s="177">
        <f>RES_hhdet_in_tesh!J129/RES_summary!J$21</f>
        <v>0</v>
      </c>
      <c r="K129" s="177">
        <f>RES_hhdet_in_tesh!K129/RES_summary!K$21</f>
        <v>0</v>
      </c>
      <c r="L129" s="177">
        <f>RES_hhdet_in_tesh!L129/RES_summary!L$21</f>
        <v>0</v>
      </c>
      <c r="M129" s="177">
        <f>RES_hhdet_in_tesh!M129/RES_summary!M$21</f>
        <v>0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0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0</v>
      </c>
      <c r="G130" s="178">
        <f>RES_hhdet_in_tesh!G130/RES_summary!G$21</f>
        <v>0</v>
      </c>
      <c r="H130" s="178">
        <f>RES_hhdet_in_tesh!H130/RES_summary!H$21</f>
        <v>0</v>
      </c>
      <c r="I130" s="178">
        <f>RES_hhdet_in_tesh!I130/RES_summary!I$21</f>
        <v>0</v>
      </c>
      <c r="J130" s="178">
        <f>RES_hhdet_in_tesh!J130/RES_summary!J$21</f>
        <v>0</v>
      </c>
      <c r="K130" s="178">
        <f>RES_hhdet_in_tesh!K130/RES_summary!K$21</f>
        <v>0</v>
      </c>
      <c r="L130" s="178">
        <f>RES_hhdet_in_tesh!L130/RES_summary!L$21</f>
        <v>0</v>
      </c>
      <c r="M130" s="178">
        <f>RES_hhdet_in_tesh!M130/RES_summary!M$21</f>
        <v>0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0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0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0</v>
      </c>
      <c r="G139" s="178">
        <f>RES_hhdet_in_tesh!G139/RES_summary!G$21</f>
        <v>0</v>
      </c>
      <c r="H139" s="178">
        <f>RES_hhdet_in_tesh!H139/RES_summary!H$21</f>
        <v>0</v>
      </c>
      <c r="I139" s="178">
        <f>RES_hhdet_in_tesh!I139/RES_summary!I$21</f>
        <v>0</v>
      </c>
      <c r="J139" s="178">
        <f>RES_hhdet_in_tesh!J139/RES_summary!J$21</f>
        <v>0</v>
      </c>
      <c r="K139" s="178">
        <f>RES_hhdet_in_tesh!K139/RES_summary!K$21</f>
        <v>0</v>
      </c>
      <c r="L139" s="178">
        <f>RES_hhdet_in_tesh!L139/RES_summary!L$21</f>
        <v>0</v>
      </c>
      <c r="M139" s="178">
        <f>RES_hhdet_in_tesh!M139/RES_summary!M$21</f>
        <v>0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0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0</v>
      </c>
      <c r="G141" s="176">
        <f>RES_hhdet_in_tesh!G141/RES_summary!G$21</f>
        <v>0</v>
      </c>
      <c r="H141" s="176">
        <f>RES_hhdet_in_tesh!H141/RES_summary!H$21</f>
        <v>0</v>
      </c>
      <c r="I141" s="176">
        <f>RES_hhdet_in_tesh!I141/RES_summary!I$21</f>
        <v>0</v>
      </c>
      <c r="J141" s="176">
        <f>RES_hhdet_in_tesh!J141/RES_summary!J$21</f>
        <v>0</v>
      </c>
      <c r="K141" s="176">
        <f>RES_hhdet_in_tesh!K141/RES_summary!K$21</f>
        <v>0</v>
      </c>
      <c r="L141" s="176">
        <f>RES_hhdet_in_tesh!L141/RES_summary!L$21</f>
        <v>0</v>
      </c>
      <c r="M141" s="176">
        <f>RES_hhdet_in_tesh!M141/RES_summary!M$21</f>
        <v>0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149.00073691134958</v>
      </c>
      <c r="D143" s="184">
        <f>RES_hhdet_in_tesh!D143/RES_summary!D$21</f>
        <v>142.91255433556734</v>
      </c>
      <c r="E143" s="184">
        <f>RES_hhdet_in_tesh!E143/RES_summary!E$21</f>
        <v>146.98389988925726</v>
      </c>
      <c r="F143" s="184">
        <f>RES_hhdet_in_tesh!F143/RES_summary!F$21</f>
        <v>153.06483588375349</v>
      </c>
      <c r="G143" s="184">
        <f>RES_hhdet_in_tesh!G143/RES_summary!G$21</f>
        <v>147.67440823891678</v>
      </c>
      <c r="H143" s="184">
        <f>RES_hhdet_in_tesh!H143/RES_summary!H$21</f>
        <v>142.22037755787821</v>
      </c>
      <c r="I143" s="184">
        <f>RES_hhdet_in_tesh!I143/RES_summary!I$21</f>
        <v>135.98564136590875</v>
      </c>
      <c r="J143" s="184">
        <f>RES_hhdet_in_tesh!J143/RES_summary!J$21</f>
        <v>161.25932947106173</v>
      </c>
      <c r="K143" s="184">
        <f>RES_hhdet_in_tesh!K143/RES_summary!K$21</f>
        <v>133.93894473726797</v>
      </c>
      <c r="L143" s="184">
        <f>RES_hhdet_in_tesh!L143/RES_summary!L$21</f>
        <v>150.67594529633988</v>
      </c>
      <c r="M143" s="184">
        <f>RES_hhdet_in_tesh!M143/RES_summary!M$21</f>
        <v>135.18287940870749</v>
      </c>
      <c r="N143" s="184">
        <f>RES_hhdet_in_tesh!N143/RES_summary!N$21</f>
        <v>140.71377858090625</v>
      </c>
      <c r="O143" s="184">
        <f>RES_hhdet_in_tesh!O143/RES_summary!O$21</f>
        <v>142.15531536211992</v>
      </c>
      <c r="P143" s="184">
        <f>RES_hhdet_in_tesh!P143/RES_summary!P$21</f>
        <v>114.10304346631834</v>
      </c>
      <c r="Q143" s="184">
        <f>RES_hhdet_in_tesh!Q143/RES_summary!Q$21</f>
        <v>133.36999665143213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128.12221022240234</v>
      </c>
      <c r="D144" s="178">
        <f>RES_hhdet_in_tesh!D144/RES_summary!D$21</f>
        <v>118.29186779376641</v>
      </c>
      <c r="E144" s="178">
        <f>RES_hhdet_in_tesh!E144/RES_summary!E$21</f>
        <v>120.94155072247797</v>
      </c>
      <c r="F144" s="178">
        <f>RES_hhdet_in_tesh!F144/RES_summary!F$21</f>
        <v>127.30079180125796</v>
      </c>
      <c r="G144" s="178">
        <f>RES_hhdet_in_tesh!G144/RES_summary!G$21</f>
        <v>123.87693878580463</v>
      </c>
      <c r="H144" s="178">
        <f>RES_hhdet_in_tesh!H144/RES_summary!H$21</f>
        <v>115.58947675408903</v>
      </c>
      <c r="I144" s="178">
        <f>RES_hhdet_in_tesh!I144/RES_summary!I$21</f>
        <v>108.05019090649556</v>
      </c>
      <c r="J144" s="178">
        <f>RES_hhdet_in_tesh!J144/RES_summary!J$21</f>
        <v>129.33164463749827</v>
      </c>
      <c r="K144" s="178">
        <f>RES_hhdet_in_tesh!K144/RES_summary!K$21</f>
        <v>108.81144718114346</v>
      </c>
      <c r="L144" s="178">
        <f>RES_hhdet_in_tesh!L144/RES_summary!L$21</f>
        <v>119.53166078193196</v>
      </c>
      <c r="M144" s="178">
        <f>RES_hhdet_in_tesh!M144/RES_summary!M$21</f>
        <v>107.69771017469608</v>
      </c>
      <c r="N144" s="178">
        <f>RES_hhdet_in_tesh!N144/RES_summary!N$21</f>
        <v>112.9867145886587</v>
      </c>
      <c r="O144" s="178">
        <f>RES_hhdet_in_tesh!O144/RES_summary!O$21</f>
        <v>113.71498888031155</v>
      </c>
      <c r="P144" s="178">
        <f>RES_hhdet_in_tesh!P144/RES_summary!P$21</f>
        <v>88.42595010907074</v>
      </c>
      <c r="Q144" s="178">
        <f>RES_hhdet_in_tesh!Q144/RES_summary!Q$21</f>
        <v>105.28174114083039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128.12221022240234</v>
      </c>
      <c r="D145" s="177">
        <f>RES_hhdet_in_tesh!D145/RES_summary!D$21</f>
        <v>118.29186779376641</v>
      </c>
      <c r="E145" s="177">
        <f>RES_hhdet_in_tesh!E145/RES_summary!E$21</f>
        <v>120.94155072247797</v>
      </c>
      <c r="F145" s="177">
        <f>RES_hhdet_in_tesh!F145/RES_summary!F$21</f>
        <v>127.30079180125796</v>
      </c>
      <c r="G145" s="177">
        <f>RES_hhdet_in_tesh!G145/RES_summary!G$21</f>
        <v>123.87693878580463</v>
      </c>
      <c r="H145" s="177">
        <f>RES_hhdet_in_tesh!H145/RES_summary!H$21</f>
        <v>115.58947675408903</v>
      </c>
      <c r="I145" s="177">
        <f>RES_hhdet_in_tesh!I145/RES_summary!I$21</f>
        <v>108.05019090649556</v>
      </c>
      <c r="J145" s="177">
        <f>RES_hhdet_in_tesh!J145/RES_summary!J$21</f>
        <v>129.33164463749827</v>
      </c>
      <c r="K145" s="177">
        <f>RES_hhdet_in_tesh!K145/RES_summary!K$21</f>
        <v>108.81144718114346</v>
      </c>
      <c r="L145" s="177">
        <f>RES_hhdet_in_tesh!L145/RES_summary!L$21</f>
        <v>119.53166078193196</v>
      </c>
      <c r="M145" s="177">
        <f>RES_hhdet_in_tesh!M145/RES_summary!M$21</f>
        <v>107.69771017469608</v>
      </c>
      <c r="N145" s="177">
        <f>RES_hhdet_in_tesh!N145/RES_summary!N$21</f>
        <v>112.9867145886587</v>
      </c>
      <c r="O145" s="177">
        <f>RES_hhdet_in_tesh!O145/RES_summary!O$21</f>
        <v>113.71498888031155</v>
      </c>
      <c r="P145" s="177">
        <f>RES_hhdet_in_tesh!P145/RES_summary!P$21</f>
        <v>88.42595010907074</v>
      </c>
      <c r="Q145" s="177">
        <f>RES_hhdet_in_tesh!Q145/RES_summary!Q$21</f>
        <v>105.28174114083039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15.728939069233245</v>
      </c>
      <c r="D146" s="178">
        <f>RES_hhdet_in_tesh!D146/RES_summary!D$21</f>
        <v>15.686236630120851</v>
      </c>
      <c r="E146" s="178">
        <f>RES_hhdet_in_tesh!E146/RES_summary!E$21</f>
        <v>15.666861177291906</v>
      </c>
      <c r="F146" s="178">
        <f>RES_hhdet_in_tesh!F146/RES_summary!F$21</f>
        <v>15.58777170741379</v>
      </c>
      <c r="G146" s="178">
        <f>RES_hhdet_in_tesh!G146/RES_summary!G$21</f>
        <v>15.627079921654911</v>
      </c>
      <c r="H146" s="178">
        <f>RES_hhdet_in_tesh!H146/RES_summary!H$21</f>
        <v>15.798757251249382</v>
      </c>
      <c r="I146" s="178">
        <f>RES_hhdet_in_tesh!I146/RES_summary!I$21</f>
        <v>15.974142115408599</v>
      </c>
      <c r="J146" s="178">
        <f>RES_hhdet_in_tesh!J146/RES_summary!J$21</f>
        <v>16.119879779942274</v>
      </c>
      <c r="K146" s="178">
        <f>RES_hhdet_in_tesh!K146/RES_summary!K$21</f>
        <v>16.010388619834011</v>
      </c>
      <c r="L146" s="178">
        <f>RES_hhdet_in_tesh!L146/RES_summary!L$21</f>
        <v>16.203103083591941</v>
      </c>
      <c r="M146" s="178">
        <f>RES_hhdet_in_tesh!M146/RES_summary!M$21</f>
        <v>17.033268856928952</v>
      </c>
      <c r="N146" s="178">
        <f>RES_hhdet_in_tesh!N146/RES_summary!N$21</f>
        <v>17.094770757167783</v>
      </c>
      <c r="O146" s="178">
        <f>RES_hhdet_in_tesh!O146/RES_summary!O$21</f>
        <v>16.7968365010579</v>
      </c>
      <c r="P146" s="178">
        <f>RES_hhdet_in_tesh!P146/RES_summary!P$21</f>
        <v>14.383346699751213</v>
      </c>
      <c r="Q146" s="178">
        <f>RES_hhdet_in_tesh!Q146/RES_summary!Q$21</f>
        <v>14.704147572686194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15.728939069233245</v>
      </c>
      <c r="D147" s="177">
        <f>RES_hhdet_in_tesh!D147/RES_summary!D$21</f>
        <v>15.686236630120851</v>
      </c>
      <c r="E147" s="177">
        <f>RES_hhdet_in_tesh!E147/RES_summary!E$21</f>
        <v>15.666861177291906</v>
      </c>
      <c r="F147" s="177">
        <f>RES_hhdet_in_tesh!F147/RES_summary!F$21</f>
        <v>15.58777170741379</v>
      </c>
      <c r="G147" s="177">
        <f>RES_hhdet_in_tesh!G147/RES_summary!G$21</f>
        <v>15.627079921654911</v>
      </c>
      <c r="H147" s="177">
        <f>RES_hhdet_in_tesh!H147/RES_summary!H$21</f>
        <v>15.798757251249382</v>
      </c>
      <c r="I147" s="177">
        <f>RES_hhdet_in_tesh!I147/RES_summary!I$21</f>
        <v>15.974142115408599</v>
      </c>
      <c r="J147" s="177">
        <f>RES_hhdet_in_tesh!J147/RES_summary!J$21</f>
        <v>16.119879779942274</v>
      </c>
      <c r="K147" s="177">
        <f>RES_hhdet_in_tesh!K147/RES_summary!K$21</f>
        <v>16.010388619834011</v>
      </c>
      <c r="L147" s="177">
        <f>RES_hhdet_in_tesh!L147/RES_summary!L$21</f>
        <v>16.203103083591941</v>
      </c>
      <c r="M147" s="177">
        <f>RES_hhdet_in_tesh!M147/RES_summary!M$21</f>
        <v>17.033268856928952</v>
      </c>
      <c r="N147" s="177">
        <f>RES_hhdet_in_tesh!N147/RES_summary!N$21</f>
        <v>17.094770757167783</v>
      </c>
      <c r="O147" s="177">
        <f>RES_hhdet_in_tesh!O147/RES_summary!O$21</f>
        <v>16.7968365010579</v>
      </c>
      <c r="P147" s="177">
        <f>RES_hhdet_in_tesh!P147/RES_summary!P$21</f>
        <v>14.383346699751213</v>
      </c>
      <c r="Q147" s="177">
        <f>RES_hhdet_in_tesh!Q147/RES_summary!Q$21</f>
        <v>14.704147572686194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3.6443184178560792</v>
      </c>
      <c r="D148" s="178">
        <f>RES_hhdet_in_tesh!D148/RES_summary!D$21</f>
        <v>6.293773415449472</v>
      </c>
      <c r="E148" s="178">
        <f>RES_hhdet_in_tesh!E148/RES_summary!E$21</f>
        <v>7.2658882891393484</v>
      </c>
      <c r="F148" s="178">
        <f>RES_hhdet_in_tesh!F148/RES_summary!F$21</f>
        <v>7.2016195084917713</v>
      </c>
      <c r="G148" s="178">
        <f>RES_hhdet_in_tesh!G148/RES_summary!G$21</f>
        <v>5.8179909926241047</v>
      </c>
      <c r="H148" s="178">
        <f>RES_hhdet_in_tesh!H148/RES_summary!H$21</f>
        <v>7.8326277534592634</v>
      </c>
      <c r="I148" s="178">
        <f>RES_hhdet_in_tesh!I148/RES_summary!I$21</f>
        <v>8.5224265748031431</v>
      </c>
      <c r="J148" s="178">
        <f>RES_hhdet_in_tesh!J148/RES_summary!J$21</f>
        <v>11.049646832133163</v>
      </c>
      <c r="K148" s="178">
        <f>RES_hhdet_in_tesh!K148/RES_summary!K$21</f>
        <v>6.5616328189407325</v>
      </c>
      <c r="L148" s="178">
        <f>RES_hhdet_in_tesh!L148/RES_summary!L$21</f>
        <v>10.874837801609591</v>
      </c>
      <c r="M148" s="178">
        <f>RES_hhdet_in_tesh!M148/RES_summary!M$21</f>
        <v>7.3307675200308582</v>
      </c>
      <c r="N148" s="178">
        <f>RES_hhdet_in_tesh!N148/RES_summary!N$21</f>
        <v>7.1278282325767162</v>
      </c>
      <c r="O148" s="178">
        <f>RES_hhdet_in_tesh!O148/RES_summary!O$21</f>
        <v>9.3727786263963626</v>
      </c>
      <c r="P148" s="178">
        <f>RES_hhdet_in_tesh!P148/RES_summary!P$21</f>
        <v>9.567107777853785</v>
      </c>
      <c r="Q148" s="178">
        <f>RES_hhdet_in_tesh!Q148/RES_summary!Q$21</f>
        <v>9.3055612735367106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3.6443184178560792</v>
      </c>
      <c r="D153" s="180">
        <f>RES_hhdet_in_tesh!D153/RES_summary!D$21</f>
        <v>6.0741988172201831</v>
      </c>
      <c r="E153" s="180">
        <f>RES_hhdet_in_tesh!E153/RES_summary!E$21</f>
        <v>7.2167611033934937</v>
      </c>
      <c r="F153" s="180">
        <f>RES_hhdet_in_tesh!F153/RES_summary!F$21</f>
        <v>6.9432664896154526</v>
      </c>
      <c r="G153" s="180">
        <f>RES_hhdet_in_tesh!G153/RES_summary!G$21</f>
        <v>5.5834374092400383</v>
      </c>
      <c r="H153" s="180">
        <f>RES_hhdet_in_tesh!H153/RES_summary!H$21</f>
        <v>7.6077352298130734</v>
      </c>
      <c r="I153" s="180">
        <f>RES_hhdet_in_tesh!I153/RES_summary!I$21</f>
        <v>7.9599295857983643</v>
      </c>
      <c r="J153" s="180">
        <f>RES_hhdet_in_tesh!J153/RES_summary!J$21</f>
        <v>10.954881272167654</v>
      </c>
      <c r="K153" s="180">
        <f>RES_hhdet_in_tesh!K153/RES_summary!K$21</f>
        <v>6.0463016422719909</v>
      </c>
      <c r="L153" s="180">
        <f>RES_hhdet_in_tesh!L153/RES_summary!L$21</f>
        <v>0</v>
      </c>
      <c r="M153" s="180">
        <f>RES_hhdet_in_tesh!M153/RES_summary!M$21</f>
        <v>6.7543731336989268</v>
      </c>
      <c r="N153" s="180">
        <f>RES_hhdet_in_tesh!N153/RES_summary!N$21</f>
        <v>6.5636162524669937</v>
      </c>
      <c r="O153" s="180">
        <f>RES_hhdet_in_tesh!O153/RES_summary!O$21</f>
        <v>9.1554684690804553</v>
      </c>
      <c r="P153" s="180">
        <f>RES_hhdet_in_tesh!P153/RES_summary!P$21</f>
        <v>9.5338566457775205</v>
      </c>
      <c r="Q153" s="180">
        <f>RES_hhdet_in_tesh!Q153/RES_summary!Q$21</f>
        <v>9.2580770737019282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7.8703051897401579</v>
      </c>
      <c r="E154" s="179">
        <f>RES_hhdet_in_tesh!E154/RES_summary!E$21</f>
        <v>8.6443160070484737</v>
      </c>
      <c r="F154" s="179">
        <f>RES_hhdet_in_tesh!F154/RES_summary!F$21</f>
        <v>8.4654500400114117</v>
      </c>
      <c r="G154" s="179">
        <f>RES_hhdet_in_tesh!G154/RES_summary!G$21</f>
        <v>7.4725256734070218</v>
      </c>
      <c r="H154" s="179">
        <f>RES_hhdet_in_tesh!H154/RES_summary!H$21</f>
        <v>8.8699605120340905</v>
      </c>
      <c r="I154" s="179">
        <f>RES_hhdet_in_tesh!I154/RES_summary!I$21</f>
        <v>9.100726386633049</v>
      </c>
      <c r="J154" s="179">
        <f>RES_hhdet_in_tesh!J154/RES_summary!J$21</f>
        <v>11.178989369255477</v>
      </c>
      <c r="K154" s="179">
        <f>RES_hhdet_in_tesh!K154/RES_summary!K$21</f>
        <v>7.6548661799198925</v>
      </c>
      <c r="L154" s="179">
        <f>RES_hhdet_in_tesh!L154/RES_summary!L$21</f>
        <v>10.874837801609591</v>
      </c>
      <c r="M154" s="179">
        <f>RES_hhdet_in_tesh!M154/RES_summary!M$21</f>
        <v>8.1782824931475169</v>
      </c>
      <c r="N154" s="179">
        <f>RES_hhdet_in_tesh!N154/RES_summary!N$21</f>
        <v>7.7926861351639536</v>
      </c>
      <c r="O154" s="179">
        <f>RES_hhdet_in_tesh!O154/RES_summary!O$21</f>
        <v>9.589607948211059</v>
      </c>
      <c r="P154" s="179">
        <f>RES_hhdet_in_tesh!P154/RES_summary!P$21</f>
        <v>9.6021548764449278</v>
      </c>
      <c r="Q154" s="179">
        <f>RES_hhdet_in_tesh!Q154/RES_summary!Q$21</f>
        <v>9.3381781883570518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4.3228286301387637</v>
      </c>
      <c r="E155" s="177">
        <f>RES_hhdet_in_tesh!E155/RES_summary!E$21</f>
        <v>5.1323268339018506</v>
      </c>
      <c r="F155" s="177">
        <f>RES_hhdet_in_tesh!F155/RES_summary!F$21</f>
        <v>4.9358925726240042</v>
      </c>
      <c r="G155" s="177">
        <f>RES_hhdet_in_tesh!G155/RES_summary!G$21</f>
        <v>3.9653197640375542</v>
      </c>
      <c r="H155" s="177">
        <f>RES_hhdet_in_tesh!H155/RES_summary!H$21</f>
        <v>5.4067929180498702</v>
      </c>
      <c r="I155" s="177">
        <f>RES_hhdet_in_tesh!I155/RES_summary!I$21</f>
        <v>5.6670432523733885</v>
      </c>
      <c r="J155" s="177">
        <f>RES_hhdet_in_tesh!J155/RES_summary!J$21</f>
        <v>7.808965521661472</v>
      </c>
      <c r="K155" s="177">
        <f>RES_hhdet_in_tesh!K155/RES_summary!K$21</f>
        <v>4.303684030561338</v>
      </c>
      <c r="L155" s="177">
        <f>RES_hhdet_in_tesh!L155/RES_summary!L$21</f>
        <v>7.3388916950783329</v>
      </c>
      <c r="M155" s="177">
        <f>RES_hhdet_in_tesh!M155/RES_summary!M$21</f>
        <v>4.7928785132792049</v>
      </c>
      <c r="N155" s="177">
        <f>RES_hhdet_in_tesh!N155/RES_summary!N$21</f>
        <v>4.6533111723202021</v>
      </c>
      <c r="O155" s="177">
        <f>RES_hhdet_in_tesh!O155/RES_summary!O$21</f>
        <v>6.4722732303925783</v>
      </c>
      <c r="P155" s="177">
        <f>RES_hhdet_in_tesh!P155/RES_summary!P$21</f>
        <v>6.7295778322549928</v>
      </c>
      <c r="Q155" s="177">
        <f>RES_hhdet_in_tesh!Q155/RES_summary!Q$21</f>
        <v>6.535815197798458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3.5474765596013946</v>
      </c>
      <c r="E156" s="177">
        <f>RES_hhdet_in_tesh!E156/RES_summary!E$21</f>
        <v>3.5119891731466231</v>
      </c>
      <c r="F156" s="177">
        <f>RES_hhdet_in_tesh!F156/RES_summary!F$21</f>
        <v>3.5295574673874075</v>
      </c>
      <c r="G156" s="177">
        <f>RES_hhdet_in_tesh!G156/RES_summary!G$21</f>
        <v>3.5072059093694672</v>
      </c>
      <c r="H156" s="177">
        <f>RES_hhdet_in_tesh!H156/RES_summary!H$21</f>
        <v>3.4631675939842204</v>
      </c>
      <c r="I156" s="177">
        <f>RES_hhdet_in_tesh!I156/RES_summary!I$21</f>
        <v>3.433683134259661</v>
      </c>
      <c r="J156" s="177">
        <f>RES_hhdet_in_tesh!J156/RES_summary!J$21</f>
        <v>3.3700238475940054</v>
      </c>
      <c r="K156" s="177">
        <f>RES_hhdet_in_tesh!K156/RES_summary!K$21</f>
        <v>3.3511821493585559</v>
      </c>
      <c r="L156" s="177">
        <f>RES_hhdet_in_tesh!L156/RES_summary!L$21</f>
        <v>3.5359461065312545</v>
      </c>
      <c r="M156" s="177">
        <f>RES_hhdet_in_tesh!M156/RES_summary!M$21</f>
        <v>3.3854039798683133</v>
      </c>
      <c r="N156" s="177">
        <f>RES_hhdet_in_tesh!N156/RES_summary!N$21</f>
        <v>3.1393749628437524</v>
      </c>
      <c r="O156" s="177">
        <f>RES_hhdet_in_tesh!O156/RES_summary!O$21</f>
        <v>3.1173347178184811</v>
      </c>
      <c r="P156" s="177">
        <f>RES_hhdet_in_tesh!P156/RES_summary!P$21</f>
        <v>2.8725770441899336</v>
      </c>
      <c r="Q156" s="177">
        <f>RES_hhdet_in_tesh!Q156/RES_summary!Q$21</f>
        <v>2.8023629905585925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1.5052692018579004</v>
      </c>
      <c r="D157" s="178">
        <f>RES_hhdet_in_tesh!D157/RES_summary!D$21</f>
        <v>2.6406764962306037</v>
      </c>
      <c r="E157" s="178">
        <f>RES_hhdet_in_tesh!E157/RES_summary!E$21</f>
        <v>3.1095997003480513</v>
      </c>
      <c r="F157" s="178">
        <f>RES_hhdet_in_tesh!F157/RES_summary!F$21</f>
        <v>2.9746528665899885</v>
      </c>
      <c r="G157" s="178">
        <f>RES_hhdet_in_tesh!G157/RES_summary!G$21</f>
        <v>2.352398538833147</v>
      </c>
      <c r="H157" s="178">
        <f>RES_hhdet_in_tesh!H157/RES_summary!H$21</f>
        <v>2.9995157990805148</v>
      </c>
      <c r="I157" s="178">
        <f>RES_hhdet_in_tesh!I157/RES_summary!I$21</f>
        <v>3.4388817692014642</v>
      </c>
      <c r="J157" s="178">
        <f>RES_hhdet_in_tesh!J157/RES_summary!J$21</f>
        <v>4.7581582214880349</v>
      </c>
      <c r="K157" s="178">
        <f>RES_hhdet_in_tesh!K157/RES_summary!K$21</f>
        <v>2.5554761173497726</v>
      </c>
      <c r="L157" s="178">
        <f>RES_hhdet_in_tesh!L157/RES_summary!L$21</f>
        <v>4.0663436292063775</v>
      </c>
      <c r="M157" s="178">
        <f>RES_hhdet_in_tesh!M157/RES_summary!M$21</f>
        <v>3.1211328570515975</v>
      </c>
      <c r="N157" s="178">
        <f>RES_hhdet_in_tesh!N157/RES_summary!N$21</f>
        <v>3.5044650025030353</v>
      </c>
      <c r="O157" s="178">
        <f>RES_hhdet_in_tesh!O157/RES_summary!O$21</f>
        <v>2.2707113543541144</v>
      </c>
      <c r="P157" s="178">
        <f>RES_hhdet_in_tesh!P157/RES_summary!P$21</f>
        <v>1.7266388796425856</v>
      </c>
      <c r="Q157" s="178">
        <f>RES_hhdet_in_tesh!Q157/RES_summary!Q$21</f>
        <v>4.0785466643788331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1.5052692018579004</v>
      </c>
      <c r="D159" s="176">
        <f>RES_hhdet_in_tesh!D159/RES_summary!D$21</f>
        <v>2.6406764962306037</v>
      </c>
      <c r="E159" s="176">
        <f>RES_hhdet_in_tesh!E159/RES_summary!E$21</f>
        <v>3.1095997003480513</v>
      </c>
      <c r="F159" s="176">
        <f>RES_hhdet_in_tesh!F159/RES_summary!F$21</f>
        <v>2.9746528665899885</v>
      </c>
      <c r="G159" s="176">
        <f>RES_hhdet_in_tesh!G159/RES_summary!G$21</f>
        <v>2.352398538833147</v>
      </c>
      <c r="H159" s="176">
        <f>RES_hhdet_in_tesh!H159/RES_summary!H$21</f>
        <v>2.9995157990805148</v>
      </c>
      <c r="I159" s="176">
        <f>RES_hhdet_in_tesh!I159/RES_summary!I$21</f>
        <v>3.4388817692014642</v>
      </c>
      <c r="J159" s="176">
        <f>RES_hhdet_in_tesh!J159/RES_summary!J$21</f>
        <v>4.7581582214880349</v>
      </c>
      <c r="K159" s="176">
        <f>RES_hhdet_in_tesh!K159/RES_summary!K$21</f>
        <v>2.5554761173497726</v>
      </c>
      <c r="L159" s="176">
        <f>RES_hhdet_in_tesh!L159/RES_summary!L$21</f>
        <v>4.0663436292063775</v>
      </c>
      <c r="M159" s="176">
        <f>RES_hhdet_in_tesh!M159/RES_summary!M$21</f>
        <v>3.1211328570515975</v>
      </c>
      <c r="N159" s="176">
        <f>RES_hhdet_in_tesh!N159/RES_summary!N$21</f>
        <v>3.5044650025030353</v>
      </c>
      <c r="O159" s="176">
        <f>RES_hhdet_in_tesh!O159/RES_summary!O$21</f>
        <v>2.2707113543541144</v>
      </c>
      <c r="P159" s="176">
        <f>RES_hhdet_in_tesh!P159/RES_summary!P$21</f>
        <v>1.7266388796425856</v>
      </c>
      <c r="Q159" s="176">
        <f>RES_hhdet_in_tesh!Q159/RES_summary!Q$21</f>
        <v>4.0785466643788331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72.389622014677002</v>
      </c>
      <c r="D161" s="184">
        <f>RES_hhdet_in_tesh!D161/RES_summary!D$21</f>
        <v>92.027907349943845</v>
      </c>
      <c r="E161" s="184">
        <f>RES_hhdet_in_tesh!E161/RES_summary!E$21</f>
        <v>106.42394913622546</v>
      </c>
      <c r="F161" s="184">
        <f>RES_hhdet_in_tesh!F161/RES_summary!F$21</f>
        <v>106.10362182856856</v>
      </c>
      <c r="G161" s="184">
        <f>RES_hhdet_in_tesh!G161/RES_summary!G$21</f>
        <v>91.398271519104156</v>
      </c>
      <c r="H161" s="184">
        <f>RES_hhdet_in_tesh!H161/RES_summary!H$21</f>
        <v>101.75948925173688</v>
      </c>
      <c r="I161" s="184">
        <f>RES_hhdet_in_tesh!I161/RES_summary!I$21</f>
        <v>104.06558179581373</v>
      </c>
      <c r="J161" s="184">
        <f>RES_hhdet_in_tesh!J161/RES_summary!J$21</f>
        <v>143.68245446569844</v>
      </c>
      <c r="K161" s="184">
        <f>RES_hhdet_in_tesh!K161/RES_summary!K$21</f>
        <v>90.591260114464646</v>
      </c>
      <c r="L161" s="184">
        <f>RES_hhdet_in_tesh!L161/RES_summary!L$21</f>
        <v>122.2736400617971</v>
      </c>
      <c r="M161" s="184">
        <f>RES_hhdet_in_tesh!M161/RES_summary!M$21</f>
        <v>93.018413434685783</v>
      </c>
      <c r="N161" s="184">
        <f>RES_hhdet_in_tesh!N161/RES_summary!N$21</f>
        <v>96.1881714053103</v>
      </c>
      <c r="O161" s="184">
        <f>RES_hhdet_in_tesh!O161/RES_summary!O$21</f>
        <v>90.574610732791825</v>
      </c>
      <c r="P161" s="184">
        <f>RES_hhdet_in_tesh!P161/RES_summary!P$21</f>
        <v>61.562972654097116</v>
      </c>
      <c r="Q161" s="184">
        <f>RES_hhdet_in_tesh!Q161/RES_summary!Q$21</f>
        <v>114.28097762341605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52.178323503127153</v>
      </c>
      <c r="D162" s="178">
        <f>RES_hhdet_in_tesh!D162/RES_summary!D$21</f>
        <v>68.180837053019857</v>
      </c>
      <c r="E162" s="178">
        <f>RES_hhdet_in_tesh!E162/RES_summary!E$21</f>
        <v>82.015336095897993</v>
      </c>
      <c r="F162" s="178">
        <f>RES_hhdet_in_tesh!F162/RES_summary!F$21</f>
        <v>82.153833587704824</v>
      </c>
      <c r="G162" s="178">
        <f>RES_hhdet_in_tesh!G162/RES_summary!G$21</f>
        <v>71.027828695343601</v>
      </c>
      <c r="H162" s="178">
        <f>RES_hhdet_in_tesh!H162/RES_summary!H$21</f>
        <v>78.783040092841162</v>
      </c>
      <c r="I162" s="178">
        <f>RES_hhdet_in_tesh!I162/RES_summary!I$21</f>
        <v>79.578462892978962</v>
      </c>
      <c r="J162" s="178">
        <f>RES_hhdet_in_tesh!J162/RES_summary!J$21</f>
        <v>111.07190776336623</v>
      </c>
      <c r="K162" s="178">
        <f>RES_hhdet_in_tesh!K162/RES_summary!K$21</f>
        <v>64.250019616074567</v>
      </c>
      <c r="L162" s="178">
        <f>RES_hhdet_in_tesh!L162/RES_summary!L$21</f>
        <v>90.454729875878073</v>
      </c>
      <c r="M162" s="178">
        <f>RES_hhdet_in_tesh!M162/RES_summary!M$21</f>
        <v>64.554406508655859</v>
      </c>
      <c r="N162" s="178">
        <f>RES_hhdet_in_tesh!N162/RES_summary!N$21</f>
        <v>67.898189068237969</v>
      </c>
      <c r="O162" s="178">
        <f>RES_hhdet_in_tesh!O162/RES_summary!O$21</f>
        <v>61.804397048532131</v>
      </c>
      <c r="P162" s="178">
        <f>RES_hhdet_in_tesh!P162/RES_summary!P$21</f>
        <v>50.392315819298418</v>
      </c>
      <c r="Q162" s="178">
        <f>RES_hhdet_in_tesh!Q162/RES_summary!Q$21</f>
        <v>85.833393133546821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52.178323503127153</v>
      </c>
      <c r="D163" s="176">
        <f>RES_hhdet_in_tesh!D163/RES_summary!D$21</f>
        <v>68.180837053019857</v>
      </c>
      <c r="E163" s="176">
        <f>RES_hhdet_in_tesh!E163/RES_summary!E$21</f>
        <v>82.015336095897993</v>
      </c>
      <c r="F163" s="176">
        <f>RES_hhdet_in_tesh!F163/RES_summary!F$21</f>
        <v>82.153833587704824</v>
      </c>
      <c r="G163" s="176">
        <f>RES_hhdet_in_tesh!G163/RES_summary!G$21</f>
        <v>71.027828695343601</v>
      </c>
      <c r="H163" s="176">
        <f>RES_hhdet_in_tesh!H163/RES_summary!H$21</f>
        <v>78.783040092841162</v>
      </c>
      <c r="I163" s="176">
        <f>RES_hhdet_in_tesh!I163/RES_summary!I$21</f>
        <v>79.578462892978962</v>
      </c>
      <c r="J163" s="176">
        <f>RES_hhdet_in_tesh!J163/RES_summary!J$21</f>
        <v>111.07190776336623</v>
      </c>
      <c r="K163" s="176">
        <f>RES_hhdet_in_tesh!K163/RES_summary!K$21</f>
        <v>64.250019616074567</v>
      </c>
      <c r="L163" s="176">
        <f>RES_hhdet_in_tesh!L163/RES_summary!L$21</f>
        <v>90.454729875878073</v>
      </c>
      <c r="M163" s="176">
        <f>RES_hhdet_in_tesh!M163/RES_summary!M$21</f>
        <v>64.554406508655859</v>
      </c>
      <c r="N163" s="176">
        <f>RES_hhdet_in_tesh!N163/RES_summary!N$21</f>
        <v>67.898189068237969</v>
      </c>
      <c r="O163" s="176">
        <f>RES_hhdet_in_tesh!O163/RES_summary!O$21</f>
        <v>61.804397048532131</v>
      </c>
      <c r="P163" s="176">
        <f>RES_hhdet_in_tesh!P163/RES_summary!P$21</f>
        <v>50.392315819298418</v>
      </c>
      <c r="Q163" s="176">
        <f>RES_hhdet_in_tesh!Q163/RES_summary!Q$21</f>
        <v>85.833393133546821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15.097276919546795</v>
      </c>
      <c r="D164" s="178">
        <f>RES_hhdet_in_tesh!D164/RES_summary!D$21</f>
        <v>14.485262522746522</v>
      </c>
      <c r="E164" s="178">
        <f>RES_hhdet_in_tesh!E164/RES_summary!E$21</f>
        <v>14.162358538419927</v>
      </c>
      <c r="F164" s="178">
        <f>RES_hhdet_in_tesh!F164/RES_summary!F$21</f>
        <v>12.981717328002469</v>
      </c>
      <c r="G164" s="178">
        <f>RES_hhdet_in_tesh!G164/RES_summary!G$21</f>
        <v>12.200392160154403</v>
      </c>
      <c r="H164" s="178">
        <f>RES_hhdet_in_tesh!H164/RES_summary!H$21</f>
        <v>12.130938044612797</v>
      </c>
      <c r="I164" s="178">
        <f>RES_hhdet_in_tesh!I164/RES_summary!I$21</f>
        <v>12.286324773972231</v>
      </c>
      <c r="J164" s="178">
        <f>RES_hhdet_in_tesh!J164/RES_summary!J$21</f>
        <v>16.745465341002898</v>
      </c>
      <c r="K164" s="178">
        <f>RES_hhdet_in_tesh!K164/RES_summary!K$21</f>
        <v>16.796833930208724</v>
      </c>
      <c r="L164" s="178">
        <f>RES_hhdet_in_tesh!L164/RES_summary!L$21</f>
        <v>16.920715564465375</v>
      </c>
      <c r="M164" s="178">
        <f>RES_hhdet_in_tesh!M164/RES_summary!M$21</f>
        <v>17.204566336583678</v>
      </c>
      <c r="N164" s="178">
        <f>RES_hhdet_in_tesh!N164/RES_summary!N$21</f>
        <v>17.192699980520477</v>
      </c>
      <c r="O164" s="178">
        <f>RES_hhdet_in_tesh!O164/RES_summary!O$21</f>
        <v>17.130816457794996</v>
      </c>
      <c r="P164" s="178">
        <f>RES_hhdet_in_tesh!P164/RES_summary!P$21</f>
        <v>0</v>
      </c>
      <c r="Q164" s="178">
        <f>RES_hhdet_in_tesh!Q164/RES_summary!Q$21</f>
        <v>15.125791414030543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15.097276919546795</v>
      </c>
      <c r="D165" s="177">
        <f>RES_hhdet_in_tesh!D165/RES_summary!D$21</f>
        <v>14.485262522746522</v>
      </c>
      <c r="E165" s="177">
        <f>RES_hhdet_in_tesh!E165/RES_summary!E$21</f>
        <v>14.162358538419927</v>
      </c>
      <c r="F165" s="177">
        <f>RES_hhdet_in_tesh!F165/RES_summary!F$21</f>
        <v>12.981717328002469</v>
      </c>
      <c r="G165" s="177">
        <f>RES_hhdet_in_tesh!G165/RES_summary!G$21</f>
        <v>12.200392160154403</v>
      </c>
      <c r="H165" s="177">
        <f>RES_hhdet_in_tesh!H165/RES_summary!H$21</f>
        <v>12.130938044612797</v>
      </c>
      <c r="I165" s="177">
        <f>RES_hhdet_in_tesh!I165/RES_summary!I$21</f>
        <v>12.286324773972231</v>
      </c>
      <c r="J165" s="177">
        <f>RES_hhdet_in_tesh!J165/RES_summary!J$21</f>
        <v>16.745465341002898</v>
      </c>
      <c r="K165" s="177">
        <f>RES_hhdet_in_tesh!K165/RES_summary!K$21</f>
        <v>16.796833930208724</v>
      </c>
      <c r="L165" s="177">
        <f>RES_hhdet_in_tesh!L165/RES_summary!L$21</f>
        <v>16.920715564465375</v>
      </c>
      <c r="M165" s="177">
        <f>RES_hhdet_in_tesh!M165/RES_summary!M$21</f>
        <v>17.204566336583678</v>
      </c>
      <c r="N165" s="177">
        <f>RES_hhdet_in_tesh!N165/RES_summary!N$21</f>
        <v>17.192699980520477</v>
      </c>
      <c r="O165" s="177">
        <f>RES_hhdet_in_tesh!O165/RES_summary!O$21</f>
        <v>17.130816457794996</v>
      </c>
      <c r="P165" s="177">
        <f>RES_hhdet_in_tesh!P165/RES_summary!P$21</f>
        <v>0</v>
      </c>
      <c r="Q165" s="177">
        <f>RES_hhdet_in_tesh!Q165/RES_summary!Q$21</f>
        <v>15.125791414030543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3.6087480918109955</v>
      </c>
      <c r="D166" s="178">
        <f>RES_hhdet_in_tesh!D166/RES_summary!D$21</f>
        <v>6.7211647045298815</v>
      </c>
      <c r="E166" s="178">
        <f>RES_hhdet_in_tesh!E166/RES_summary!E$21</f>
        <v>7.1367034508091418</v>
      </c>
      <c r="F166" s="178">
        <f>RES_hhdet_in_tesh!F166/RES_summary!F$21</f>
        <v>7.9934862500806965</v>
      </c>
      <c r="G166" s="178">
        <f>RES_hhdet_in_tesh!G166/RES_summary!G$21</f>
        <v>5.8177227396601179</v>
      </c>
      <c r="H166" s="178">
        <f>RES_hhdet_in_tesh!H166/RES_summary!H$21</f>
        <v>7.8461177642592999</v>
      </c>
      <c r="I166" s="178">
        <f>RES_hhdet_in_tesh!I166/RES_summary!I$21</f>
        <v>8.7620378491598636</v>
      </c>
      <c r="J166" s="178">
        <f>RES_hhdet_in_tesh!J166/RES_summary!J$21</f>
        <v>11.107095475114386</v>
      </c>
      <c r="K166" s="178">
        <f>RES_hhdet_in_tesh!K166/RES_summary!K$21</f>
        <v>6.989048534223107</v>
      </c>
      <c r="L166" s="178">
        <f>RES_hhdet_in_tesh!L166/RES_summary!L$21</f>
        <v>10.832009499056454</v>
      </c>
      <c r="M166" s="178">
        <f>RES_hhdet_in_tesh!M166/RES_summary!M$21</f>
        <v>8.1383248558929822</v>
      </c>
      <c r="N166" s="178">
        <f>RES_hhdet_in_tesh!N166/RES_summary!N$21</f>
        <v>7.5929570511626929</v>
      </c>
      <c r="O166" s="178">
        <f>RES_hhdet_in_tesh!O166/RES_summary!O$21</f>
        <v>9.3688376051612003</v>
      </c>
      <c r="P166" s="178">
        <f>RES_hhdet_in_tesh!P166/RES_summary!P$21</f>
        <v>9.4442291968251286</v>
      </c>
      <c r="Q166" s="178">
        <f>RES_hhdet_in_tesh!Q166/RES_summary!Q$21</f>
        <v>9.2437453203102908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3.6087480918109955</v>
      </c>
      <c r="D171" s="180">
        <f>RES_hhdet_in_tesh!D171/RES_summary!D$21</f>
        <v>5.9941831709474425</v>
      </c>
      <c r="E171" s="180">
        <f>RES_hhdet_in_tesh!E171/RES_summary!E$21</f>
        <v>7.1151738123662298</v>
      </c>
      <c r="F171" s="180">
        <f>RES_hhdet_in_tesh!F171/RES_summary!F$21</f>
        <v>6.8207698618910158</v>
      </c>
      <c r="G171" s="180">
        <f>RES_hhdet_in_tesh!G171/RES_summary!G$21</f>
        <v>5.4957929891088932</v>
      </c>
      <c r="H171" s="180">
        <f>RES_hhdet_in_tesh!H171/RES_summary!H$21</f>
        <v>7.5398003245178007</v>
      </c>
      <c r="I171" s="180">
        <f>RES_hhdet_in_tesh!I171/RES_summary!I$21</f>
        <v>7.9785400173706638</v>
      </c>
      <c r="J171" s="180">
        <f>RES_hhdet_in_tesh!J171/RES_summary!J$21</f>
        <v>11.020835874213127</v>
      </c>
      <c r="K171" s="180">
        <f>RES_hhdet_in_tesh!K171/RES_summary!K$21</f>
        <v>6.043141468762788</v>
      </c>
      <c r="L171" s="180">
        <f>RES_hhdet_in_tesh!L171/RES_summary!L$21</f>
        <v>0</v>
      </c>
      <c r="M171" s="180">
        <f>RES_hhdet_in_tesh!M171/RES_summary!M$21</f>
        <v>0</v>
      </c>
      <c r="N171" s="180">
        <f>RES_hhdet_in_tesh!N171/RES_summary!N$21</f>
        <v>6.4882527023958909</v>
      </c>
      <c r="O171" s="180">
        <f>RES_hhdet_in_tesh!O171/RES_summary!O$21</f>
        <v>8.9995929563888488</v>
      </c>
      <c r="P171" s="180">
        <f>RES_hhdet_in_tesh!P171/RES_summary!P$21</f>
        <v>9.373179778279658</v>
      </c>
      <c r="Q171" s="180">
        <f>RES_hhdet_in_tesh!Q171/RES_summary!Q$21</f>
        <v>9.2232699055806755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7.8703051897401526</v>
      </c>
      <c r="E172" s="179">
        <f>RES_hhdet_in_tesh!E172/RES_summary!E$21</f>
        <v>8.6374458952120801</v>
      </c>
      <c r="F172" s="179">
        <f>RES_hhdet_in_tesh!F172/RES_summary!F$21</f>
        <v>8.4420517582953423</v>
      </c>
      <c r="G172" s="179">
        <f>RES_hhdet_in_tesh!G172/RES_summary!G$21</f>
        <v>7.4506793903994488</v>
      </c>
      <c r="H172" s="179">
        <f>RES_hhdet_in_tesh!H172/RES_summary!H$21</f>
        <v>8.8645451161704347</v>
      </c>
      <c r="I172" s="179">
        <f>RES_hhdet_in_tesh!I172/RES_summary!I$21</f>
        <v>9.1201245420447741</v>
      </c>
      <c r="J172" s="179">
        <f>RES_hhdet_in_tesh!J172/RES_summary!J$21</f>
        <v>11.193382282064331</v>
      </c>
      <c r="K172" s="179">
        <f>RES_hhdet_in_tesh!K172/RES_summary!K$21</f>
        <v>7.6325199018560008</v>
      </c>
      <c r="L172" s="179">
        <f>RES_hhdet_in_tesh!L172/RES_summary!L$21</f>
        <v>10.832009499056454</v>
      </c>
      <c r="M172" s="179">
        <f>RES_hhdet_in_tesh!M172/RES_summary!M$21</f>
        <v>8.1383248558929822</v>
      </c>
      <c r="N172" s="179">
        <f>RES_hhdet_in_tesh!N172/RES_summary!N$21</f>
        <v>7.7512206712992304</v>
      </c>
      <c r="O172" s="179">
        <f>RES_hhdet_in_tesh!O172/RES_summary!O$21</f>
        <v>9.5137977821540325</v>
      </c>
      <c r="P172" s="179">
        <f>RES_hhdet_in_tesh!P172/RES_summary!P$21</f>
        <v>9.5289458651011518</v>
      </c>
      <c r="Q172" s="179">
        <f>RES_hhdet_in_tesh!Q172/RES_summary!Q$21</f>
        <v>9.3158435988430579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4.3228286301387611</v>
      </c>
      <c r="E173" s="177">
        <f>RES_hhdet_in_tesh!E173/RES_summary!E$21</f>
        <v>5.12550949868427</v>
      </c>
      <c r="F173" s="177">
        <f>RES_hhdet_in_tesh!F173/RES_summary!F$21</f>
        <v>4.9125543532756639</v>
      </c>
      <c r="G173" s="177">
        <f>RES_hhdet_in_tesh!G173/RES_summary!G$21</f>
        <v>3.9435424543939663</v>
      </c>
      <c r="H173" s="177">
        <f>RES_hhdet_in_tesh!H173/RES_summary!H$21</f>
        <v>5.4015509706740161</v>
      </c>
      <c r="I173" s="177">
        <f>RES_hhdet_in_tesh!I173/RES_summary!I$21</f>
        <v>5.6864367065143071</v>
      </c>
      <c r="J173" s="177">
        <f>RES_hhdet_in_tesh!J173/RES_summary!J$21</f>
        <v>7.8233589347364392</v>
      </c>
      <c r="K173" s="177">
        <f>RES_hhdet_in_tesh!K173/RES_summary!K$21</f>
        <v>4.2814567917209887</v>
      </c>
      <c r="L173" s="177">
        <f>RES_hhdet_in_tesh!L173/RES_summary!L$21</f>
        <v>7.295980706933948</v>
      </c>
      <c r="M173" s="177">
        <f>RES_hhdet_in_tesh!M173/RES_summary!M$21</f>
        <v>4.7521015163033438</v>
      </c>
      <c r="N173" s="177">
        <f>RES_hhdet_in_tesh!N173/RES_summary!N$21</f>
        <v>4.6118113669133578</v>
      </c>
      <c r="O173" s="177">
        <f>RES_hhdet_in_tesh!O173/RES_summary!O$21</f>
        <v>6.3970881048391757</v>
      </c>
      <c r="P173" s="177">
        <f>RES_hhdet_in_tesh!P173/RES_summary!P$21</f>
        <v>6.6579779360932818</v>
      </c>
      <c r="Q173" s="177">
        <f>RES_hhdet_in_tesh!Q173/RES_summary!Q$21</f>
        <v>6.5152527117091505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3.547476559601392</v>
      </c>
      <c r="E174" s="176">
        <f>RES_hhdet_in_tesh!E174/RES_summary!E$21</f>
        <v>3.5119363965278105</v>
      </c>
      <c r="F174" s="176">
        <f>RES_hhdet_in_tesh!F174/RES_summary!F$21</f>
        <v>3.5294974050196775</v>
      </c>
      <c r="G174" s="176">
        <f>RES_hhdet_in_tesh!G174/RES_summary!G$21</f>
        <v>3.5071369360054829</v>
      </c>
      <c r="H174" s="176">
        <f>RES_hhdet_in_tesh!H174/RES_summary!H$21</f>
        <v>3.4629941454964177</v>
      </c>
      <c r="I174" s="176">
        <f>RES_hhdet_in_tesh!I174/RES_summary!I$21</f>
        <v>3.4336878355304665</v>
      </c>
      <c r="J174" s="176">
        <f>RES_hhdet_in_tesh!J174/RES_summary!J$21</f>
        <v>3.3700233473278907</v>
      </c>
      <c r="K174" s="176">
        <f>RES_hhdet_in_tesh!K174/RES_summary!K$21</f>
        <v>3.3510631101350126</v>
      </c>
      <c r="L174" s="176">
        <f>RES_hhdet_in_tesh!L174/RES_summary!L$21</f>
        <v>3.5360287921225071</v>
      </c>
      <c r="M174" s="176">
        <f>RES_hhdet_in_tesh!M174/RES_summary!M$21</f>
        <v>3.3862233395896375</v>
      </c>
      <c r="N174" s="176">
        <f>RES_hhdet_in_tesh!N174/RES_summary!N$21</f>
        <v>3.1394093043858726</v>
      </c>
      <c r="O174" s="176">
        <f>RES_hhdet_in_tesh!O174/RES_summary!O$21</f>
        <v>3.1167096773148582</v>
      </c>
      <c r="P174" s="176">
        <f>RES_hhdet_in_tesh!P174/RES_summary!P$21</f>
        <v>2.8709679290078673</v>
      </c>
      <c r="Q174" s="176">
        <f>RES_hhdet_in_tesh!Q174/RES_summary!Q$21</f>
        <v>2.8005908871339065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1.505273500192045</v>
      </c>
      <c r="D175" s="178">
        <f>RES_hhdet_in_tesh!D175/RES_summary!D$21</f>
        <v>2.6406430696475787</v>
      </c>
      <c r="E175" s="178">
        <f>RES_hhdet_in_tesh!E175/RES_summary!E$21</f>
        <v>3.1095510510984021</v>
      </c>
      <c r="F175" s="178">
        <f>RES_hhdet_in_tesh!F175/RES_summary!F$21</f>
        <v>2.9745846627805745</v>
      </c>
      <c r="G175" s="178">
        <f>RES_hhdet_in_tesh!G175/RES_summary!G$21</f>
        <v>2.3523279239460519</v>
      </c>
      <c r="H175" s="178">
        <f>RES_hhdet_in_tesh!H175/RES_summary!H$21</f>
        <v>2.9993933500236225</v>
      </c>
      <c r="I175" s="178">
        <f>RES_hhdet_in_tesh!I175/RES_summary!I$21</f>
        <v>3.4387562797026612</v>
      </c>
      <c r="J175" s="178">
        <f>RES_hhdet_in_tesh!J175/RES_summary!J$21</f>
        <v>4.7579858862149402</v>
      </c>
      <c r="K175" s="178">
        <f>RES_hhdet_in_tesh!K175/RES_summary!K$21</f>
        <v>2.555358033958242</v>
      </c>
      <c r="L175" s="178">
        <f>RES_hhdet_in_tesh!L175/RES_summary!L$21</f>
        <v>4.0661851223971901</v>
      </c>
      <c r="M175" s="178">
        <f>RES_hhdet_in_tesh!M175/RES_summary!M$21</f>
        <v>3.1211157335532627</v>
      </c>
      <c r="N175" s="178">
        <f>RES_hhdet_in_tesh!N175/RES_summary!N$21</f>
        <v>3.5043253053891652</v>
      </c>
      <c r="O175" s="178">
        <f>RES_hhdet_in_tesh!O175/RES_summary!O$21</f>
        <v>2.2705596213035029</v>
      </c>
      <c r="P175" s="178">
        <f>RES_hhdet_in_tesh!P175/RES_summary!P$21</f>
        <v>1.7264276379735812</v>
      </c>
      <c r="Q175" s="178">
        <f>RES_hhdet_in_tesh!Q175/RES_summary!Q$21</f>
        <v>4.0780477555283721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1.505273500192045</v>
      </c>
      <c r="D177" s="176">
        <f>RES_hhdet_in_tesh!D177/RES_summary!D$21</f>
        <v>2.6406430696475787</v>
      </c>
      <c r="E177" s="176">
        <f>RES_hhdet_in_tesh!E177/RES_summary!E$21</f>
        <v>3.1095510510984021</v>
      </c>
      <c r="F177" s="176">
        <f>RES_hhdet_in_tesh!F177/RES_summary!F$21</f>
        <v>2.9745846627805745</v>
      </c>
      <c r="G177" s="176">
        <f>RES_hhdet_in_tesh!G177/RES_summary!G$21</f>
        <v>2.3523279239460519</v>
      </c>
      <c r="H177" s="176">
        <f>RES_hhdet_in_tesh!H177/RES_summary!H$21</f>
        <v>2.9993933500236225</v>
      </c>
      <c r="I177" s="176">
        <f>RES_hhdet_in_tesh!I177/RES_summary!I$21</f>
        <v>3.4387562797026612</v>
      </c>
      <c r="J177" s="176">
        <f>RES_hhdet_in_tesh!J177/RES_summary!J$21</f>
        <v>4.7579858862149402</v>
      </c>
      <c r="K177" s="176">
        <f>RES_hhdet_in_tesh!K177/RES_summary!K$21</f>
        <v>2.555358033958242</v>
      </c>
      <c r="L177" s="176">
        <f>RES_hhdet_in_tesh!L177/RES_summary!L$21</f>
        <v>4.0661851223971901</v>
      </c>
      <c r="M177" s="176">
        <f>RES_hhdet_in_tesh!M177/RES_summary!M$21</f>
        <v>3.1211157335532627</v>
      </c>
      <c r="N177" s="176">
        <f>RES_hhdet_in_tesh!N177/RES_summary!N$21</f>
        <v>3.5043253053891652</v>
      </c>
      <c r="O177" s="176">
        <f>RES_hhdet_in_tesh!O177/RES_summary!O$21</f>
        <v>2.2705596213035029</v>
      </c>
      <c r="P177" s="176">
        <f>RES_hhdet_in_tesh!P177/RES_summary!P$21</f>
        <v>1.7264276379735812</v>
      </c>
      <c r="Q177" s="176">
        <f>RES_hhdet_in_tesh!Q177/RES_summary!Q$21</f>
        <v>4.0780477555283721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82.542559986655959</v>
      </c>
      <c r="E3" s="184">
        <f>RES_hhdet_in_emih!E3/RES_summary!E$21</f>
        <v>0</v>
      </c>
      <c r="F3" s="184">
        <f>RES_hhdet_in_emih!F3/RES_summary!F$21</f>
        <v>86.063424978542059</v>
      </c>
      <c r="G3" s="184">
        <f>RES_hhdet_in_emih!G3/RES_summary!G$21</f>
        <v>81.908663786474122</v>
      </c>
      <c r="H3" s="184">
        <f>RES_hhdet_in_emih!H3/RES_summary!H$21</f>
        <v>76.215299162776233</v>
      </c>
      <c r="I3" s="184">
        <f>RES_hhdet_in_emih!I3/RES_summary!I$21</f>
        <v>72.33702086996125</v>
      </c>
      <c r="J3" s="184">
        <f>RES_hhdet_in_emih!J3/RES_summary!J$21</f>
        <v>70.36239603622144</v>
      </c>
      <c r="K3" s="184">
        <f>RES_hhdet_in_emih!K3/RES_summary!K$21</f>
        <v>68.431273055143535</v>
      </c>
      <c r="L3" s="184">
        <f>RES_hhdet_in_emih!L3/RES_summary!L$21</f>
        <v>0</v>
      </c>
      <c r="M3" s="184">
        <f>RES_hhdet_in_emih!M3/RES_summary!M$21</f>
        <v>55.971352249335695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57.220669606071127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82.542559986655959</v>
      </c>
      <c r="E4" s="178">
        <f>RES_hhdet_in_emih!E4/RES_summary!E$21</f>
        <v>0</v>
      </c>
      <c r="F4" s="178">
        <f>RES_hhdet_in_emih!F4/RES_summary!F$21</f>
        <v>86.063424978542059</v>
      </c>
      <c r="G4" s="178">
        <f>RES_hhdet_in_emih!G4/RES_summary!G$21</f>
        <v>81.908663786474122</v>
      </c>
      <c r="H4" s="178">
        <f>RES_hhdet_in_emih!H4/RES_summary!H$21</f>
        <v>76.215299162776233</v>
      </c>
      <c r="I4" s="178">
        <f>RES_hhdet_in_emih!I4/RES_summary!I$21</f>
        <v>72.33702086996125</v>
      </c>
      <c r="J4" s="178">
        <f>RES_hhdet_in_emih!J4/RES_summary!J$21</f>
        <v>70.36239603622144</v>
      </c>
      <c r="K4" s="178">
        <f>RES_hhdet_in_emih!K4/RES_summary!K$21</f>
        <v>68.431273055143535</v>
      </c>
      <c r="L4" s="178">
        <f>RES_hhdet_in_emih!L4/RES_summary!L$21</f>
        <v>0</v>
      </c>
      <c r="M4" s="178">
        <f>RES_hhdet_in_emih!M4/RES_summary!M$21</f>
        <v>55.971352249335695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57.220669606071127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82.542559986655959</v>
      </c>
      <c r="E5" s="177">
        <f>RES_hhdet_in_emih!E5/RES_summary!E$21</f>
        <v>0</v>
      </c>
      <c r="F5" s="177">
        <f>RES_hhdet_in_emih!F5/RES_summary!F$21</f>
        <v>86.063424978542059</v>
      </c>
      <c r="G5" s="177">
        <f>RES_hhdet_in_emih!G5/RES_summary!G$21</f>
        <v>81.908663786474122</v>
      </c>
      <c r="H5" s="177">
        <f>RES_hhdet_in_emih!H5/RES_summary!H$21</f>
        <v>76.215299162776233</v>
      </c>
      <c r="I5" s="177">
        <f>RES_hhdet_in_emih!I5/RES_summary!I$21</f>
        <v>72.33702086996125</v>
      </c>
      <c r="J5" s="177">
        <f>RES_hhdet_in_emih!J5/RES_summary!J$21</f>
        <v>70.36239603622144</v>
      </c>
      <c r="K5" s="177">
        <f>RES_hhdet_in_emih!K5/RES_summary!K$21</f>
        <v>68.431273055143535</v>
      </c>
      <c r="L5" s="177">
        <f>RES_hhdet_in_emih!L5/RES_summary!L$21</f>
        <v>0</v>
      </c>
      <c r="M5" s="177">
        <f>RES_hhdet_in_emih!M5/RES_summary!M$21</f>
        <v>55.971352249335695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57.220669606071127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60.665174700977794</v>
      </c>
      <c r="D43" s="184">
        <f>RES_hhdet_in_emih!D43/RES_summary!D$21</f>
        <v>56.44735297238271</v>
      </c>
      <c r="E43" s="184">
        <f>RES_hhdet_in_emih!E43/RES_summary!E$21</f>
        <v>58.130391997495053</v>
      </c>
      <c r="F43" s="184">
        <f>RES_hhdet_in_emih!F43/RES_summary!F$21</f>
        <v>59.540872115264172</v>
      </c>
      <c r="G43" s="184">
        <f>RES_hhdet_in_emih!G43/RES_summary!G$21</f>
        <v>55.704118089441565</v>
      </c>
      <c r="H43" s="184">
        <f>RES_hhdet_in_emih!H43/RES_summary!H$21</f>
        <v>55.396331891660232</v>
      </c>
      <c r="I43" s="184">
        <f>RES_hhdet_in_emih!I43/RES_summary!I$21</f>
        <v>50.342184585220927</v>
      </c>
      <c r="J43" s="184">
        <f>RES_hhdet_in_emih!J43/RES_summary!J$21</f>
        <v>51.765851651117501</v>
      </c>
      <c r="K43" s="184">
        <f>RES_hhdet_in_emih!K43/RES_summary!K$21</f>
        <v>49.507529185786076</v>
      </c>
      <c r="L43" s="184">
        <f>RES_hhdet_in_emih!L43/RES_summary!L$21</f>
        <v>0</v>
      </c>
      <c r="M43" s="184">
        <f>RES_hhdet_in_emih!M43/RES_summary!M$21</f>
        <v>38.883518726748783</v>
      </c>
      <c r="N43" s="184">
        <f>RES_hhdet_in_emih!N43/RES_summary!N$21</f>
        <v>46.684342213822035</v>
      </c>
      <c r="O43" s="184">
        <f>RES_hhdet_in_emih!O43/RES_summary!O$21</f>
        <v>42.656796949128285</v>
      </c>
      <c r="P43" s="184">
        <f>RES_hhdet_in_emih!P43/RES_summary!P$21</f>
        <v>36.730435287559956</v>
      </c>
      <c r="Q43" s="184">
        <f>RES_hhdet_in_emih!Q43/RES_summary!Q$21</f>
        <v>40.036470112313204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55.18266880032558</v>
      </c>
      <c r="D44" s="178">
        <f>RES_hhdet_in_emih!D44/RES_summary!D$21</f>
        <v>51.822677112172308</v>
      </c>
      <c r="E44" s="178">
        <f>RES_hhdet_in_emih!E44/RES_summary!E$21</f>
        <v>52.720613516487582</v>
      </c>
      <c r="F44" s="178">
        <f>RES_hhdet_in_emih!F44/RES_summary!F$21</f>
        <v>55.645211179318579</v>
      </c>
      <c r="G44" s="178">
        <f>RES_hhdet_in_emih!G44/RES_summary!G$21</f>
        <v>52.463174449976975</v>
      </c>
      <c r="H44" s="178">
        <f>RES_hhdet_in_emih!H44/RES_summary!H$21</f>
        <v>50.410715365650674</v>
      </c>
      <c r="I44" s="178">
        <f>RES_hhdet_in_emih!I44/RES_summary!I$21</f>
        <v>47.198271153579988</v>
      </c>
      <c r="J44" s="178">
        <f>RES_hhdet_in_emih!J44/RES_summary!J$21</f>
        <v>47.556222208783574</v>
      </c>
      <c r="K44" s="178">
        <f>RES_hhdet_in_emih!K44/RES_summary!K$21</f>
        <v>45.430700031453306</v>
      </c>
      <c r="L44" s="178">
        <f>RES_hhdet_in_emih!L44/RES_summary!L$21</f>
        <v>0</v>
      </c>
      <c r="M44" s="178">
        <f>RES_hhdet_in_emih!M44/RES_summary!M$21</f>
        <v>35.507659067915554</v>
      </c>
      <c r="N44" s="178">
        <f>RES_hhdet_in_emih!N44/RES_summary!N$21</f>
        <v>42.548522515920361</v>
      </c>
      <c r="O44" s="178">
        <f>RES_hhdet_in_emih!O44/RES_summary!O$21</f>
        <v>39.137960993197254</v>
      </c>
      <c r="P44" s="178">
        <f>RES_hhdet_in_emih!P44/RES_summary!P$21</f>
        <v>33.565531975852508</v>
      </c>
      <c r="Q44" s="178">
        <f>RES_hhdet_in_emih!Q44/RES_summary!Q$21</f>
        <v>36.661909626574754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55.18266880032558</v>
      </c>
      <c r="D45" s="177">
        <f>RES_hhdet_in_emih!D45/RES_summary!D$21</f>
        <v>51.822677112172308</v>
      </c>
      <c r="E45" s="177">
        <f>RES_hhdet_in_emih!E45/RES_summary!E$21</f>
        <v>52.720613516487582</v>
      </c>
      <c r="F45" s="177">
        <f>RES_hhdet_in_emih!F45/RES_summary!F$21</f>
        <v>55.645211179318579</v>
      </c>
      <c r="G45" s="177">
        <f>RES_hhdet_in_emih!G45/RES_summary!G$21</f>
        <v>52.463174449976975</v>
      </c>
      <c r="H45" s="177">
        <f>RES_hhdet_in_emih!H45/RES_summary!H$21</f>
        <v>50.410715365650674</v>
      </c>
      <c r="I45" s="177">
        <f>RES_hhdet_in_emih!I45/RES_summary!I$21</f>
        <v>47.198271153579988</v>
      </c>
      <c r="J45" s="177">
        <f>RES_hhdet_in_emih!J45/RES_summary!J$21</f>
        <v>47.556222208783574</v>
      </c>
      <c r="K45" s="177">
        <f>RES_hhdet_in_emih!K45/RES_summary!K$21</f>
        <v>45.430700031453306</v>
      </c>
      <c r="L45" s="177">
        <f>RES_hhdet_in_emih!L45/RES_summary!L$21</f>
        <v>0</v>
      </c>
      <c r="M45" s="177">
        <f>RES_hhdet_in_emih!M45/RES_summary!M$21</f>
        <v>35.507659067915554</v>
      </c>
      <c r="N45" s="177">
        <f>RES_hhdet_in_emih!N45/RES_summary!N$21</f>
        <v>42.548522515920361</v>
      </c>
      <c r="O45" s="177">
        <f>RES_hhdet_in_emih!O45/RES_summary!O$21</f>
        <v>39.137960993197254</v>
      </c>
      <c r="P45" s="177">
        <f>RES_hhdet_in_emih!P45/RES_summary!P$21</f>
        <v>33.565531975852508</v>
      </c>
      <c r="Q45" s="177">
        <f>RES_hhdet_in_emih!Q45/RES_summary!Q$21</f>
        <v>36.661909626574754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5.4825059006522094</v>
      </c>
      <c r="D49" s="178">
        <f>RES_hhdet_in_emih!D49/RES_summary!D$21</f>
        <v>4.624675860210405</v>
      </c>
      <c r="E49" s="178">
        <f>RES_hhdet_in_emih!E49/RES_summary!E$21</f>
        <v>5.4097784810074634</v>
      </c>
      <c r="F49" s="178">
        <f>RES_hhdet_in_emih!F49/RES_summary!F$21</f>
        <v>3.8956609359455943</v>
      </c>
      <c r="G49" s="178">
        <f>RES_hhdet_in_emih!G49/RES_summary!G$21</f>
        <v>3.2409436394645894</v>
      </c>
      <c r="H49" s="178">
        <f>RES_hhdet_in_emih!H49/RES_summary!H$21</f>
        <v>4.9856165260095562</v>
      </c>
      <c r="I49" s="178">
        <f>RES_hhdet_in_emih!I49/RES_summary!I$21</f>
        <v>3.1439134316409358</v>
      </c>
      <c r="J49" s="178">
        <f>RES_hhdet_in_emih!J49/RES_summary!J$21</f>
        <v>4.2096294423339273</v>
      </c>
      <c r="K49" s="178">
        <f>RES_hhdet_in_emih!K49/RES_summary!K$21</f>
        <v>4.0768291543327662</v>
      </c>
      <c r="L49" s="178">
        <f>RES_hhdet_in_emih!L49/RES_summary!L$21</f>
        <v>0</v>
      </c>
      <c r="M49" s="178">
        <f>RES_hhdet_in_emih!M49/RES_summary!M$21</f>
        <v>3.3758596588332268</v>
      </c>
      <c r="N49" s="178">
        <f>RES_hhdet_in_emih!N49/RES_summary!N$21</f>
        <v>4.1358196979016704</v>
      </c>
      <c r="O49" s="178">
        <f>RES_hhdet_in_emih!O49/RES_summary!O$21</f>
        <v>3.5188359559310327</v>
      </c>
      <c r="P49" s="178">
        <f>RES_hhdet_in_emih!P49/RES_summary!P$21</f>
        <v>3.1649033117074459</v>
      </c>
      <c r="Q49" s="178">
        <f>RES_hhdet_in_emih!Q49/RES_summary!Q$21</f>
        <v>3.3745604857384444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5.7549639597017865</v>
      </c>
      <c r="D50" s="183">
        <f>RES_hhdet_in_emih!D50/RES_summary!D$21</f>
        <v>5.6109097795599858</v>
      </c>
      <c r="E50" s="183">
        <f>RES_hhdet_in_emih!E50/RES_summary!E$21</f>
        <v>5.5314433364854656</v>
      </c>
      <c r="F50" s="183">
        <f>RES_hhdet_in_emih!F50/RES_summary!F$21</f>
        <v>5.4497005863482384</v>
      </c>
      <c r="G50" s="183">
        <f>RES_hhdet_in_emih!G50/RES_summary!G$21</f>
        <v>5.335224514221065</v>
      </c>
      <c r="H50" s="183">
        <f>RES_hhdet_in_emih!H50/RES_summary!H$21</f>
        <v>5.2262733752369037</v>
      </c>
      <c r="I50" s="183">
        <f>RES_hhdet_in_emih!I50/RES_summary!I$21</f>
        <v>5.1276198812997498</v>
      </c>
      <c r="J50" s="183">
        <f>RES_hhdet_in_emih!J50/RES_summary!J$21</f>
        <v>4.973182079059514</v>
      </c>
      <c r="K50" s="183">
        <f>RES_hhdet_in_emih!K50/RES_summary!K$21</f>
        <v>4.8968750675988861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5.0073349016832944</v>
      </c>
      <c r="O50" s="183">
        <f>RES_hhdet_in_emih!O50/RES_summary!O$21</f>
        <v>4.665582261678515</v>
      </c>
      <c r="P50" s="183">
        <f>RES_hhdet_in_emih!P50/RES_summary!P$21</f>
        <v>4.207296351608643</v>
      </c>
      <c r="Q50" s="183">
        <f>RES_hhdet_in_emih!Q50/RES_summary!Q$21</f>
        <v>4.0957935661281617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4.0846924503927786</v>
      </c>
      <c r="E51" s="183">
        <f>RES_hhdet_in_emih!E51/RES_summary!E$21</f>
        <v>4.0326959572795991</v>
      </c>
      <c r="F51" s="183">
        <f>RES_hhdet_in_emih!F51/RES_summary!F$21</f>
        <v>3.972183232943554</v>
      </c>
      <c r="G51" s="183">
        <f>RES_hhdet_in_emih!G51/RES_summary!G$21</f>
        <v>3.8827321922254647</v>
      </c>
      <c r="H51" s="183">
        <f>RES_hhdet_in_emih!H51/RES_summary!H$21</f>
        <v>3.8020549550422493</v>
      </c>
      <c r="I51" s="183">
        <f>RES_hhdet_in_emih!I51/RES_summary!I$21</f>
        <v>3.7348383853762019</v>
      </c>
      <c r="J51" s="183">
        <f>RES_hhdet_in_emih!J51/RES_summary!J$21</f>
        <v>3.6249812850669785</v>
      </c>
      <c r="K51" s="183">
        <f>RES_hhdet_in_emih!K51/RES_summary!K$21</f>
        <v>3.5727860486089913</v>
      </c>
      <c r="L51" s="183">
        <f>RES_hhdet_in_emih!L51/RES_summary!L$21</f>
        <v>0</v>
      </c>
      <c r="M51" s="183">
        <f>RES_hhdet_in_emih!M51/RES_summary!M$21</f>
        <v>3.3758596588332268</v>
      </c>
      <c r="N51" s="183">
        <f>RES_hhdet_in_emih!N51/RES_summary!N$21</f>
        <v>3.6478558391743605</v>
      </c>
      <c r="O51" s="183">
        <f>RES_hhdet_in_emih!O51/RES_summary!O$21</f>
        <v>3.3642047525556751</v>
      </c>
      <c r="P51" s="183">
        <f>RES_hhdet_in_emih!P51/RES_summary!P$21</f>
        <v>3.0123285532114537</v>
      </c>
      <c r="Q51" s="183">
        <f>RES_hhdet_in_emih!Q51/RES_summary!Q$21</f>
        <v>2.927172904594169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4.0846924503927786</v>
      </c>
      <c r="E52" s="182">
        <f>RES_hhdet_in_emih!E52/RES_summary!E$21</f>
        <v>4.0326959572795991</v>
      </c>
      <c r="F52" s="182">
        <f>RES_hhdet_in_emih!F52/RES_summary!F$21</f>
        <v>3.972183232943554</v>
      </c>
      <c r="G52" s="182">
        <f>RES_hhdet_in_emih!G52/RES_summary!G$21</f>
        <v>3.8827321922254647</v>
      </c>
      <c r="H52" s="182">
        <f>RES_hhdet_in_emih!H52/RES_summary!H$21</f>
        <v>3.8020549550422493</v>
      </c>
      <c r="I52" s="182">
        <f>RES_hhdet_in_emih!I52/RES_summary!I$21</f>
        <v>3.7348383853762019</v>
      </c>
      <c r="J52" s="182">
        <f>RES_hhdet_in_emih!J52/RES_summary!J$21</f>
        <v>3.6249812850669785</v>
      </c>
      <c r="K52" s="182">
        <f>RES_hhdet_in_emih!K52/RES_summary!K$21</f>
        <v>3.5727860486089913</v>
      </c>
      <c r="L52" s="182">
        <f>RES_hhdet_in_emih!L52/RES_summary!L$21</f>
        <v>0</v>
      </c>
      <c r="M52" s="182">
        <f>RES_hhdet_in_emih!M52/RES_summary!M$21</f>
        <v>3.3758596588332268</v>
      </c>
      <c r="N52" s="182">
        <f>RES_hhdet_in_emih!N52/RES_summary!N$21</f>
        <v>3.6478558391743605</v>
      </c>
      <c r="O52" s="182">
        <f>RES_hhdet_in_emih!O52/RES_summary!O$21</f>
        <v>3.3642047525556751</v>
      </c>
      <c r="P52" s="182">
        <f>RES_hhdet_in_emih!P52/RES_summary!P$21</f>
        <v>3.0123285532114537</v>
      </c>
      <c r="Q52" s="182">
        <f>RES_hhdet_in_emih!Q52/RES_summary!Q$21</f>
        <v>2.927172904594169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44.576974998304671</v>
      </c>
      <c r="D62" s="184">
        <f>RES_hhdet_in_emih!D62/RES_summary!D$21</f>
        <v>41.239127704850453</v>
      </c>
      <c r="E62" s="184">
        <f>RES_hhdet_in_emih!E62/RES_summary!E$21</f>
        <v>42.81907936196167</v>
      </c>
      <c r="F62" s="184">
        <f>RES_hhdet_in_emih!F62/RES_summary!F$21</f>
        <v>44.258224902486553</v>
      </c>
      <c r="G62" s="184">
        <f>RES_hhdet_in_emih!G62/RES_summary!G$21</f>
        <v>43.280993851668285</v>
      </c>
      <c r="H62" s="184">
        <f>RES_hhdet_in_emih!H62/RES_summary!H$21</f>
        <v>40.53892555526393</v>
      </c>
      <c r="I62" s="184">
        <f>RES_hhdet_in_emih!I62/RES_summary!I$21</f>
        <v>37.53115563215043</v>
      </c>
      <c r="J62" s="184">
        <f>RES_hhdet_in_emih!J62/RES_summary!J$21</f>
        <v>38.464550997040028</v>
      </c>
      <c r="K62" s="184">
        <f>RES_hhdet_in_emih!K62/RES_summary!K$21</f>
        <v>36.738302425475965</v>
      </c>
      <c r="L62" s="184">
        <f>RES_hhdet_in_emih!L62/RES_summary!L$21</f>
        <v>36.238336410965516</v>
      </c>
      <c r="M62" s="184">
        <f>RES_hhdet_in_emih!M62/RES_summary!M$21</f>
        <v>29.947879403755042</v>
      </c>
      <c r="N62" s="184">
        <f>RES_hhdet_in_emih!N62/RES_summary!N$21</f>
        <v>28.779943668978074</v>
      </c>
      <c r="O62" s="184">
        <f>RES_hhdet_in_emih!O62/RES_summary!O$21</f>
        <v>30.159038003240976</v>
      </c>
      <c r="P62" s="184">
        <f>RES_hhdet_in_emih!P62/RES_summary!P$21</f>
        <v>27.981856634322153</v>
      </c>
      <c r="Q62" s="184">
        <f>RES_hhdet_in_emih!Q62/RES_summary!Q$21</f>
        <v>29.381268305671838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39.901531855163391</v>
      </c>
      <c r="D63" s="178">
        <f>RES_hhdet_in_emih!D63/RES_summary!D$21</f>
        <v>37.111595389535019</v>
      </c>
      <c r="E63" s="178">
        <f>RES_hhdet_in_emih!E63/RES_summary!E$21</f>
        <v>38.10837224542346</v>
      </c>
      <c r="F63" s="178">
        <f>RES_hhdet_in_emih!F63/RES_summary!F$21</f>
        <v>39.901236843566224</v>
      </c>
      <c r="G63" s="178">
        <f>RES_hhdet_in_emih!G63/RES_summary!G$21</f>
        <v>38.786753206484242</v>
      </c>
      <c r="H63" s="178">
        <f>RES_hhdet_in_emih!H63/RES_summary!H$21</f>
        <v>35.28439691054303</v>
      </c>
      <c r="I63" s="178">
        <f>RES_hhdet_in_emih!I63/RES_summary!I$21</f>
        <v>33.681022524820065</v>
      </c>
      <c r="J63" s="178">
        <f>RES_hhdet_in_emih!J63/RES_summary!J$21</f>
        <v>34.106371271508998</v>
      </c>
      <c r="K63" s="178">
        <f>RES_hhdet_in_emih!K63/RES_summary!K$21</f>
        <v>32.191487647446692</v>
      </c>
      <c r="L63" s="178">
        <f>RES_hhdet_in_emih!L63/RES_summary!L$21</f>
        <v>31.412210198904461</v>
      </c>
      <c r="M63" s="178">
        <f>RES_hhdet_in_emih!M63/RES_summary!M$21</f>
        <v>27.149445088445582</v>
      </c>
      <c r="N63" s="178">
        <f>RES_hhdet_in_emih!N63/RES_summary!N$21</f>
        <v>24.868779050194238</v>
      </c>
      <c r="O63" s="178">
        <f>RES_hhdet_in_emih!O63/RES_summary!O$21</f>
        <v>26.095903827354405</v>
      </c>
      <c r="P63" s="178">
        <f>RES_hhdet_in_emih!P63/RES_summary!P$21</f>
        <v>23.921875201005886</v>
      </c>
      <c r="Q63" s="178">
        <f>RES_hhdet_in_emih!Q63/RES_summary!Q$21</f>
        <v>26.280976976164954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39.901531855163391</v>
      </c>
      <c r="D64" s="177">
        <f>RES_hhdet_in_emih!D64/RES_summary!D$21</f>
        <v>37.111595389535019</v>
      </c>
      <c r="E64" s="177">
        <f>RES_hhdet_in_emih!E64/RES_summary!E$21</f>
        <v>38.10837224542346</v>
      </c>
      <c r="F64" s="177">
        <f>RES_hhdet_in_emih!F64/RES_summary!F$21</f>
        <v>39.901236843566224</v>
      </c>
      <c r="G64" s="177">
        <f>RES_hhdet_in_emih!G64/RES_summary!G$21</f>
        <v>38.786753206484242</v>
      </c>
      <c r="H64" s="177">
        <f>RES_hhdet_in_emih!H64/RES_summary!H$21</f>
        <v>35.28439691054303</v>
      </c>
      <c r="I64" s="177">
        <f>RES_hhdet_in_emih!I64/RES_summary!I$21</f>
        <v>33.681022524820065</v>
      </c>
      <c r="J64" s="177">
        <f>RES_hhdet_in_emih!J64/RES_summary!J$21</f>
        <v>34.106371271508998</v>
      </c>
      <c r="K64" s="177">
        <f>RES_hhdet_in_emih!K64/RES_summary!K$21</f>
        <v>32.191487647446692</v>
      </c>
      <c r="L64" s="177">
        <f>RES_hhdet_in_emih!L64/RES_summary!L$21</f>
        <v>31.412210198904461</v>
      </c>
      <c r="M64" s="177">
        <f>RES_hhdet_in_emih!M64/RES_summary!M$21</f>
        <v>27.149445088445582</v>
      </c>
      <c r="N64" s="177">
        <f>RES_hhdet_in_emih!N64/RES_summary!N$21</f>
        <v>24.868779050194238</v>
      </c>
      <c r="O64" s="177">
        <f>RES_hhdet_in_emih!O64/RES_summary!O$21</f>
        <v>26.095903827354405</v>
      </c>
      <c r="P64" s="177">
        <f>RES_hhdet_in_emih!P64/RES_summary!P$21</f>
        <v>23.921875201005886</v>
      </c>
      <c r="Q64" s="177">
        <f>RES_hhdet_in_emih!Q64/RES_summary!Q$21</f>
        <v>26.280976976164954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3.4119290499576005</v>
      </c>
      <c r="D68" s="178">
        <f>RES_hhdet_in_emih!D68/RES_summary!D$21</f>
        <v>3.7230948743960148</v>
      </c>
      <c r="E68" s="178">
        <f>RES_hhdet_in_emih!E68/RES_summary!E$21</f>
        <v>3.4334283751983814</v>
      </c>
      <c r="F68" s="178">
        <f>RES_hhdet_in_emih!F68/RES_summary!F$21</f>
        <v>2.844912248713841</v>
      </c>
      <c r="G68" s="178">
        <f>RES_hhdet_in_emih!G68/RES_summary!G$21</f>
        <v>2.9951732675017846</v>
      </c>
      <c r="H68" s="178">
        <f>RES_hhdet_in_emih!H68/RES_summary!H$21</f>
        <v>3.390953822033874</v>
      </c>
      <c r="I68" s="178">
        <f>RES_hhdet_in_emih!I68/RES_summary!I$21</f>
        <v>2.751103504043658</v>
      </c>
      <c r="J68" s="178">
        <f>RES_hhdet_in_emih!J68/RES_summary!J$21</f>
        <v>2.9215361980033956</v>
      </c>
      <c r="K68" s="178">
        <f>RES_hhdet_in_emih!K68/RES_summary!K$21</f>
        <v>2.7327066965487092</v>
      </c>
      <c r="L68" s="178">
        <f>RES_hhdet_in_emih!L68/RES_summary!L$21</f>
        <v>2.9454813330961982</v>
      </c>
      <c r="M68" s="178">
        <f>RES_hhdet_in_emih!M68/RES_summary!M$21</f>
        <v>2.2414305824279794</v>
      </c>
      <c r="N68" s="178">
        <f>RES_hhdet_in_emih!N68/RES_summary!N$21</f>
        <v>2.201124249407179</v>
      </c>
      <c r="O68" s="178">
        <f>RES_hhdet_in_emih!O68/RES_summary!O$21</f>
        <v>2.3214351304869605</v>
      </c>
      <c r="P68" s="178">
        <f>RES_hhdet_in_emih!P68/RES_summary!P$21</f>
        <v>2.4144048259004607</v>
      </c>
      <c r="Q68" s="178">
        <f>RES_hhdet_in_emih!Q68/RES_summary!Q$21</f>
        <v>2.3526524195114744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4.0871202770417865</v>
      </c>
      <c r="D69" s="183">
        <f>RES_hhdet_in_emih!D69/RES_summary!D$21</f>
        <v>3.9953587431073658</v>
      </c>
      <c r="E69" s="183">
        <f>RES_hhdet_in_emih!E69/RES_summary!E$21</f>
        <v>3.9422357385201501</v>
      </c>
      <c r="F69" s="183">
        <f>RES_hhdet_in_emih!F69/RES_summary!F$21</f>
        <v>3.8854514069465655</v>
      </c>
      <c r="G69" s="183">
        <f>RES_hhdet_in_emih!G69/RES_summary!G$21</f>
        <v>3.8664906411532569</v>
      </c>
      <c r="H69" s="183">
        <f>RES_hhdet_in_emih!H69/RES_summary!H$21</f>
        <v>3.6606619829905473</v>
      </c>
      <c r="I69" s="183">
        <f>RES_hhdet_in_emih!I69/RES_summary!I$21</f>
        <v>3.6419810942090507</v>
      </c>
      <c r="J69" s="183">
        <f>RES_hhdet_in_emih!J69/RES_summary!J$21</f>
        <v>3.5407633112430665</v>
      </c>
      <c r="K69" s="183">
        <f>RES_hhdet_in_emih!K69/RES_summary!K$21</f>
        <v>3.4784532377741648</v>
      </c>
      <c r="L69" s="183">
        <f>RES_hhdet_in_emih!L69/RES_summary!L$21</f>
        <v>3.6679089211484008</v>
      </c>
      <c r="M69" s="183">
        <f>RES_hhdet_in_emih!M69/RES_summary!M$21</f>
        <v>3.7323121087490398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2.9528452908430953</v>
      </c>
      <c r="Q69" s="183">
        <f>RES_hhdet_in_emih!Q69/RES_summary!Q$21</f>
        <v>2.8724158399439483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2.8866842401667818</v>
      </c>
      <c r="E70" s="183">
        <f>RES_hhdet_in_emih!E70/RES_summary!E$21</f>
        <v>2.850764012059801</v>
      </c>
      <c r="F70" s="183">
        <f>RES_hhdet_in_emih!F70/RES_summary!F$21</f>
        <v>2.8083709695581587</v>
      </c>
      <c r="G70" s="183">
        <f>RES_hhdet_in_emih!G70/RES_summary!G$21</f>
        <v>2.7955052640333373</v>
      </c>
      <c r="H70" s="183">
        <f>RES_hhdet_in_emih!H70/RES_summary!H$21</f>
        <v>2.6449538103020727</v>
      </c>
      <c r="I70" s="183">
        <f>RES_hhdet_in_emih!I70/RES_summary!I$21</f>
        <v>2.6379782394142683</v>
      </c>
      <c r="J70" s="183">
        <f>RES_hhdet_in_emih!J70/RES_summary!J$21</f>
        <v>2.5646567273305743</v>
      </c>
      <c r="K70" s="183">
        <f>RES_hhdet_in_emih!K70/RES_summary!K$21</f>
        <v>2.5251886953981337</v>
      </c>
      <c r="L70" s="183">
        <f>RES_hhdet_in_emih!L70/RES_summary!L$21</f>
        <v>2.6503738557442031</v>
      </c>
      <c r="M70" s="183">
        <f>RES_hhdet_in_emih!M70/RES_summary!M$21</f>
        <v>2.7051868837447848</v>
      </c>
      <c r="N70" s="183">
        <f>RES_hhdet_in_emih!N70/RES_summary!N$21</f>
        <v>2.201124249407179</v>
      </c>
      <c r="O70" s="183">
        <f>RES_hhdet_in_emih!O70/RES_summary!O$21</f>
        <v>2.3214351304869605</v>
      </c>
      <c r="P70" s="183">
        <f>RES_hhdet_in_emih!P70/RES_summary!P$21</f>
        <v>2.1309714782105678</v>
      </c>
      <c r="Q70" s="183">
        <f>RES_hhdet_in_emih!Q70/RES_summary!Q$21</f>
        <v>2.070599546654472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2.8866842401667818</v>
      </c>
      <c r="E71" s="182">
        <f>RES_hhdet_in_emih!E71/RES_summary!E$21</f>
        <v>2.850764012059801</v>
      </c>
      <c r="F71" s="182">
        <f>RES_hhdet_in_emih!F71/RES_summary!F$21</f>
        <v>2.8083709695581587</v>
      </c>
      <c r="G71" s="182">
        <f>RES_hhdet_in_emih!G71/RES_summary!G$21</f>
        <v>2.7955052640333373</v>
      </c>
      <c r="H71" s="182">
        <f>RES_hhdet_in_emih!H71/RES_summary!H$21</f>
        <v>2.6449538103020727</v>
      </c>
      <c r="I71" s="182">
        <f>RES_hhdet_in_emih!I71/RES_summary!I$21</f>
        <v>2.6379782394142683</v>
      </c>
      <c r="J71" s="182">
        <f>RES_hhdet_in_emih!J71/RES_summary!J$21</f>
        <v>2.5646567273305743</v>
      </c>
      <c r="K71" s="182">
        <f>RES_hhdet_in_emih!K71/RES_summary!K$21</f>
        <v>2.5251886953981337</v>
      </c>
      <c r="L71" s="182">
        <f>RES_hhdet_in_emih!L71/RES_summary!L$21</f>
        <v>2.6503738557442031</v>
      </c>
      <c r="M71" s="182">
        <f>RES_hhdet_in_emih!M71/RES_summary!M$21</f>
        <v>2.7051868837447848</v>
      </c>
      <c r="N71" s="182">
        <f>RES_hhdet_in_emih!N71/RES_summary!N$21</f>
        <v>2.201124249407179</v>
      </c>
      <c r="O71" s="182">
        <f>RES_hhdet_in_emih!O71/RES_summary!O$21</f>
        <v>2.3214351304869605</v>
      </c>
      <c r="P71" s="182">
        <f>RES_hhdet_in_emih!P71/RES_summary!P$21</f>
        <v>2.1309714782105678</v>
      </c>
      <c r="Q71" s="182">
        <f>RES_hhdet_in_emih!Q71/RES_summary!Q$21</f>
        <v>2.070599546654472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1.2635140931836775</v>
      </c>
      <c r="D77" s="178">
        <f>RES_hhdet_in_emih!D77/RES_summary!D$21</f>
        <v>0.40443744091942246</v>
      </c>
      <c r="E77" s="178">
        <f>RES_hhdet_in_emih!E77/RES_summary!E$21</f>
        <v>1.2772787413398186</v>
      </c>
      <c r="F77" s="178">
        <f>RES_hhdet_in_emih!F77/RES_summary!F$21</f>
        <v>1.5120758102064842</v>
      </c>
      <c r="G77" s="178">
        <f>RES_hhdet_in_emih!G77/RES_summary!G$21</f>
        <v>1.4990673776822523</v>
      </c>
      <c r="H77" s="178">
        <f>RES_hhdet_in_emih!H77/RES_summary!H$21</f>
        <v>1.8635748226870252</v>
      </c>
      <c r="I77" s="178">
        <f>RES_hhdet_in_emih!I77/RES_summary!I$21</f>
        <v>1.0990296032867033</v>
      </c>
      <c r="J77" s="178">
        <f>RES_hhdet_in_emih!J77/RES_summary!J$21</f>
        <v>1.4366435275276335</v>
      </c>
      <c r="K77" s="178">
        <f>RES_hhdet_in_emih!K77/RES_summary!K$21</f>
        <v>1.8141080814805628</v>
      </c>
      <c r="L77" s="178">
        <f>RES_hhdet_in_emih!L77/RES_summary!L$21</f>
        <v>1.8806448789648631</v>
      </c>
      <c r="M77" s="178">
        <f>RES_hhdet_in_emih!M77/RES_summary!M$21</f>
        <v>0.55700373288147853</v>
      </c>
      <c r="N77" s="178">
        <f>RES_hhdet_in_emih!N77/RES_summary!N$21</f>
        <v>1.710040369376655</v>
      </c>
      <c r="O77" s="178">
        <f>RES_hhdet_in_emih!O77/RES_summary!O$21</f>
        <v>1.7416990453996091</v>
      </c>
      <c r="P77" s="178">
        <f>RES_hhdet_in_emih!P77/RES_summary!P$21</f>
        <v>1.6455766074158047</v>
      </c>
      <c r="Q77" s="178">
        <f>RES_hhdet_in_emih!Q77/RES_summary!Q$21</f>
        <v>0.74763890999541049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2.0488710150515512</v>
      </c>
      <c r="D78" s="177">
        <f>RES_hhdet_in_emih!D78/RES_summary!D$21</f>
        <v>2.0824407225532231</v>
      </c>
      <c r="E78" s="177">
        <f>RES_hhdet_in_emih!E78/RES_summary!E$21</f>
        <v>2.0498739774531547</v>
      </c>
      <c r="F78" s="177">
        <f>RES_hhdet_in_emih!F78/RES_summary!F$21</f>
        <v>2.0168170717207219</v>
      </c>
      <c r="G78" s="177">
        <f>RES_hhdet_in_emih!G78/RES_summary!G$21</f>
        <v>1.9268423381468849</v>
      </c>
      <c r="H78" s="177">
        <f>RES_hhdet_in_emih!H78/RES_summary!H$21</f>
        <v>1.8652424050862848</v>
      </c>
      <c r="I78" s="177">
        <f>RES_hhdet_in_emih!I78/RES_summary!I$21</f>
        <v>1.9395724503339087</v>
      </c>
      <c r="J78" s="177">
        <f>RES_hhdet_in_emih!J78/RES_summary!J$21</f>
        <v>1.8771928242338294</v>
      </c>
      <c r="K78" s="177">
        <f>RES_hhdet_in_emih!K78/RES_summary!K$21</f>
        <v>1.8141080814805628</v>
      </c>
      <c r="L78" s="177">
        <f>RES_hhdet_in_emih!L78/RES_summary!L$21</f>
        <v>1.8806448789648631</v>
      </c>
      <c r="M78" s="177">
        <f>RES_hhdet_in_emih!M78/RES_summary!M$21</f>
        <v>1.8983232173133215</v>
      </c>
      <c r="N78" s="177">
        <f>RES_hhdet_in_emih!N78/RES_summary!N$21</f>
        <v>1.710040369376655</v>
      </c>
      <c r="O78" s="177">
        <f>RES_hhdet_in_emih!O78/RES_summary!O$21</f>
        <v>1.7416990453996091</v>
      </c>
      <c r="P78" s="177">
        <f>RES_hhdet_in_emih!P78/RES_summary!P$21</f>
        <v>1.6455766074158047</v>
      </c>
      <c r="Q78" s="177">
        <f>RES_hhdet_in_emih!Q78/RES_summary!Q$21</f>
        <v>1.4669513857008785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566</v>
      </c>
      <c r="C5" s="151">
        <f>RES_hhdet_num!C$3</f>
        <v>378</v>
      </c>
      <c r="D5" s="151">
        <f>RES_hhdet_num!D$3</f>
        <v>374</v>
      </c>
      <c r="E5" s="151">
        <f>RES_hhdet_num!E$3</f>
        <v>191</v>
      </c>
      <c r="F5" s="151">
        <f>RES_hhdet_num!F$3</f>
        <v>181.00000000000003</v>
      </c>
      <c r="G5" s="151">
        <f>RES_hhdet_num!G$3</f>
        <v>180</v>
      </c>
      <c r="H5" s="151">
        <f>RES_hhdet_num!H$3</f>
        <v>193</v>
      </c>
      <c r="I5" s="151">
        <f>RES_hhdet_num!I$3</f>
        <v>200.99999999999997</v>
      </c>
      <c r="J5" s="151">
        <f>RES_hhdet_num!J$3</f>
        <v>204</v>
      </c>
      <c r="K5" s="151">
        <f>RES_hhdet_num!K$3</f>
        <v>213</v>
      </c>
      <c r="L5" s="151">
        <f>RES_hhdet_num!L$3</f>
        <v>213.00000000000006</v>
      </c>
      <c r="M5" s="151">
        <f>RES_hhdet_num!M$3</f>
        <v>245.00000000000006</v>
      </c>
      <c r="N5" s="151">
        <f>RES_hhdet_num!N$3</f>
        <v>235.00000000000006</v>
      </c>
      <c r="O5" s="151">
        <f>RES_hhdet_num!O$3</f>
        <v>231.00000000000006</v>
      </c>
      <c r="P5" s="151">
        <f>RES_hhdet_num!P$3</f>
        <v>0</v>
      </c>
      <c r="Q5" s="151">
        <f>RES_hhdet_num!Q$3</f>
        <v>580.00000000000011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566</v>
      </c>
      <c r="C7" s="67">
        <f>RES_hhdet_num!C$5</f>
        <v>378</v>
      </c>
      <c r="D7" s="67">
        <f>RES_hhdet_num!D$5</f>
        <v>374</v>
      </c>
      <c r="E7" s="67">
        <f>RES_hhdet_num!E$5</f>
        <v>191</v>
      </c>
      <c r="F7" s="67">
        <f>RES_hhdet_num!F$5</f>
        <v>181.00000000000003</v>
      </c>
      <c r="G7" s="67">
        <f>RES_hhdet_num!G$5</f>
        <v>180</v>
      </c>
      <c r="H7" s="67">
        <f>RES_hhdet_num!H$5</f>
        <v>193</v>
      </c>
      <c r="I7" s="67">
        <f>RES_hhdet_num!I$5</f>
        <v>200.99999999999997</v>
      </c>
      <c r="J7" s="67">
        <f>RES_hhdet_num!J$5</f>
        <v>204</v>
      </c>
      <c r="K7" s="67">
        <f>RES_hhdet_num!K$5</f>
        <v>213</v>
      </c>
      <c r="L7" s="67">
        <f>RES_hhdet_num!L$5</f>
        <v>213.00000000000006</v>
      </c>
      <c r="M7" s="67">
        <f>RES_hhdet_num!M$5</f>
        <v>245.00000000000006</v>
      </c>
      <c r="N7" s="67">
        <f>RES_hhdet_num!N$5</f>
        <v>235.00000000000006</v>
      </c>
      <c r="O7" s="67">
        <f>RES_hhdet_num!O$5</f>
        <v>231.00000000000006</v>
      </c>
      <c r="P7" s="67">
        <f>RES_hhdet_num!P$5</f>
        <v>0</v>
      </c>
      <c r="Q7" s="67">
        <f>RES_hhdet_num!Q$5</f>
        <v>580.00000000000011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18</v>
      </c>
      <c r="C9" s="67">
        <f>RES_hhdet_num!C$8</f>
        <v>13</v>
      </c>
      <c r="D9" s="67">
        <f>RES_hhdet_num!D$8</f>
        <v>14</v>
      </c>
      <c r="E9" s="67">
        <f>RES_hhdet_num!E$8</f>
        <v>8</v>
      </c>
      <c r="F9" s="67">
        <f>RES_hhdet_num!F$8</f>
        <v>8</v>
      </c>
      <c r="G9" s="67">
        <f>RES_hhdet_num!G$8</f>
        <v>8</v>
      </c>
      <c r="H9" s="67">
        <f>RES_hhdet_num!H$8</f>
        <v>8</v>
      </c>
      <c r="I9" s="67">
        <f>RES_hhdet_num!I$8</f>
        <v>10</v>
      </c>
      <c r="J9" s="67">
        <f>RES_hhdet_num!J$8</f>
        <v>11</v>
      </c>
      <c r="K9" s="67">
        <f>RES_hhdet_num!K$8</f>
        <v>12</v>
      </c>
      <c r="L9" s="67">
        <f>RES_hhdet_num!L$8</f>
        <v>13.000000000000002</v>
      </c>
      <c r="M9" s="67">
        <f>RES_hhdet_num!M$8</f>
        <v>16.000000000000004</v>
      </c>
      <c r="N9" s="67">
        <f>RES_hhdet_num!N$8</f>
        <v>17.000000000000004</v>
      </c>
      <c r="O9" s="67">
        <f>RES_hhdet_num!O$8</f>
        <v>18.000000000000004</v>
      </c>
      <c r="P9" s="67">
        <f>RES_hhdet_num!P$8</f>
        <v>0</v>
      </c>
      <c r="Q9" s="67">
        <f>RES_hhdet_num!Q$8</f>
        <v>40.000000000000007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344</v>
      </c>
      <c r="C12" s="67">
        <f>RES_hhdet_num!C$11</f>
        <v>229</v>
      </c>
      <c r="D12" s="67">
        <f>RES_hhdet_num!D$11</f>
        <v>222</v>
      </c>
      <c r="E12" s="67">
        <f>RES_hhdet_num!E$11</f>
        <v>112</v>
      </c>
      <c r="F12" s="67">
        <f>RES_hhdet_num!F$11</f>
        <v>104.00000000000001</v>
      </c>
      <c r="G12" s="67">
        <f>RES_hhdet_num!G$11</f>
        <v>103</v>
      </c>
      <c r="H12" s="67">
        <f>RES_hhdet_num!H$11</f>
        <v>108.99999999999999</v>
      </c>
      <c r="I12" s="67">
        <f>RES_hhdet_num!I$11</f>
        <v>110.99999999999997</v>
      </c>
      <c r="J12" s="67">
        <f>RES_hhdet_num!J$11</f>
        <v>111.00000000000001</v>
      </c>
      <c r="K12" s="67">
        <f>RES_hhdet_num!K$11</f>
        <v>112</v>
      </c>
      <c r="L12" s="67">
        <f>RES_hhdet_num!L$11</f>
        <v>109.00000000000003</v>
      </c>
      <c r="M12" s="67">
        <f>RES_hhdet_num!M$11</f>
        <v>122.00000000000006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2.9999999999999996</v>
      </c>
      <c r="E13" s="67">
        <f>RES_hhdet_num!E$12</f>
        <v>2</v>
      </c>
      <c r="F13" s="67">
        <f>RES_hhdet_num!F$12</f>
        <v>3</v>
      </c>
      <c r="G13" s="67">
        <f>RES_hhdet_num!G$12</f>
        <v>3</v>
      </c>
      <c r="H13" s="67">
        <f>RES_hhdet_num!H$12</f>
        <v>3.9999999999999996</v>
      </c>
      <c r="I13" s="67">
        <f>RES_hhdet_num!I$12</f>
        <v>5.9999999999999982</v>
      </c>
      <c r="J13" s="67">
        <f>RES_hhdet_num!J$12</f>
        <v>7.0000000000000036</v>
      </c>
      <c r="K13" s="67">
        <f>RES_hhdet_num!K$12</f>
        <v>11.000000000000005</v>
      </c>
      <c r="L13" s="67">
        <f>RES_hhdet_num!L$12</f>
        <v>13.000000000000005</v>
      </c>
      <c r="M13" s="67">
        <f>RES_hhdet_num!M$12</f>
        <v>17.999999999999996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222</v>
      </c>
      <c r="C14" s="67">
        <f>RES_hhdet_num!C$15</f>
        <v>149</v>
      </c>
      <c r="D14" s="67">
        <f>RES_hhdet_num!D$15</f>
        <v>147</v>
      </c>
      <c r="E14" s="67">
        <f>RES_hhdet_num!E$15</f>
        <v>76</v>
      </c>
      <c r="F14" s="67">
        <f>RES_hhdet_num!F$15</f>
        <v>72.000000000000014</v>
      </c>
      <c r="G14" s="67">
        <f>RES_hhdet_num!G$15</f>
        <v>72</v>
      </c>
      <c r="H14" s="67">
        <f>RES_hhdet_num!H$15</f>
        <v>77</v>
      </c>
      <c r="I14" s="67">
        <f>RES_hhdet_num!I$15</f>
        <v>80</v>
      </c>
      <c r="J14" s="67">
        <f>RES_hhdet_num!J$15</f>
        <v>81</v>
      </c>
      <c r="K14" s="67">
        <f>RES_hhdet_num!K$15</f>
        <v>82</v>
      </c>
      <c r="L14" s="67">
        <f>RES_hhdet_num!L$15</f>
        <v>82.000000000000014</v>
      </c>
      <c r="M14" s="67">
        <f>RES_hhdet_num!M$15</f>
        <v>91.000000000000014</v>
      </c>
      <c r="N14" s="67">
        <f>RES_hhdet_num!N$15</f>
        <v>198.00000000000006</v>
      </c>
      <c r="O14" s="67">
        <f>RES_hhdet_num!O$15</f>
        <v>188.00000000000006</v>
      </c>
      <c r="P14" s="67">
        <f>RES_hhdet_num!P$15</f>
        <v>0</v>
      </c>
      <c r="Q14" s="67">
        <f>RES_hhdet_num!Q$15</f>
        <v>452.00000000000011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2</v>
      </c>
      <c r="E15" s="67">
        <f>RES_hhdet_num!E$16</f>
        <v>1</v>
      </c>
      <c r="F15" s="67">
        <f>RES_hhdet_num!F$16</f>
        <v>2</v>
      </c>
      <c r="G15" s="67">
        <f>RES_hhdet_num!G$16</f>
        <v>2</v>
      </c>
      <c r="H15" s="67">
        <f>RES_hhdet_num!H$16</f>
        <v>3</v>
      </c>
      <c r="I15" s="67">
        <f>RES_hhdet_num!I$16</f>
        <v>4</v>
      </c>
      <c r="J15" s="67">
        <f>RES_hhdet_num!J$16</f>
        <v>5</v>
      </c>
      <c r="K15" s="67">
        <f>RES_hhdet_num!K$16</f>
        <v>8</v>
      </c>
      <c r="L15" s="67">
        <f>RES_hhdet_num!L$16</f>
        <v>9.0000000000000018</v>
      </c>
      <c r="M15" s="67">
        <f>RES_hhdet_num!M$16</f>
        <v>14.000000000000004</v>
      </c>
      <c r="N15" s="67">
        <f>RES_hhdet_num!N$16</f>
        <v>37.000000000000007</v>
      </c>
      <c r="O15" s="67">
        <f>RES_hhdet_num!O$16</f>
        <v>42.999999999999986</v>
      </c>
      <c r="P15" s="67">
        <f>RES_hhdet_num!P$16</f>
        <v>0</v>
      </c>
      <c r="Q15" s="67">
        <f>RES_hhdet_num!Q$16</f>
        <v>128.00000000000003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435</v>
      </c>
      <c r="C18" s="67">
        <f>RES_hhdet_num!C$21</f>
        <v>361</v>
      </c>
      <c r="D18" s="67">
        <f>RES_hhdet_num!D$21</f>
        <v>147</v>
      </c>
      <c r="E18" s="67">
        <f>RES_hhdet_num!E$21</f>
        <v>15</v>
      </c>
      <c r="F18" s="67">
        <f>RES_hhdet_num!F$21</f>
        <v>13.999999999999993</v>
      </c>
      <c r="G18" s="67">
        <f>RES_hhdet_num!G$21</f>
        <v>31</v>
      </c>
      <c r="H18" s="67">
        <f>RES_hhdet_num!H$21</f>
        <v>33.999999999999993</v>
      </c>
      <c r="I18" s="67">
        <f>RES_hhdet_num!I$21</f>
        <v>8.9999999999999876</v>
      </c>
      <c r="J18" s="67">
        <f>RES_hhdet_num!J$21</f>
        <v>11.999999999999984</v>
      </c>
      <c r="K18" s="67">
        <f>RES_hhdet_num!K$21</f>
        <v>29.999999999999964</v>
      </c>
      <c r="L18" s="67">
        <f>RES_hhdet_num!L$21</f>
        <v>33.999999999999979</v>
      </c>
      <c r="M18" s="67">
        <f>RES_hhdet_num!M$21</f>
        <v>20.999999999999982</v>
      </c>
      <c r="N18" s="67">
        <f>RES_hhdet_num!N$21</f>
        <v>0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131</v>
      </c>
      <c r="C19" s="83">
        <f>RES_hhdet_num!C$22</f>
        <v>17</v>
      </c>
      <c r="D19" s="83">
        <f>RES_hhdet_num!D$22</f>
        <v>227</v>
      </c>
      <c r="E19" s="83">
        <f>RES_hhdet_num!E$22</f>
        <v>176</v>
      </c>
      <c r="F19" s="83">
        <f>RES_hhdet_num!F$22</f>
        <v>167</v>
      </c>
      <c r="G19" s="83">
        <f>RES_hhdet_num!G$22</f>
        <v>149</v>
      </c>
      <c r="H19" s="83">
        <f>RES_hhdet_num!H$22</f>
        <v>159</v>
      </c>
      <c r="I19" s="83">
        <f>RES_hhdet_num!I$22</f>
        <v>192</v>
      </c>
      <c r="J19" s="83">
        <f>RES_hhdet_num!J$22</f>
        <v>192</v>
      </c>
      <c r="K19" s="83">
        <f>RES_hhdet_num!K$22</f>
        <v>183.00000000000003</v>
      </c>
      <c r="L19" s="83">
        <f>RES_hhdet_num!L$22</f>
        <v>179.00000000000003</v>
      </c>
      <c r="M19" s="83">
        <f>RES_hhdet_num!M$22</f>
        <v>224.00000000000006</v>
      </c>
      <c r="N19" s="83">
        <f>RES_hhdet_num!N$22</f>
        <v>235.00000000000006</v>
      </c>
      <c r="O19" s="83">
        <f>RES_hhdet_num!O$22</f>
        <v>231.00000000000006</v>
      </c>
      <c r="P19" s="83">
        <f>RES_hhdet_num!P$22</f>
        <v>0</v>
      </c>
      <c r="Q19" s="83">
        <f>RES_hhdet_num!Q$22</f>
        <v>580.00000000000011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188</v>
      </c>
      <c r="D23" s="67">
        <f t="shared" ref="D23:Q23" si="0">C7+D39-D7</f>
        <v>35.375</v>
      </c>
      <c r="E23" s="67">
        <f t="shared" si="0"/>
        <v>183</v>
      </c>
      <c r="F23" s="67">
        <f t="shared" si="0"/>
        <v>35.374999999999972</v>
      </c>
      <c r="G23" s="67">
        <f t="shared" si="0"/>
        <v>35.375000000000028</v>
      </c>
      <c r="H23" s="67">
        <f t="shared" si="0"/>
        <v>35.375</v>
      </c>
      <c r="I23" s="67">
        <f t="shared" si="0"/>
        <v>35.375000000000028</v>
      </c>
      <c r="J23" s="67">
        <f t="shared" si="0"/>
        <v>18.124999999999972</v>
      </c>
      <c r="K23" s="67">
        <f t="shared" si="0"/>
        <v>0</v>
      </c>
      <c r="L23" s="67">
        <f t="shared" si="0"/>
        <v>0</v>
      </c>
      <c r="M23" s="67">
        <f t="shared" si="0"/>
        <v>0</v>
      </c>
      <c r="N23" s="67">
        <f t="shared" si="0"/>
        <v>10</v>
      </c>
      <c r="O23" s="67">
        <f t="shared" si="0"/>
        <v>4</v>
      </c>
      <c r="P23" s="67">
        <f t="shared" si="0"/>
        <v>231.00000000000006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7</v>
      </c>
      <c r="D25" s="67">
        <f t="shared" ref="D25:Q25" si="1">C9+D41-D9</f>
        <v>2</v>
      </c>
      <c r="E25" s="67">
        <f t="shared" si="1"/>
        <v>7</v>
      </c>
      <c r="F25" s="67">
        <f t="shared" si="1"/>
        <v>1.5</v>
      </c>
      <c r="G25" s="67">
        <f t="shared" si="1"/>
        <v>2</v>
      </c>
      <c r="H25" s="67">
        <f t="shared" si="1"/>
        <v>2.5</v>
      </c>
      <c r="I25" s="67">
        <f t="shared" si="1"/>
        <v>2</v>
      </c>
      <c r="J25" s="67">
        <f t="shared" si="1"/>
        <v>1</v>
      </c>
      <c r="K25" s="67">
        <f t="shared" si="1"/>
        <v>2</v>
      </c>
      <c r="L25" s="67">
        <f t="shared" si="1"/>
        <v>2.9999999999999982</v>
      </c>
      <c r="M25" s="67">
        <f t="shared" si="1"/>
        <v>0.99999999999999645</v>
      </c>
      <c r="N25" s="67">
        <f t="shared" si="1"/>
        <v>1</v>
      </c>
      <c r="O25" s="67">
        <f t="shared" si="1"/>
        <v>1</v>
      </c>
      <c r="P25" s="67">
        <f t="shared" si="1"/>
        <v>18.000000000000004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115</v>
      </c>
      <c r="D28" s="67">
        <f t="shared" si="2"/>
        <v>32.25</v>
      </c>
      <c r="E28" s="67">
        <f t="shared" si="2"/>
        <v>110.63156618456347</v>
      </c>
      <c r="F28" s="67">
        <f t="shared" si="2"/>
        <v>32.249999999999986</v>
      </c>
      <c r="G28" s="67">
        <f t="shared" si="2"/>
        <v>32.25</v>
      </c>
      <c r="H28" s="67">
        <f t="shared" si="2"/>
        <v>32.250000000000014</v>
      </c>
      <c r="I28" s="67">
        <f t="shared" si="2"/>
        <v>35.042348948715045</v>
      </c>
      <c r="J28" s="67">
        <f t="shared" si="2"/>
        <v>16.195623902547126</v>
      </c>
      <c r="K28" s="67">
        <f t="shared" si="2"/>
        <v>1.4310661948841386</v>
      </c>
      <c r="L28" s="67">
        <f t="shared" si="2"/>
        <v>25.9742388758782</v>
      </c>
      <c r="M28" s="67">
        <f t="shared" si="2"/>
        <v>0.63156618456343949</v>
      </c>
      <c r="N28" s="67">
        <f t="shared" si="2"/>
        <v>122.00000000000006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1.0115633878132719</v>
      </c>
      <c r="F29" s="67">
        <f t="shared" si="2"/>
        <v>0</v>
      </c>
      <c r="G29" s="67">
        <f t="shared" si="2"/>
        <v>0.43638994233630735</v>
      </c>
      <c r="H29" s="67">
        <f t="shared" si="2"/>
        <v>0</v>
      </c>
      <c r="I29" s="67">
        <f t="shared" si="2"/>
        <v>0.33265105128497652</v>
      </c>
      <c r="J29" s="67">
        <f t="shared" si="2"/>
        <v>1.9293760974528524</v>
      </c>
      <c r="K29" s="67">
        <f t="shared" si="2"/>
        <v>0</v>
      </c>
      <c r="L29" s="67">
        <f t="shared" si="2"/>
        <v>2.7400468384074959</v>
      </c>
      <c r="M29" s="67">
        <f t="shared" si="2"/>
        <v>1.156338781327193E-2</v>
      </c>
      <c r="N29" s="67">
        <f t="shared" si="2"/>
        <v>17.999999999999996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73</v>
      </c>
      <c r="D30" s="67">
        <f t="shared" si="2"/>
        <v>21</v>
      </c>
      <c r="E30" s="67">
        <f t="shared" si="2"/>
        <v>71.356870427623278</v>
      </c>
      <c r="F30" s="67">
        <f t="shared" si="2"/>
        <v>20.999999999999986</v>
      </c>
      <c r="G30" s="67">
        <f t="shared" si="2"/>
        <v>21</v>
      </c>
      <c r="H30" s="67">
        <f t="shared" si="2"/>
        <v>20.868910966012763</v>
      </c>
      <c r="I30" s="67">
        <f t="shared" si="2"/>
        <v>15.39440646773366</v>
      </c>
      <c r="J30" s="67">
        <f t="shared" si="2"/>
        <v>8.2515979057287154</v>
      </c>
      <c r="K30" s="67">
        <f t="shared" si="2"/>
        <v>0.61428700633432243</v>
      </c>
      <c r="L30" s="67">
        <f t="shared" si="2"/>
        <v>0</v>
      </c>
      <c r="M30" s="67">
        <f t="shared" si="2"/>
        <v>1.6127307182101589</v>
      </c>
      <c r="N30" s="67">
        <f t="shared" si="2"/>
        <v>5.8094985772909808</v>
      </c>
      <c r="O30" s="67">
        <f t="shared" si="2"/>
        <v>23.169706954276592</v>
      </c>
      <c r="P30" s="67">
        <f t="shared" si="2"/>
        <v>188.00000000000006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1</v>
      </c>
      <c r="F31" s="67">
        <f t="shared" si="2"/>
        <v>0.28566746642244745</v>
      </c>
      <c r="G31" s="67">
        <f t="shared" si="2"/>
        <v>0.43209874937597004</v>
      </c>
      <c r="H31" s="67">
        <f t="shared" si="2"/>
        <v>1.0078796480264707</v>
      </c>
      <c r="I31" s="67">
        <f t="shared" si="2"/>
        <v>0.91972032338668264</v>
      </c>
      <c r="J31" s="67">
        <f t="shared" si="2"/>
        <v>0.57108629047708082</v>
      </c>
      <c r="K31" s="67">
        <f t="shared" si="2"/>
        <v>0.15749141525212984</v>
      </c>
      <c r="L31" s="67">
        <f t="shared" si="2"/>
        <v>0</v>
      </c>
      <c r="M31" s="67">
        <f t="shared" si="2"/>
        <v>1.6327278028015613</v>
      </c>
      <c r="N31" s="67">
        <f t="shared" si="2"/>
        <v>13.999999999999993</v>
      </c>
      <c r="O31" s="67">
        <f t="shared" si="2"/>
        <v>1.114584892888189</v>
      </c>
      <c r="P31" s="67">
        <f t="shared" si="2"/>
        <v>42.999999999999986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74</v>
      </c>
      <c r="D34" s="67">
        <f t="shared" si="3"/>
        <v>220.98891079216446</v>
      </c>
      <c r="E34" s="67">
        <f t="shared" si="3"/>
        <v>132.62920113563169</v>
      </c>
      <c r="F34" s="67">
        <f t="shared" si="3"/>
        <v>15</v>
      </c>
      <c r="G34" s="67">
        <f t="shared" si="3"/>
        <v>13.999999999999993</v>
      </c>
      <c r="H34" s="67">
        <f t="shared" si="3"/>
        <v>31.000000000000007</v>
      </c>
      <c r="I34" s="67">
        <f t="shared" si="3"/>
        <v>33.999999999999993</v>
      </c>
      <c r="J34" s="67">
        <f t="shared" si="3"/>
        <v>8.9999999999999876</v>
      </c>
      <c r="K34" s="67">
        <f t="shared" si="3"/>
        <v>11.999999999999986</v>
      </c>
      <c r="L34" s="67">
        <f t="shared" si="3"/>
        <v>29.999999999999957</v>
      </c>
      <c r="M34" s="67">
        <f t="shared" si="3"/>
        <v>33.999999999999972</v>
      </c>
      <c r="N34" s="67">
        <f t="shared" si="3"/>
        <v>20.999999999999982</v>
      </c>
      <c r="O34" s="67">
        <f t="shared" si="3"/>
        <v>0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114</v>
      </c>
      <c r="D35" s="83">
        <f t="shared" si="3"/>
        <v>12</v>
      </c>
      <c r="E35" s="83">
        <f t="shared" si="3"/>
        <v>57.359709656532743</v>
      </c>
      <c r="F35" s="83">
        <f t="shared" si="3"/>
        <v>33.042480443715618</v>
      </c>
      <c r="G35" s="83">
        <f t="shared" si="3"/>
        <v>47.318939084475431</v>
      </c>
      <c r="H35" s="83">
        <f t="shared" si="3"/>
        <v>30.564317141290161</v>
      </c>
      <c r="I35" s="83">
        <f t="shared" si="3"/>
        <v>16.203464466150479</v>
      </c>
      <c r="J35" s="83">
        <f t="shared" si="3"/>
        <v>18.125</v>
      </c>
      <c r="K35" s="83">
        <f t="shared" si="3"/>
        <v>13.771778421586419</v>
      </c>
      <c r="L35" s="83">
        <f t="shared" si="3"/>
        <v>78.971396783627057</v>
      </c>
      <c r="M35" s="83">
        <f t="shared" si="3"/>
        <v>2.2670787589466386</v>
      </c>
      <c r="N35" s="83">
        <f t="shared" si="3"/>
        <v>18.101314647471241</v>
      </c>
      <c r="O35" s="83">
        <f t="shared" si="3"/>
        <v>20.938552535796475</v>
      </c>
      <c r="P35" s="83">
        <f t="shared" si="3"/>
        <v>231.00000000000006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31.375</v>
      </c>
      <c r="E39" s="67">
        <f>RES_hhdet_in!E$5</f>
        <v>0</v>
      </c>
      <c r="F39" s="67">
        <f>RES_hhdet_in!F$5</f>
        <v>25.375</v>
      </c>
      <c r="G39" s="67">
        <f>RES_hhdet_in!G$5</f>
        <v>34.375</v>
      </c>
      <c r="H39" s="67">
        <f>RES_hhdet_in!H$5</f>
        <v>48.375</v>
      </c>
      <c r="I39" s="67">
        <f>RES_hhdet_in!I$5</f>
        <v>43.375</v>
      </c>
      <c r="J39" s="67">
        <f>RES_hhdet_in!J$5</f>
        <v>21.124999999999996</v>
      </c>
      <c r="K39" s="67">
        <f>RES_hhdet_in!K$5</f>
        <v>9</v>
      </c>
      <c r="L39" s="67">
        <f>RES_hhdet_in!L$5</f>
        <v>5.6843418860808015E-14</v>
      </c>
      <c r="M39" s="67">
        <f>RES_hhdet_in!M$5</f>
        <v>32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580.00000000000011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2</v>
      </c>
      <c r="D41" s="67">
        <f>RES_hhdet_in!D$8</f>
        <v>3</v>
      </c>
      <c r="E41" s="67">
        <f>RES_hhdet_in!E$8</f>
        <v>1</v>
      </c>
      <c r="F41" s="67">
        <f>RES_hhdet_in!F$8</f>
        <v>1.5</v>
      </c>
      <c r="G41" s="67">
        <f>RES_hhdet_in!G$8</f>
        <v>2</v>
      </c>
      <c r="H41" s="67">
        <f>RES_hhdet_in!H$8</f>
        <v>2.5</v>
      </c>
      <c r="I41" s="67">
        <f>RES_hhdet_in!I$8</f>
        <v>4</v>
      </c>
      <c r="J41" s="67">
        <f>RES_hhdet_in!J$8</f>
        <v>2</v>
      </c>
      <c r="K41" s="67">
        <f>RES_hhdet_in!K$8</f>
        <v>3</v>
      </c>
      <c r="L41" s="67">
        <f>RES_hhdet_in!L$8</f>
        <v>4</v>
      </c>
      <c r="M41" s="67">
        <f>RES_hhdet_in!M$8</f>
        <v>4</v>
      </c>
      <c r="N41" s="67">
        <f>RES_hhdet_in!N$8</f>
        <v>2</v>
      </c>
      <c r="O41" s="67">
        <f>RES_hhdet_in!O$8</f>
        <v>2</v>
      </c>
      <c r="P41" s="67">
        <f>RES_hhdet_in!P$8</f>
        <v>0</v>
      </c>
      <c r="Q41" s="67">
        <f>RES_hhdet_in!Q$8</f>
        <v>40.000000000000007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25.250000000000007</v>
      </c>
      <c r="E44" s="67">
        <f>RES_hhdet_in!E$11</f>
        <v>0.63156618456346014</v>
      </c>
      <c r="F44" s="67">
        <f>RES_hhdet_in!F$11</f>
        <v>24.249999999999993</v>
      </c>
      <c r="G44" s="67">
        <f>RES_hhdet_in!G$11</f>
        <v>31.249999999999996</v>
      </c>
      <c r="H44" s="67">
        <f>RES_hhdet_in!H$11</f>
        <v>38.25</v>
      </c>
      <c r="I44" s="67">
        <f>RES_hhdet_in!I$11</f>
        <v>37.042348948715016</v>
      </c>
      <c r="J44" s="67">
        <f>RES_hhdet_in!J$11</f>
        <v>16.195623902547165</v>
      </c>
      <c r="K44" s="67">
        <f>RES_hhdet_in!K$11</f>
        <v>2.4310661948841261</v>
      </c>
      <c r="L44" s="67">
        <f>RES_hhdet_in!L$11</f>
        <v>22.974238875878232</v>
      </c>
      <c r="M44" s="67">
        <f>RES_hhdet_in!M$11</f>
        <v>13.631566184563468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2.9999999999999996</v>
      </c>
      <c r="E45" s="67">
        <f>RES_hhdet_in!E$12</f>
        <v>1.1563387813272492E-2</v>
      </c>
      <c r="F45" s="67">
        <f>RES_hhdet_in!F$12</f>
        <v>1</v>
      </c>
      <c r="G45" s="67">
        <f>RES_hhdet_in!G$12</f>
        <v>0.4363899423363074</v>
      </c>
      <c r="H45" s="67">
        <f>RES_hhdet_in!H$12</f>
        <v>0.99999999999999989</v>
      </c>
      <c r="I45" s="67">
        <f>RES_hhdet_in!I$12</f>
        <v>2.3326510512849747</v>
      </c>
      <c r="J45" s="67">
        <f>RES_hhdet_in!J$12</f>
        <v>2.9293760974528578</v>
      </c>
      <c r="K45" s="67">
        <f>RES_hhdet_in!K$12</f>
        <v>4.0000000000000018</v>
      </c>
      <c r="L45" s="67">
        <f>RES_hhdet_in!L$12</f>
        <v>4.740046838407495</v>
      </c>
      <c r="M45" s="67">
        <f>RES_hhdet_in!M$12</f>
        <v>5.0115633878132639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18.999999999999993</v>
      </c>
      <c r="E46" s="67">
        <f>RES_hhdet_in!E$15</f>
        <v>0.35687042762326737</v>
      </c>
      <c r="F46" s="67">
        <f>RES_hhdet_in!F$15</f>
        <v>17.000000000000004</v>
      </c>
      <c r="G46" s="67">
        <f>RES_hhdet_in!G$15</f>
        <v>20.999999999999986</v>
      </c>
      <c r="H46" s="67">
        <f>RES_hhdet_in!H$15</f>
        <v>25.868910966012759</v>
      </c>
      <c r="I46" s="67">
        <f>RES_hhdet_in!I$15</f>
        <v>18.394406467733663</v>
      </c>
      <c r="J46" s="67">
        <f>RES_hhdet_in!J$15</f>
        <v>9.2515979057287119</v>
      </c>
      <c r="K46" s="67">
        <f>RES_hhdet_in!K$15</f>
        <v>1.6142870063343255</v>
      </c>
      <c r="L46" s="67">
        <f>RES_hhdet_in!L$15</f>
        <v>1.4210854715202004E-14</v>
      </c>
      <c r="M46" s="67">
        <f>RES_hhdet_in!M$15</f>
        <v>10.612730718210154</v>
      </c>
      <c r="N46" s="67">
        <f>RES_hhdet_in!N$15</f>
        <v>112.80949857729101</v>
      </c>
      <c r="O46" s="67">
        <f>RES_hhdet_in!O$15</f>
        <v>13.169706954276586</v>
      </c>
      <c r="P46" s="67">
        <f>RES_hhdet_in!P$15</f>
        <v>0</v>
      </c>
      <c r="Q46" s="67">
        <f>RES_hhdet_in!Q$15</f>
        <v>452.00000000000011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2</v>
      </c>
      <c r="E47" s="67">
        <f>RES_hhdet_in!E$16</f>
        <v>0</v>
      </c>
      <c r="F47" s="67">
        <f>RES_hhdet_in!F$16</f>
        <v>1.2856674664224472</v>
      </c>
      <c r="G47" s="67">
        <f>RES_hhdet_in!G$16</f>
        <v>0.43209874937596993</v>
      </c>
      <c r="H47" s="67">
        <f>RES_hhdet_in!H$16</f>
        <v>2.0078796480264711</v>
      </c>
      <c r="I47" s="67">
        <f>RES_hhdet_in!I$16</f>
        <v>1.9197203233866831</v>
      </c>
      <c r="J47" s="67">
        <f>RES_hhdet_in!J$16</f>
        <v>1.571086290477081</v>
      </c>
      <c r="K47" s="67">
        <f>RES_hhdet_in!K$16</f>
        <v>3.1574914152521294</v>
      </c>
      <c r="L47" s="67">
        <f>RES_hhdet_in!L$16</f>
        <v>1.000000000000002</v>
      </c>
      <c r="M47" s="67">
        <f>RES_hhdet_in!M$16</f>
        <v>6.632727802801563</v>
      </c>
      <c r="N47" s="67">
        <f>RES_hhdet_in!N$16</f>
        <v>37</v>
      </c>
      <c r="O47" s="67">
        <f>RES_hhdet_in!O$16</f>
        <v>7.1145848928881676</v>
      </c>
      <c r="P47" s="67">
        <f>RES_hhdet_in!P$16</f>
        <v>0</v>
      </c>
      <c r="Q47" s="67">
        <f>RES_hhdet_in!Q$16</f>
        <v>128.00000000000003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6.9889107921644404</v>
      </c>
      <c r="E50" s="67">
        <f>RES_hhdet_in!E$21</f>
        <v>0.62920113563168822</v>
      </c>
      <c r="F50" s="67">
        <f>RES_hhdet_in!F$21</f>
        <v>13.999999999999993</v>
      </c>
      <c r="G50" s="67">
        <f>RES_hhdet_in!G$21</f>
        <v>31</v>
      </c>
      <c r="H50" s="67">
        <f>RES_hhdet_in!H$21</f>
        <v>33.999999999999993</v>
      </c>
      <c r="I50" s="67">
        <f>RES_hhdet_in!I$21</f>
        <v>8.9999999999999876</v>
      </c>
      <c r="J50" s="67">
        <f>RES_hhdet_in!J$21</f>
        <v>11.999999999999984</v>
      </c>
      <c r="K50" s="67">
        <f>RES_hhdet_in!K$21</f>
        <v>29.999999999999964</v>
      </c>
      <c r="L50" s="67">
        <f>RES_hhdet_in!L$21</f>
        <v>33.999999999999972</v>
      </c>
      <c r="M50" s="67">
        <f>RES_hhdet_in!M$21</f>
        <v>20.999999999999979</v>
      </c>
      <c r="N50" s="67">
        <f>RES_hhdet_in!N$21</f>
        <v>0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222</v>
      </c>
      <c r="E51" s="83">
        <f>RES_hhdet_in!E$22</f>
        <v>6.3597096565327513</v>
      </c>
      <c r="F51" s="83">
        <f>RES_hhdet_in!F$22</f>
        <v>24.042480443715625</v>
      </c>
      <c r="G51" s="83">
        <f>RES_hhdet_in!G$22</f>
        <v>29.318939084475439</v>
      </c>
      <c r="H51" s="83">
        <f>RES_hhdet_in!H$22</f>
        <v>40.564317141290154</v>
      </c>
      <c r="I51" s="83">
        <f>RES_hhdet_in!I$22</f>
        <v>49.203464466150493</v>
      </c>
      <c r="J51" s="83">
        <f>RES_hhdet_in!J$22</f>
        <v>18.125000000000011</v>
      </c>
      <c r="K51" s="83">
        <f>RES_hhdet_in!K$22</f>
        <v>4.7717784215864549</v>
      </c>
      <c r="L51" s="83">
        <f>RES_hhdet_in!L$22</f>
        <v>74.971396783627071</v>
      </c>
      <c r="M51" s="83">
        <f>RES_hhdet_in!M$22</f>
        <v>47.267078758946681</v>
      </c>
      <c r="N51" s="83">
        <f>RES_hhdet_in!N$22</f>
        <v>29.101314647471249</v>
      </c>
      <c r="O51" s="83">
        <f>RES_hhdet_in!O$22</f>
        <v>16.938552535796468</v>
      </c>
      <c r="P51" s="83">
        <f>RES_hhdet_in!P$22</f>
        <v>0</v>
      </c>
      <c r="Q51" s="83">
        <f>RES_hhdet_in!Q$22</f>
        <v>580.00000000000011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14.272243541825603</v>
      </c>
      <c r="E55" s="67">
        <f>RES_hhdet_in_new!E$5</f>
        <v>0</v>
      </c>
      <c r="F55" s="67">
        <f>RES_hhdet_in_new!F$5</f>
        <v>11.569696257630547</v>
      </c>
      <c r="G55" s="67">
        <f>RES_hhdet_in_new!G$5</f>
        <v>15.987653726910887</v>
      </c>
      <c r="H55" s="67">
        <f>RES_hhdet_in_new!H$5</f>
        <v>27.87679061403923</v>
      </c>
      <c r="I55" s="67">
        <f>RES_hhdet_in_new!I$5</f>
        <v>20.314126791120348</v>
      </c>
      <c r="J55" s="67">
        <f>RES_hhdet_in_new!J$5</f>
        <v>10.822684196205794</v>
      </c>
      <c r="K55" s="67">
        <f>RES_hhdet_in_new!K$5</f>
        <v>4.7717784215864549</v>
      </c>
      <c r="L55" s="67">
        <f>RES_hhdet_in_new!L$5</f>
        <v>0</v>
      </c>
      <c r="M55" s="67">
        <f>RES_hhdet_in_new!M$5</f>
        <v>17.245458521011717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431.78873399070619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1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1</v>
      </c>
      <c r="I57" s="67">
        <f>RES_hhdet_in_new!I$8</f>
        <v>1</v>
      </c>
      <c r="J57" s="67">
        <f>RES_hhdet_in_new!J$8</f>
        <v>1</v>
      </c>
      <c r="K57" s="67">
        <f>RES_hhdet_in_new!K$8</f>
        <v>2</v>
      </c>
      <c r="L57" s="67">
        <f>RES_hhdet_in_new!L$8</f>
        <v>0</v>
      </c>
      <c r="M57" s="67">
        <f>RES_hhdet_in_new!M$8</f>
        <v>2.0000000000000004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30.000000000000007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12.272243541825603</v>
      </c>
      <c r="E62" s="67">
        <f>RES_hhdet_in_new!E$15</f>
        <v>0</v>
      </c>
      <c r="F62" s="67">
        <f>RES_hhdet_in_new!F$15</f>
        <v>10.284028791208099</v>
      </c>
      <c r="G62" s="67">
        <f>RES_hhdet_in_new!G$15</f>
        <v>15.555554977534918</v>
      </c>
      <c r="H62" s="67">
        <f>RES_hhdet_in_new!H$15</f>
        <v>25.868910966012759</v>
      </c>
      <c r="I62" s="67">
        <f>RES_hhdet_in_new!I$15</f>
        <v>18.394406467733663</v>
      </c>
      <c r="J62" s="67">
        <f>RES_hhdet_in_new!J$15</f>
        <v>9.2515979057287119</v>
      </c>
      <c r="K62" s="67">
        <f>RES_hhdet_in_new!K$15</f>
        <v>1.6142870063343255</v>
      </c>
      <c r="L62" s="67">
        <f>RES_hhdet_in_new!L$15</f>
        <v>0</v>
      </c>
      <c r="M62" s="67">
        <f>RES_hhdet_in_new!M$15</f>
        <v>10.612730718210154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303.78873399070613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2</v>
      </c>
      <c r="E63" s="67">
        <f>RES_hhdet_in_new!E$16</f>
        <v>0</v>
      </c>
      <c r="F63" s="67">
        <f>RES_hhdet_in_new!F$16</f>
        <v>1.2856674664224472</v>
      </c>
      <c r="G63" s="67">
        <f>RES_hhdet_in_new!G$16</f>
        <v>0.43209874937596993</v>
      </c>
      <c r="H63" s="67">
        <f>RES_hhdet_in_new!H$16</f>
        <v>2.0078796480264711</v>
      </c>
      <c r="I63" s="67">
        <f>RES_hhdet_in_new!I$16</f>
        <v>1.9197203233866831</v>
      </c>
      <c r="J63" s="67">
        <f>RES_hhdet_in_new!J$16</f>
        <v>1.571086290477081</v>
      </c>
      <c r="K63" s="67">
        <f>RES_hhdet_in_new!K$16</f>
        <v>3.1574914152521294</v>
      </c>
      <c r="L63" s="67">
        <f>RES_hhdet_in_new!L$16</f>
        <v>0</v>
      </c>
      <c r="M63" s="67">
        <f>RES_hhdet_in_new!M$16</f>
        <v>6.632727802801563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128.00000000000003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14.272243541825603</v>
      </c>
      <c r="E67" s="83">
        <f>RES_hhdet_in_new!E$22</f>
        <v>0</v>
      </c>
      <c r="F67" s="83">
        <f>RES_hhdet_in_new!F$22</f>
        <v>11.569696257630547</v>
      </c>
      <c r="G67" s="83">
        <f>RES_hhdet_in_new!G$22</f>
        <v>15.987653726910887</v>
      </c>
      <c r="H67" s="83">
        <f>RES_hhdet_in_new!H$22</f>
        <v>27.87679061403923</v>
      </c>
      <c r="I67" s="83">
        <f>RES_hhdet_in_new!I$22</f>
        <v>20.314126791120348</v>
      </c>
      <c r="J67" s="83">
        <f>RES_hhdet_in_new!J$22</f>
        <v>10.822684196205794</v>
      </c>
      <c r="K67" s="83">
        <f>RES_hhdet_in_new!K$22</f>
        <v>4.7717784215864549</v>
      </c>
      <c r="L67" s="83">
        <f>RES_hhdet_in_new!L$22</f>
        <v>0</v>
      </c>
      <c r="M67" s="83">
        <f>RES_hhdet_in_new!M$22</f>
        <v>17.245458521011717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431.78873399070619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17.102756458174397</v>
      </c>
      <c r="E71" s="67">
        <f t="shared" si="4"/>
        <v>0</v>
      </c>
      <c r="F71" s="67">
        <f t="shared" si="4"/>
        <v>13.805303742369453</v>
      </c>
      <c r="G71" s="67">
        <f t="shared" si="4"/>
        <v>18.387346273089115</v>
      </c>
      <c r="H71" s="67">
        <f t="shared" si="4"/>
        <v>20.49820938596077</v>
      </c>
      <c r="I71" s="67">
        <f t="shared" si="4"/>
        <v>23.060873208879652</v>
      </c>
      <c r="J71" s="67">
        <f t="shared" si="4"/>
        <v>10.302315803794203</v>
      </c>
      <c r="K71" s="67">
        <f t="shared" si="4"/>
        <v>4.2282215784135451</v>
      </c>
      <c r="L71" s="67">
        <f t="shared" si="4"/>
        <v>5.6843418860808015E-14</v>
      </c>
      <c r="M71" s="67">
        <f t="shared" si="4"/>
        <v>14.754541478988283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148.21126600929392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2</v>
      </c>
      <c r="D73" s="67">
        <f t="shared" ref="D73:Q73" si="5">D41-D57</f>
        <v>2</v>
      </c>
      <c r="E73" s="67">
        <f t="shared" si="5"/>
        <v>1</v>
      </c>
      <c r="F73" s="67">
        <f t="shared" si="5"/>
        <v>1.5</v>
      </c>
      <c r="G73" s="67">
        <f t="shared" si="5"/>
        <v>2</v>
      </c>
      <c r="H73" s="67">
        <f t="shared" si="5"/>
        <v>1.5</v>
      </c>
      <c r="I73" s="67">
        <f t="shared" si="5"/>
        <v>3</v>
      </c>
      <c r="J73" s="67">
        <f t="shared" si="5"/>
        <v>1</v>
      </c>
      <c r="K73" s="67">
        <f t="shared" si="5"/>
        <v>1</v>
      </c>
      <c r="L73" s="67">
        <f t="shared" si="5"/>
        <v>4</v>
      </c>
      <c r="M73" s="67">
        <f t="shared" si="5"/>
        <v>1.9999999999999996</v>
      </c>
      <c r="N73" s="67">
        <f t="shared" si="5"/>
        <v>2</v>
      </c>
      <c r="O73" s="67">
        <f t="shared" si="5"/>
        <v>2</v>
      </c>
      <c r="P73" s="67">
        <f t="shared" si="5"/>
        <v>0</v>
      </c>
      <c r="Q73" s="67">
        <f t="shared" si="5"/>
        <v>10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25.250000000000007</v>
      </c>
      <c r="E76" s="67">
        <f t="shared" si="6"/>
        <v>0.63156618456346014</v>
      </c>
      <c r="F76" s="67">
        <f t="shared" si="6"/>
        <v>24.249999999999993</v>
      </c>
      <c r="G76" s="67">
        <f t="shared" si="6"/>
        <v>31.249999999999996</v>
      </c>
      <c r="H76" s="67">
        <f t="shared" si="6"/>
        <v>38.25</v>
      </c>
      <c r="I76" s="67">
        <f t="shared" si="6"/>
        <v>37.042348948715016</v>
      </c>
      <c r="J76" s="67">
        <f t="shared" si="6"/>
        <v>16.195623902547165</v>
      </c>
      <c r="K76" s="67">
        <f t="shared" si="6"/>
        <v>2.4310661948841261</v>
      </c>
      <c r="L76" s="67">
        <f t="shared" si="6"/>
        <v>22.974238875878232</v>
      </c>
      <c r="M76" s="67">
        <f t="shared" si="6"/>
        <v>13.631566184563468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2.9999999999999996</v>
      </c>
      <c r="E77" s="67">
        <f t="shared" si="6"/>
        <v>1.1563387813272492E-2</v>
      </c>
      <c r="F77" s="67">
        <f t="shared" si="6"/>
        <v>1</v>
      </c>
      <c r="G77" s="67">
        <f t="shared" si="6"/>
        <v>0.4363899423363074</v>
      </c>
      <c r="H77" s="67">
        <f t="shared" si="6"/>
        <v>0.99999999999999989</v>
      </c>
      <c r="I77" s="67">
        <f t="shared" si="6"/>
        <v>2.3326510512849747</v>
      </c>
      <c r="J77" s="67">
        <f t="shared" si="6"/>
        <v>2.9293760974528578</v>
      </c>
      <c r="K77" s="67">
        <f t="shared" si="6"/>
        <v>4.0000000000000018</v>
      </c>
      <c r="L77" s="67">
        <f t="shared" si="6"/>
        <v>4.740046838407495</v>
      </c>
      <c r="M77" s="67">
        <f t="shared" si="6"/>
        <v>5.0115633878132639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6.7277564581743903</v>
      </c>
      <c r="E78" s="67">
        <f t="shared" si="6"/>
        <v>0.35687042762326737</v>
      </c>
      <c r="F78" s="67">
        <f t="shared" si="6"/>
        <v>6.7159712087919043</v>
      </c>
      <c r="G78" s="67">
        <f t="shared" si="6"/>
        <v>5.444445022465068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1.4210854715202004E-14</v>
      </c>
      <c r="M78" s="67">
        <f t="shared" si="6"/>
        <v>0</v>
      </c>
      <c r="N78" s="67">
        <f t="shared" si="6"/>
        <v>112.80949857729101</v>
      </c>
      <c r="O78" s="67">
        <f t="shared" si="6"/>
        <v>13.169706954276586</v>
      </c>
      <c r="P78" s="67">
        <f t="shared" si="6"/>
        <v>0</v>
      </c>
      <c r="Q78" s="67">
        <f t="shared" si="6"/>
        <v>148.21126600929398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1.000000000000002</v>
      </c>
      <c r="M79" s="67">
        <f t="shared" si="6"/>
        <v>0</v>
      </c>
      <c r="N79" s="67">
        <f t="shared" si="6"/>
        <v>37</v>
      </c>
      <c r="O79" s="67">
        <f t="shared" si="6"/>
        <v>7.1145848928881676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6.9889107921644404</v>
      </c>
      <c r="E82" s="67">
        <f t="shared" si="7"/>
        <v>0.62920113563168822</v>
      </c>
      <c r="F82" s="67">
        <f t="shared" si="7"/>
        <v>13.999999999999993</v>
      </c>
      <c r="G82" s="67">
        <f t="shared" si="7"/>
        <v>31</v>
      </c>
      <c r="H82" s="67">
        <f t="shared" si="7"/>
        <v>33.999999999999993</v>
      </c>
      <c r="I82" s="67">
        <f t="shared" si="7"/>
        <v>8.9999999999999876</v>
      </c>
      <c r="J82" s="67">
        <f t="shared" si="7"/>
        <v>11.999999999999984</v>
      </c>
      <c r="K82" s="67">
        <f t="shared" si="7"/>
        <v>29.999999999999964</v>
      </c>
      <c r="L82" s="67">
        <f t="shared" si="7"/>
        <v>33.999999999999972</v>
      </c>
      <c r="M82" s="67">
        <f t="shared" si="7"/>
        <v>20.999999999999979</v>
      </c>
      <c r="N82" s="67">
        <f t="shared" si="7"/>
        <v>0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207.72775645817438</v>
      </c>
      <c r="E83" s="83">
        <f t="shared" si="7"/>
        <v>6.3597096565327513</v>
      </c>
      <c r="F83" s="83">
        <f t="shared" si="7"/>
        <v>12.472784186085079</v>
      </c>
      <c r="G83" s="83">
        <f t="shared" si="7"/>
        <v>13.331285357564552</v>
      </c>
      <c r="H83" s="83">
        <f t="shared" si="7"/>
        <v>12.687526527250924</v>
      </c>
      <c r="I83" s="83">
        <f t="shared" si="7"/>
        <v>28.889337675030145</v>
      </c>
      <c r="J83" s="83">
        <f t="shared" si="7"/>
        <v>7.3023158037942171</v>
      </c>
      <c r="K83" s="83">
        <f t="shared" si="7"/>
        <v>0</v>
      </c>
      <c r="L83" s="83">
        <f t="shared" si="7"/>
        <v>74.971396783627071</v>
      </c>
      <c r="M83" s="83">
        <f t="shared" si="7"/>
        <v>30.021620237934965</v>
      </c>
      <c r="N83" s="83">
        <f t="shared" si="7"/>
        <v>29.101314647471249</v>
      </c>
      <c r="O83" s="83">
        <f t="shared" si="7"/>
        <v>16.938552535796468</v>
      </c>
      <c r="P83" s="83">
        <f t="shared" si="7"/>
        <v>0</v>
      </c>
      <c r="Q83" s="83">
        <f t="shared" si="7"/>
        <v>148.21126600929392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580.00000000000011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40.000000000000007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452.00000000000011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128.00000000000003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580.00000000000011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1.6185200771061536</v>
      </c>
      <c r="C105" s="168">
        <f t="shared" ref="C105:Q105" si="8">SUM(C106,C109,C111,C121)</f>
        <v>1.1349551653471555</v>
      </c>
      <c r="D105" s="168">
        <f t="shared" si="8"/>
        <v>1.0920953790623558</v>
      </c>
      <c r="E105" s="168">
        <f t="shared" si="8"/>
        <v>0.55402984467574401</v>
      </c>
      <c r="F105" s="168">
        <f t="shared" si="8"/>
        <v>0.55077712354311859</v>
      </c>
      <c r="G105" s="168">
        <f t="shared" si="8"/>
        <v>0.52722400878268161</v>
      </c>
      <c r="H105" s="168">
        <f t="shared" si="8"/>
        <v>0.53950390682007876</v>
      </c>
      <c r="I105" s="168">
        <f t="shared" si="8"/>
        <v>0.54081222148238528</v>
      </c>
      <c r="J105" s="168">
        <f t="shared" si="8"/>
        <v>0.54316612482127891</v>
      </c>
      <c r="K105" s="168">
        <f t="shared" si="8"/>
        <v>0.55640146403567015</v>
      </c>
      <c r="L105" s="168">
        <f t="shared" si="8"/>
        <v>0.54011204631967769</v>
      </c>
      <c r="M105" s="168">
        <f t="shared" si="8"/>
        <v>0.54124588702322041</v>
      </c>
      <c r="N105" s="168">
        <f t="shared" si="8"/>
        <v>0.52273899772435584</v>
      </c>
      <c r="O105" s="168">
        <f t="shared" si="8"/>
        <v>0.52987251757316134</v>
      </c>
      <c r="P105" s="168">
        <f t="shared" si="8"/>
        <v>0</v>
      </c>
      <c r="Q105" s="168">
        <f t="shared" si="8"/>
        <v>1.3030873818428288</v>
      </c>
    </row>
    <row r="106" spans="1:17" ht="12" customHeight="1" x14ac:dyDescent="0.25">
      <c r="A106" s="158" t="s">
        <v>65</v>
      </c>
      <c r="B106" s="157">
        <f>SUM(B107:B108)</f>
        <v>1.468369265854399</v>
      </c>
      <c r="C106" s="157">
        <f t="shared" ref="C106:Q106" si="9">SUM(C107:C108)</f>
        <v>1.0217164445536699</v>
      </c>
      <c r="D106" s="157">
        <f t="shared" si="9"/>
        <v>0.99394243290796203</v>
      </c>
      <c r="E106" s="157">
        <f t="shared" si="9"/>
        <v>0.50783241304926452</v>
      </c>
      <c r="F106" s="157">
        <f t="shared" si="9"/>
        <v>0.50763055294210313</v>
      </c>
      <c r="G106" s="157">
        <f t="shared" si="9"/>
        <v>0.48600532796207446</v>
      </c>
      <c r="H106" s="157">
        <f t="shared" si="9"/>
        <v>0.49180469254049042</v>
      </c>
      <c r="I106" s="157">
        <f t="shared" si="9"/>
        <v>0.49151188892555642</v>
      </c>
      <c r="J106" s="157">
        <f t="shared" si="9"/>
        <v>0.48552503503404215</v>
      </c>
      <c r="K106" s="157">
        <f t="shared" si="9"/>
        <v>0.50794537608889823</v>
      </c>
      <c r="L106" s="157">
        <f t="shared" si="9"/>
        <v>0.47978715073061134</v>
      </c>
      <c r="M106" s="157">
        <f t="shared" si="9"/>
        <v>0.48280214545851186</v>
      </c>
      <c r="N106" s="157">
        <f t="shared" si="9"/>
        <v>0.48338108346327907</v>
      </c>
      <c r="O106" s="157">
        <f t="shared" si="9"/>
        <v>0.48597976264640841</v>
      </c>
      <c r="P106" s="157">
        <f t="shared" si="9"/>
        <v>0</v>
      </c>
      <c r="Q106" s="157">
        <f t="shared" si="9"/>
        <v>1.1774717624246778</v>
      </c>
    </row>
    <row r="107" spans="1:17" ht="12" customHeight="1" x14ac:dyDescent="0.25">
      <c r="A107" s="23" t="s">
        <v>58</v>
      </c>
      <c r="B107" s="156">
        <f>RES_hhdet_fec!B$5</f>
        <v>1.4331662135228731</v>
      </c>
      <c r="C107" s="156">
        <f>RES_hhdet_fec!C$5</f>
        <v>0.99934999999999996</v>
      </c>
      <c r="D107" s="156">
        <f>RES_hhdet_fec!D$5</f>
        <v>0.97528000000000015</v>
      </c>
      <c r="E107" s="156">
        <f>RES_hhdet_fec!E$5</f>
        <v>0.49994</v>
      </c>
      <c r="F107" s="156">
        <f>RES_hhdet_fec!F$5</f>
        <v>0.4999599999999999</v>
      </c>
      <c r="G107" s="156">
        <f>RES_hhdet_fec!G$5</f>
        <v>0.47769660650016976</v>
      </c>
      <c r="H107" s="156">
        <f>RES_hhdet_fec!H$5</f>
        <v>0.48530999999999991</v>
      </c>
      <c r="I107" s="156">
        <f>RES_hhdet_fec!I$5</f>
        <v>0.48571999999999993</v>
      </c>
      <c r="J107" s="156">
        <f>RES_hhdet_fec!J$5</f>
        <v>0.48524</v>
      </c>
      <c r="K107" s="156">
        <f>RES_hhdet_fec!K$5</f>
        <v>0.49999999999999994</v>
      </c>
      <c r="L107" s="156">
        <f>RES_hhdet_fec!L$5</f>
        <v>0.47771053459395668</v>
      </c>
      <c r="M107" s="156">
        <f>RES_hhdet_fec!M$5</f>
        <v>0.47771228751481382</v>
      </c>
      <c r="N107" s="156">
        <f>RES_hhdet_fec!N$5</f>
        <v>0.47771105091641886</v>
      </c>
      <c r="O107" s="156">
        <f>RES_hhdet_fec!O$5</f>
        <v>0.47775067078053673</v>
      </c>
      <c r="P107" s="156">
        <f>RES_hhdet_fec!P$5</f>
        <v>0</v>
      </c>
      <c r="Q107" s="156">
        <f>RES_hhdet_fec!Q$5</f>
        <v>1.1703519401369471</v>
      </c>
    </row>
    <row r="108" spans="1:17" ht="12" customHeight="1" x14ac:dyDescent="0.25">
      <c r="A108" s="23" t="s">
        <v>60</v>
      </c>
      <c r="B108" s="156">
        <f>RES_hhdet_fec!B$6</f>
        <v>3.5203052331525854E-2</v>
      </c>
      <c r="C108" s="156">
        <f>RES_hhdet_fec!C$6</f>
        <v>2.2366444553669911E-2</v>
      </c>
      <c r="D108" s="156">
        <f>RES_hhdet_fec!D$6</f>
        <v>1.8662432907961862E-2</v>
      </c>
      <c r="E108" s="156">
        <f>RES_hhdet_fec!E$6</f>
        <v>7.8924130492645621E-3</v>
      </c>
      <c r="F108" s="156">
        <f>RES_hhdet_fec!F$6</f>
        <v>7.6705529421032207E-3</v>
      </c>
      <c r="G108" s="156">
        <f>RES_hhdet_fec!G$6</f>
        <v>8.3087214619047087E-3</v>
      </c>
      <c r="H108" s="156">
        <f>RES_hhdet_fec!H$6</f>
        <v>6.4946925404905306E-3</v>
      </c>
      <c r="I108" s="156">
        <f>RES_hhdet_fec!I$6</f>
        <v>5.7918889255564807E-3</v>
      </c>
      <c r="J108" s="156">
        <f>RES_hhdet_fec!J$6</f>
        <v>2.8503503404216535E-4</v>
      </c>
      <c r="K108" s="156">
        <f>RES_hhdet_fec!K$6</f>
        <v>7.9453760888982851E-3</v>
      </c>
      <c r="L108" s="156">
        <f>RES_hhdet_fec!L$6</f>
        <v>2.0766161366546567E-3</v>
      </c>
      <c r="M108" s="156">
        <f>RES_hhdet_fec!M$6</f>
        <v>5.0898579436980647E-3</v>
      </c>
      <c r="N108" s="156">
        <f>RES_hhdet_fec!N$6</f>
        <v>5.6700325468602274E-3</v>
      </c>
      <c r="O108" s="156">
        <f>RES_hhdet_fec!O$6</f>
        <v>8.2290918658716999E-3</v>
      </c>
      <c r="P108" s="156">
        <f>RES_hhdet_fec!P$6</f>
        <v>0</v>
      </c>
      <c r="Q108" s="156">
        <f>RES_hhdet_fec!Q$6</f>
        <v>7.1198222877307095E-3</v>
      </c>
    </row>
    <row r="109" spans="1:17" ht="12" customHeight="1" x14ac:dyDescent="0.25">
      <c r="A109" s="158" t="s">
        <v>112</v>
      </c>
      <c r="B109" s="157">
        <f>B110</f>
        <v>1.9130298403450294E-3</v>
      </c>
      <c r="C109" s="157">
        <f t="shared" ref="C109:Q109" si="10">C110</f>
        <v>1.349709732691685E-3</v>
      </c>
      <c r="D109" s="157">
        <f t="shared" si="10"/>
        <v>1.4022845584812263E-3</v>
      </c>
      <c r="E109" s="157">
        <f t="shared" si="10"/>
        <v>7.4674263741320674E-4</v>
      </c>
      <c r="F109" s="157">
        <f t="shared" si="10"/>
        <v>7.2843409856067614E-4</v>
      </c>
      <c r="G109" s="157">
        <f t="shared" si="10"/>
        <v>7.1284071546894718E-4</v>
      </c>
      <c r="H109" s="157">
        <f t="shared" si="10"/>
        <v>7.1152079778517656E-4</v>
      </c>
      <c r="I109" s="157">
        <f t="shared" si="10"/>
        <v>8.6113593538817692E-4</v>
      </c>
      <c r="J109" s="157">
        <f t="shared" si="10"/>
        <v>9.4570601646766983E-4</v>
      </c>
      <c r="K109" s="157">
        <f t="shared" si="10"/>
        <v>9.8147906334921276E-4</v>
      </c>
      <c r="L109" s="157">
        <f t="shared" si="10"/>
        <v>9.9410281414422726E-4</v>
      </c>
      <c r="M109" s="157">
        <f t="shared" si="10"/>
        <v>1.1898464587074987E-3</v>
      </c>
      <c r="N109" s="157">
        <f t="shared" si="10"/>
        <v>1.2294652379653145E-3</v>
      </c>
      <c r="O109" s="157">
        <f t="shared" si="10"/>
        <v>1.2624304914709533E-3</v>
      </c>
      <c r="P109" s="157">
        <f t="shared" si="10"/>
        <v>0</v>
      </c>
      <c r="Q109" s="157">
        <f t="shared" si="10"/>
        <v>1.9877053566774786E-3</v>
      </c>
    </row>
    <row r="110" spans="1:17" ht="12" customHeight="1" x14ac:dyDescent="0.25">
      <c r="A110" s="23" t="s">
        <v>60</v>
      </c>
      <c r="B110" s="156">
        <f>RES_hhdet_fec!B$8</f>
        <v>1.9130298403450294E-3</v>
      </c>
      <c r="C110" s="156">
        <f>RES_hhdet_fec!C$8</f>
        <v>1.349709732691685E-3</v>
      </c>
      <c r="D110" s="156">
        <f>RES_hhdet_fec!D$8</f>
        <v>1.4022845584812263E-3</v>
      </c>
      <c r="E110" s="156">
        <f>RES_hhdet_fec!E$8</f>
        <v>7.4674263741320674E-4</v>
      </c>
      <c r="F110" s="156">
        <f>RES_hhdet_fec!F$8</f>
        <v>7.2843409856067614E-4</v>
      </c>
      <c r="G110" s="156">
        <f>RES_hhdet_fec!G$8</f>
        <v>7.1284071546894718E-4</v>
      </c>
      <c r="H110" s="156">
        <f>RES_hhdet_fec!H$8</f>
        <v>7.1152079778517656E-4</v>
      </c>
      <c r="I110" s="156">
        <f>RES_hhdet_fec!I$8</f>
        <v>8.6113593538817692E-4</v>
      </c>
      <c r="J110" s="156">
        <f>RES_hhdet_fec!J$8</f>
        <v>9.4570601646766983E-4</v>
      </c>
      <c r="K110" s="156">
        <f>RES_hhdet_fec!K$8</f>
        <v>9.8147906334921276E-4</v>
      </c>
      <c r="L110" s="156">
        <f>RES_hhdet_fec!L$8</f>
        <v>9.9410281414422726E-4</v>
      </c>
      <c r="M110" s="156">
        <f>RES_hhdet_fec!M$8</f>
        <v>1.1898464587074987E-3</v>
      </c>
      <c r="N110" s="156">
        <f>RES_hhdet_fec!N$8</f>
        <v>1.2294652379653145E-3</v>
      </c>
      <c r="O110" s="156">
        <f>RES_hhdet_fec!O$8</f>
        <v>1.2624304914709533E-3</v>
      </c>
      <c r="P110" s="156">
        <f>RES_hhdet_fec!P$8</f>
        <v>0</v>
      </c>
      <c r="Q110" s="156">
        <f>RES_hhdet_fec!Q$8</f>
        <v>1.9877053566774786E-3</v>
      </c>
    </row>
    <row r="111" spans="1:17" ht="12" customHeight="1" x14ac:dyDescent="0.25">
      <c r="A111" s="158" t="s">
        <v>63</v>
      </c>
      <c r="B111" s="157">
        <f>SUM(B112:B114,B117:B118)</f>
        <v>9.9549486198808393E-2</v>
      </c>
      <c r="C111" s="157">
        <f t="shared" ref="C111:Q111" si="11">SUM(C112:C114,C117:C118)</f>
        <v>6.3927926940150162E-2</v>
      </c>
      <c r="D111" s="157">
        <f t="shared" si="11"/>
        <v>6.8174342091516502E-2</v>
      </c>
      <c r="E111" s="157">
        <f t="shared" si="11"/>
        <v>3.5919823074006887E-2</v>
      </c>
      <c r="F111" s="157">
        <f t="shared" si="11"/>
        <v>3.365921437769534E-2</v>
      </c>
      <c r="G111" s="157">
        <f t="shared" si="11"/>
        <v>3.1742157017458375E-2</v>
      </c>
      <c r="H111" s="157">
        <f t="shared" si="11"/>
        <v>3.608163846378408E-2</v>
      </c>
      <c r="I111" s="157">
        <f t="shared" si="11"/>
        <v>3.7937117318852749E-2</v>
      </c>
      <c r="J111" s="157">
        <f t="shared" si="11"/>
        <v>4.2131643372920365E-2</v>
      </c>
      <c r="K111" s="157">
        <f t="shared" si="11"/>
        <v>3.6974956018513916E-2</v>
      </c>
      <c r="L111" s="157">
        <f t="shared" si="11"/>
        <v>4.4554389861239531E-2</v>
      </c>
      <c r="M111" s="157">
        <f t="shared" si="11"/>
        <v>4.4404065329865454E-2</v>
      </c>
      <c r="N111" s="157">
        <f t="shared" si="11"/>
        <v>2.5922456405047471E-2</v>
      </c>
      <c r="O111" s="157">
        <f t="shared" si="11"/>
        <v>3.4827842773474393E-2</v>
      </c>
      <c r="P111" s="157">
        <f t="shared" si="11"/>
        <v>0</v>
      </c>
      <c r="Q111" s="157">
        <f t="shared" si="11"/>
        <v>8.8404956304659346E-2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8.4475486059202354E-2</v>
      </c>
      <c r="C113" s="132">
        <f>RES_hhdet_fec!C$11</f>
        <v>5.5394186219140704E-2</v>
      </c>
      <c r="D113" s="132">
        <f>RES_hhdet_fec!D$11</f>
        <v>5.3235385597154239E-2</v>
      </c>
      <c r="E113" s="132">
        <f>RES_hhdet_fec!E$11</f>
        <v>2.6718054638948944E-2</v>
      </c>
      <c r="F113" s="132">
        <f>RES_hhdet_fec!F$11</f>
        <v>2.4846265954100073E-2</v>
      </c>
      <c r="G113" s="132">
        <f>RES_hhdet_fec!G$11</f>
        <v>2.4490693893830729E-2</v>
      </c>
      <c r="H113" s="132">
        <f>RES_hhdet_fec!H$11</f>
        <v>2.5503092881855663E-2</v>
      </c>
      <c r="I113" s="132">
        <f>RES_hhdet_fec!I$11</f>
        <v>2.5900150799377304E-2</v>
      </c>
      <c r="J113" s="132">
        <f>RES_hhdet_fec!J$11</f>
        <v>2.5455970400684227E-2</v>
      </c>
      <c r="K113" s="132">
        <f>RES_hhdet_fec!K$11</f>
        <v>2.5756286542522155E-2</v>
      </c>
      <c r="L113" s="132">
        <f>RES_hhdet_fec!L$11</f>
        <v>2.6428700743432662E-2</v>
      </c>
      <c r="M113" s="132">
        <f>RES_hhdet_fec!M$11</f>
        <v>2.8805259922301835E-2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6.2357797186493895E-4</v>
      </c>
      <c r="E114" s="132">
        <f t="shared" si="12"/>
        <v>4.146111741243695E-4</v>
      </c>
      <c r="F114" s="132">
        <f t="shared" si="12"/>
        <v>6.2335794836663712E-4</v>
      </c>
      <c r="G114" s="132">
        <f t="shared" si="12"/>
        <v>6.2149664109331941E-4</v>
      </c>
      <c r="H114" s="132">
        <f t="shared" si="12"/>
        <v>8.1719987603073548E-4</v>
      </c>
      <c r="I114" s="132">
        <f t="shared" si="12"/>
        <v>1.224404891258432E-3</v>
      </c>
      <c r="J114" s="132">
        <f t="shared" si="12"/>
        <v>1.406628890583065E-3</v>
      </c>
      <c r="K114" s="132">
        <f t="shared" si="12"/>
        <v>2.2206424503096373E-3</v>
      </c>
      <c r="L114" s="132">
        <f t="shared" si="12"/>
        <v>2.7714913505123709E-3</v>
      </c>
      <c r="M114" s="132">
        <f t="shared" si="12"/>
        <v>3.7371860971357773E-3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5.0357797186493896E-4</v>
      </c>
      <c r="E115" s="165">
        <f>RES_hhdet_fec!E$13</f>
        <v>3.3492989922397109E-4</v>
      </c>
      <c r="F115" s="165">
        <f>RES_hhdet_fec!F$13</f>
        <v>5.0170344715009217E-4</v>
      </c>
      <c r="G115" s="165">
        <f>RES_hhdet_fec!G$13</f>
        <v>4.9932482696160585E-4</v>
      </c>
      <c r="H115" s="165">
        <f>RES_hhdet_fec!H$13</f>
        <v>6.5512532173575978E-4</v>
      </c>
      <c r="I115" s="165">
        <f>RES_hhdet_fec!I$13</f>
        <v>9.800057059223832E-4</v>
      </c>
      <c r="J115" s="165">
        <f>RES_hhdet_fec!J$13</f>
        <v>1.1237320266968703E-3</v>
      </c>
      <c r="K115" s="165">
        <f>RES_hhdet_fec!K$13</f>
        <v>1.7707446997983901E-3</v>
      </c>
      <c r="L115" s="165">
        <f>RES_hhdet_fec!L$13</f>
        <v>2.2064328143599722E-3</v>
      </c>
      <c r="M115" s="165">
        <f>RES_hhdet_fec!M$13</f>
        <v>2.9749694673852629E-3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1.2E-4</v>
      </c>
      <c r="E116" s="164">
        <f>RES_hhdet_fec!E$14</f>
        <v>7.9681274900398409E-5</v>
      </c>
      <c r="F116" s="164">
        <f>RES_hhdet_fec!F$14</f>
        <v>1.2165450121654498E-4</v>
      </c>
      <c r="G116" s="164">
        <f>RES_hhdet_fec!G$14</f>
        <v>1.2217181413171353E-4</v>
      </c>
      <c r="H116" s="164">
        <f>RES_hhdet_fec!H$14</f>
        <v>1.620745542949757E-4</v>
      </c>
      <c r="I116" s="164">
        <f>RES_hhdet_fec!I$14</f>
        <v>2.4439918533604877E-4</v>
      </c>
      <c r="J116" s="164">
        <f>RES_hhdet_fec!J$14</f>
        <v>2.8289686388619466E-4</v>
      </c>
      <c r="K116" s="164">
        <f>RES_hhdet_fec!K$14</f>
        <v>4.4989775051124738E-4</v>
      </c>
      <c r="L116" s="164">
        <f>RES_hhdet_fec!L$14</f>
        <v>5.6505853615239896E-4</v>
      </c>
      <c r="M116" s="164">
        <f>RES_hhdet_fec!M$14</f>
        <v>7.6221662975051434E-4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1.5074000139606043E-2</v>
      </c>
      <c r="C117" s="162">
        <f>RES_hhdet_fec!C$15</f>
        <v>8.5337407210094602E-3</v>
      </c>
      <c r="D117" s="162">
        <f>RES_hhdet_fec!D$15</f>
        <v>1.4101082498700198E-2</v>
      </c>
      <c r="E117" s="162">
        <f>RES_hhdet_fec!E$15</f>
        <v>8.6672585250024293E-3</v>
      </c>
      <c r="F117" s="162">
        <f>RES_hhdet_fec!F$15</f>
        <v>7.9538296751780289E-3</v>
      </c>
      <c r="G117" s="162">
        <f>RES_hhdet_fec!G$15</f>
        <v>6.4236149818004016E-3</v>
      </c>
      <c r="H117" s="162">
        <f>RES_hhdet_fec!H$15</f>
        <v>9.3838661674283952E-3</v>
      </c>
      <c r="I117" s="162">
        <f>RES_hhdet_fec!I$15</f>
        <v>1.0289496461828964E-2</v>
      </c>
      <c r="J117" s="162">
        <f>RES_hhdet_fec!J$15</f>
        <v>1.4442899010014172E-2</v>
      </c>
      <c r="K117" s="162">
        <f>RES_hhdet_fec!K$15</f>
        <v>8.1165291125258401E-3</v>
      </c>
      <c r="L117" s="162">
        <f>RES_hhdet_fec!L$15</f>
        <v>1.3895427842369077E-2</v>
      </c>
      <c r="M117" s="162">
        <f>RES_hhdet_fec!M$15</f>
        <v>1.0173207916765129E-2</v>
      </c>
      <c r="N117" s="162">
        <f>RES_hhdet_fec!N$15</f>
        <v>2.1626714544565696E-2</v>
      </c>
      <c r="O117" s="162">
        <f>RES_hhdet_fec!O$15</f>
        <v>2.8555384807401586E-2</v>
      </c>
      <c r="P117" s="162">
        <f>RES_hhdet_fec!P$15</f>
        <v>0</v>
      </c>
      <c r="Q117" s="162">
        <f>RES_hhdet_fec!Q$15</f>
        <v>6.9935014889269287E-2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2.1429602379713649E-4</v>
      </c>
      <c r="E118" s="160">
        <f t="shared" si="13"/>
        <v>1.1989873593114366E-4</v>
      </c>
      <c r="F118" s="160">
        <f t="shared" si="13"/>
        <v>2.3576080005060059E-4</v>
      </c>
      <c r="G118" s="160">
        <f t="shared" si="13"/>
        <v>2.0635150073393009E-4</v>
      </c>
      <c r="H118" s="160">
        <f t="shared" si="13"/>
        <v>3.7747953846928501E-4</v>
      </c>
      <c r="I118" s="160">
        <f t="shared" si="13"/>
        <v>5.2306516638804589E-4</v>
      </c>
      <c r="J118" s="160">
        <f t="shared" si="13"/>
        <v>8.2614507163889829E-4</v>
      </c>
      <c r="K118" s="160">
        <f t="shared" si="13"/>
        <v>8.8149791315628254E-4</v>
      </c>
      <c r="L118" s="160">
        <f t="shared" si="13"/>
        <v>1.4587699249254177E-3</v>
      </c>
      <c r="M118" s="160">
        <f t="shared" si="13"/>
        <v>1.6884113936627095E-3</v>
      </c>
      <c r="N118" s="160">
        <f t="shared" si="13"/>
        <v>4.2957418604817766E-3</v>
      </c>
      <c r="O118" s="160">
        <f t="shared" si="13"/>
        <v>6.2724579660728055E-3</v>
      </c>
      <c r="P118" s="160">
        <f t="shared" si="13"/>
        <v>0</v>
      </c>
      <c r="Q118" s="160">
        <f t="shared" si="13"/>
        <v>1.8469941415390063E-2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1.3429602379713649E-4</v>
      </c>
      <c r="E119" s="156">
        <f>RES_hhdet_fec!E$17</f>
        <v>8.0058098480944453E-5</v>
      </c>
      <c r="F119" s="156">
        <f>RES_hhdet_fec!F$17</f>
        <v>1.5465779923957057E-4</v>
      </c>
      <c r="G119" s="156">
        <f>RES_hhdet_fec!G$17</f>
        <v>1.2490362464612104E-4</v>
      </c>
      <c r="H119" s="156">
        <f>RES_hhdet_fec!H$17</f>
        <v>2.5592362274805323E-4</v>
      </c>
      <c r="I119" s="156">
        <f>RES_hhdet_fec!I$17</f>
        <v>3.6013237616401328E-4</v>
      </c>
      <c r="J119" s="156">
        <f>RES_hhdet_fec!J$17</f>
        <v>6.2407588314875929E-4</v>
      </c>
      <c r="K119" s="156">
        <f>RES_hhdet_fec!K$17</f>
        <v>5.5429954914810271E-4</v>
      </c>
      <c r="L119" s="156">
        <f>RES_hhdet_fec!L$17</f>
        <v>1.0675755537429877E-3</v>
      </c>
      <c r="M119" s="156">
        <f>RES_hhdet_fec!M$17</f>
        <v>1.0955762371900872E-3</v>
      </c>
      <c r="N119" s="156">
        <f>RES_hhdet_fec!N$17</f>
        <v>2.8289490237588424E-3</v>
      </c>
      <c r="O119" s="156">
        <f>RES_hhdet_fec!O$17</f>
        <v>4.571899376078656E-3</v>
      </c>
      <c r="P119" s="156">
        <f>RES_hhdet_fec!P$17</f>
        <v>0</v>
      </c>
      <c r="Q119" s="156">
        <f>RES_hhdet_fec!Q$17</f>
        <v>1.3863224190439196E-2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7.9999999999999993E-5</v>
      </c>
      <c r="E120" s="156">
        <f>RES_hhdet_fec!E$18</f>
        <v>3.9840637450199205E-5</v>
      </c>
      <c r="F120" s="156">
        <f>RES_hhdet_fec!F$18</f>
        <v>8.1103000811030008E-5</v>
      </c>
      <c r="G120" s="156">
        <f>RES_hhdet_fec!G$18</f>
        <v>8.1447876087809037E-5</v>
      </c>
      <c r="H120" s="156">
        <f>RES_hhdet_fec!H$18</f>
        <v>1.2155591572123176E-4</v>
      </c>
      <c r="I120" s="156">
        <f>RES_hhdet_fec!I$18</f>
        <v>1.6293279022403263E-4</v>
      </c>
      <c r="J120" s="156">
        <f>RES_hhdet_fec!J$18</f>
        <v>2.0206918849013903E-4</v>
      </c>
      <c r="K120" s="156">
        <f>RES_hhdet_fec!K$18</f>
        <v>3.2719836400817989E-4</v>
      </c>
      <c r="L120" s="156">
        <f>RES_hhdet_fec!L$18</f>
        <v>3.9119437118242988E-4</v>
      </c>
      <c r="M120" s="156">
        <f>RES_hhdet_fec!M$18</f>
        <v>5.928351564726224E-4</v>
      </c>
      <c r="N120" s="156">
        <f>RES_hhdet_fec!N$18</f>
        <v>1.4667928367229337E-3</v>
      </c>
      <c r="O120" s="156">
        <f>RES_hhdet_fec!O$18</f>
        <v>1.700558589994149E-3</v>
      </c>
      <c r="P120" s="156">
        <f>RES_hhdet_fec!P$18</f>
        <v>0</v>
      </c>
      <c r="Q120" s="156">
        <f>RES_hhdet_fec!Q$18</f>
        <v>4.6067172249508676E-3</v>
      </c>
    </row>
    <row r="121" spans="1:17" ht="12" customHeight="1" x14ac:dyDescent="0.25">
      <c r="A121" s="158" t="s">
        <v>62</v>
      </c>
      <c r="B121" s="157">
        <f>SUM(B122:B124)</f>
        <v>4.868829521260104E-2</v>
      </c>
      <c r="C121" s="157">
        <f t="shared" ref="C121:Q121" si="14">SUM(C122:C124)</f>
        <v>4.7961084120643427E-2</v>
      </c>
      <c r="D121" s="157">
        <f t="shared" si="14"/>
        <v>2.8576319504396049E-2</v>
      </c>
      <c r="E121" s="157">
        <f t="shared" si="14"/>
        <v>9.5308659150593229E-3</v>
      </c>
      <c r="F121" s="157">
        <f t="shared" si="14"/>
        <v>8.7589221247593319E-3</v>
      </c>
      <c r="G121" s="157">
        <f t="shared" si="14"/>
        <v>8.7636830876798577E-3</v>
      </c>
      <c r="H121" s="157">
        <f t="shared" si="14"/>
        <v>1.0906055018019119E-2</v>
      </c>
      <c r="I121" s="157">
        <f t="shared" si="14"/>
        <v>1.050207930258797E-2</v>
      </c>
      <c r="J121" s="157">
        <f t="shared" si="14"/>
        <v>1.4563740397848685E-2</v>
      </c>
      <c r="K121" s="157">
        <f t="shared" si="14"/>
        <v>1.0499652864908704E-2</v>
      </c>
      <c r="L121" s="157">
        <f t="shared" si="14"/>
        <v>1.4776402913682528E-2</v>
      </c>
      <c r="M121" s="157">
        <f t="shared" si="14"/>
        <v>1.2849829776135545E-2</v>
      </c>
      <c r="N121" s="157">
        <f t="shared" si="14"/>
        <v>1.2205992618063967E-2</v>
      </c>
      <c r="O121" s="157">
        <f t="shared" si="14"/>
        <v>7.8024816618075879E-3</v>
      </c>
      <c r="P121" s="157">
        <f t="shared" si="14"/>
        <v>0</v>
      </c>
      <c r="Q121" s="157">
        <f t="shared" si="14"/>
        <v>3.522295775681427E-2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4.6115195589444935E-2</v>
      </c>
      <c r="C123" s="156">
        <f>RES_hhdet_fec!C$21</f>
        <v>4.7607863981759868E-2</v>
      </c>
      <c r="D123" s="156">
        <f>RES_hhdet_fec!D$21</f>
        <v>2.0448903602196967E-2</v>
      </c>
      <c r="E123" s="156">
        <f>RES_hhdet_fec!E$21</f>
        <v>2.081035570197298E-3</v>
      </c>
      <c r="F123" s="156">
        <f>RES_hhdet_fec!F$21</f>
        <v>1.9130334506591682E-3</v>
      </c>
      <c r="G123" s="156">
        <f>RES_hhdet_fec!G$21</f>
        <v>3.8870155537213914E-3</v>
      </c>
      <c r="H123" s="156">
        <f>RES_hhdet_fec!H$21</f>
        <v>4.2362506774087658E-3</v>
      </c>
      <c r="I123" s="156">
        <f>RES_hhdet_fec!I$21</f>
        <v>1.1580487293871484E-3</v>
      </c>
      <c r="J123" s="156">
        <f>RES_hhdet_fec!J$21</f>
        <v>1.5079524463941735E-3</v>
      </c>
      <c r="K123" s="156">
        <f>RES_hhdet_fec!K$21</f>
        <v>3.703881693574624E-3</v>
      </c>
      <c r="L123" s="156">
        <f>RES_hhdet_fec!L$21</f>
        <v>4.2327806720671712E-3</v>
      </c>
      <c r="M123" s="156">
        <f>RES_hhdet_fec!M$21</f>
        <v>2.5658900002046617E-3</v>
      </c>
      <c r="N123" s="156">
        <f>RES_hhdet_fec!N$21</f>
        <v>0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2.5730996231561071E-3</v>
      </c>
      <c r="C124" s="57">
        <f>RES_hhdet_fec!C$22</f>
        <v>3.5322013888355739E-4</v>
      </c>
      <c r="D124" s="57">
        <f>RES_hhdet_fec!D$22</f>
        <v>8.1274159021990835E-3</v>
      </c>
      <c r="E124" s="57">
        <f>RES_hhdet_fec!E$22</f>
        <v>7.4498303448620245E-3</v>
      </c>
      <c r="F124" s="57">
        <f>RES_hhdet_fec!F$22</f>
        <v>6.8458886741001642E-3</v>
      </c>
      <c r="G124" s="57">
        <f>RES_hhdet_fec!G$22</f>
        <v>4.8766675339584663E-3</v>
      </c>
      <c r="H124" s="57">
        <f>RES_hhdet_fec!H$22</f>
        <v>6.669804340610353E-3</v>
      </c>
      <c r="I124" s="57">
        <f>RES_hhdet_fec!I$22</f>
        <v>9.3440305732008216E-3</v>
      </c>
      <c r="J124" s="57">
        <f>RES_hhdet_fec!J$22</f>
        <v>1.3055787951454512E-2</v>
      </c>
      <c r="K124" s="57">
        <f>RES_hhdet_fec!K$22</f>
        <v>6.7957711713340797E-3</v>
      </c>
      <c r="L124" s="57">
        <f>RES_hhdet_fec!L$22</f>
        <v>1.0543622241615357E-2</v>
      </c>
      <c r="M124" s="57">
        <f>RES_hhdet_fec!M$22</f>
        <v>1.0283939775930883E-2</v>
      </c>
      <c r="N124" s="57">
        <f>RES_hhdet_fec!N$22</f>
        <v>1.2205992618063967E-2</v>
      </c>
      <c r="O124" s="57">
        <f>RES_hhdet_fec!O$22</f>
        <v>7.8024816618075879E-3</v>
      </c>
      <c r="P124" s="57">
        <f>RES_hhdet_fec!P$22</f>
        <v>0</v>
      </c>
      <c r="Q124" s="57">
        <f>RES_hhdet_fec!Q$22</f>
        <v>3.522295775681427E-2</v>
      </c>
    </row>
    <row r="126" spans="1:17" ht="12" customHeight="1" x14ac:dyDescent="0.25">
      <c r="A126" s="152" t="s">
        <v>119</v>
      </c>
      <c r="B126" s="168">
        <f>SUM(B127,B130,B132,B142)</f>
        <v>0.85803228657903785</v>
      </c>
      <c r="C126" s="168">
        <f t="shared" ref="C126:Q126" si="15">SUM(C127,C130,C132,C142)</f>
        <v>0.59829486261714615</v>
      </c>
      <c r="D126" s="168">
        <f t="shared" si="15"/>
        <v>0.58256458090799768</v>
      </c>
      <c r="E126" s="168">
        <f t="shared" si="15"/>
        <v>0.29802882060996388</v>
      </c>
      <c r="F126" s="168">
        <f t="shared" si="15"/>
        <v>0.29811068526277623</v>
      </c>
      <c r="G126" s="168">
        <f t="shared" si="15"/>
        <v>0.28810329691507608</v>
      </c>
      <c r="H126" s="168">
        <f t="shared" si="15"/>
        <v>0.29920434724246342</v>
      </c>
      <c r="I126" s="168">
        <f t="shared" si="15"/>
        <v>0.30514734123692072</v>
      </c>
      <c r="J126" s="168">
        <f t="shared" si="15"/>
        <v>0.30821080576293308</v>
      </c>
      <c r="K126" s="168">
        <f t="shared" si="15"/>
        <v>0.31637599220346579</v>
      </c>
      <c r="L126" s="168">
        <f t="shared" si="15"/>
        <v>0.30772405763701582</v>
      </c>
      <c r="M126" s="168">
        <f t="shared" si="15"/>
        <v>0.31106885507057319</v>
      </c>
      <c r="N126" s="168">
        <f t="shared" si="15"/>
        <v>0.30368881591869756</v>
      </c>
      <c r="O126" s="168">
        <f t="shared" si="15"/>
        <v>0.30974458049277259</v>
      </c>
      <c r="P126" s="168">
        <f t="shared" si="15"/>
        <v>0</v>
      </c>
      <c r="Q126" s="168">
        <f t="shared" si="15"/>
        <v>0.77925325448125071</v>
      </c>
    </row>
    <row r="127" spans="1:17" ht="12" customHeight="1" x14ac:dyDescent="0.25">
      <c r="A127" s="158" t="s">
        <v>65</v>
      </c>
      <c r="B127" s="157">
        <f>SUM(B128:B129)</f>
        <v>0.77664821953351115</v>
      </c>
      <c r="C127" s="157">
        <f t="shared" ref="C127:Q127" si="16">SUM(C128:C129)</f>
        <v>0.53937781479937108</v>
      </c>
      <c r="D127" s="157">
        <f t="shared" si="16"/>
        <v>0.52490298845031813</v>
      </c>
      <c r="E127" s="157">
        <f t="shared" si="16"/>
        <v>0.26822324981256929</v>
      </c>
      <c r="F127" s="157">
        <f t="shared" si="16"/>
        <v>0.27001326035055695</v>
      </c>
      <c r="G127" s="157">
        <f t="shared" si="16"/>
        <v>0.26177120520921399</v>
      </c>
      <c r="H127" s="157">
        <f t="shared" si="16"/>
        <v>0.26780916150434109</v>
      </c>
      <c r="I127" s="157">
        <f t="shared" si="16"/>
        <v>0.27091314749483325</v>
      </c>
      <c r="J127" s="157">
        <f t="shared" si="16"/>
        <v>0.26703430008773793</v>
      </c>
      <c r="K127" s="157">
        <f t="shared" si="16"/>
        <v>0.28308229769119048</v>
      </c>
      <c r="L127" s="157">
        <f t="shared" si="16"/>
        <v>0.26494822794698769</v>
      </c>
      <c r="M127" s="157">
        <f t="shared" si="16"/>
        <v>0.26900073788475598</v>
      </c>
      <c r="N127" s="157">
        <f t="shared" si="16"/>
        <v>0.26987589494043729</v>
      </c>
      <c r="O127" s="157">
        <f t="shared" si="16"/>
        <v>0.27258231096676255</v>
      </c>
      <c r="P127" s="157">
        <f t="shared" si="16"/>
        <v>0</v>
      </c>
      <c r="Q127" s="157">
        <f t="shared" si="16"/>
        <v>0.67216537481158822</v>
      </c>
    </row>
    <row r="128" spans="1:17" ht="12" customHeight="1" x14ac:dyDescent="0.25">
      <c r="A128" s="23" t="s">
        <v>58</v>
      </c>
      <c r="B128" s="156">
        <f>RES_hhdet_tes!B$5</f>
        <v>0.74144516720198528</v>
      </c>
      <c r="C128" s="156">
        <f>RES_hhdet_tes!C$5</f>
        <v>0.51701137024570121</v>
      </c>
      <c r="D128" s="156">
        <f>RES_hhdet_tes!D$5</f>
        <v>0.50624055554235625</v>
      </c>
      <c r="E128" s="156">
        <f>RES_hhdet_tes!E$5</f>
        <v>0.26033083676330471</v>
      </c>
      <c r="F128" s="156">
        <f>RES_hhdet_tes!F$5</f>
        <v>0.26234270740845372</v>
      </c>
      <c r="G128" s="156">
        <f>RES_hhdet_tes!G$5</f>
        <v>0.25346248374730929</v>
      </c>
      <c r="H128" s="156">
        <f>RES_hhdet_tes!H$5</f>
        <v>0.26131446896385058</v>
      </c>
      <c r="I128" s="156">
        <f>RES_hhdet_tes!I$5</f>
        <v>0.26512125856927676</v>
      </c>
      <c r="J128" s="156">
        <f>RES_hhdet_tes!J$5</f>
        <v>0.26674926505369578</v>
      </c>
      <c r="K128" s="156">
        <f>RES_hhdet_tes!K$5</f>
        <v>0.27513692160229219</v>
      </c>
      <c r="L128" s="156">
        <f>RES_hhdet_tes!L$5</f>
        <v>0.26287161181033303</v>
      </c>
      <c r="M128" s="156">
        <f>RES_hhdet_tes!M$5</f>
        <v>0.26391087994105794</v>
      </c>
      <c r="N128" s="156">
        <f>RES_hhdet_tes!N$5</f>
        <v>0.26420586239357707</v>
      </c>
      <c r="O128" s="156">
        <f>RES_hhdet_tes!O$5</f>
        <v>0.26435321910089088</v>
      </c>
      <c r="P128" s="156">
        <f>RES_hhdet_tes!P$5</f>
        <v>0</v>
      </c>
      <c r="Q128" s="156">
        <f>RES_hhdet_tes!Q$5</f>
        <v>0.66504555252385755</v>
      </c>
    </row>
    <row r="129" spans="1:17" ht="12" customHeight="1" x14ac:dyDescent="0.25">
      <c r="A129" s="23" t="s">
        <v>60</v>
      </c>
      <c r="B129" s="156">
        <f>RES_hhdet_tes!B$6</f>
        <v>3.5203052331525854E-2</v>
      </c>
      <c r="C129" s="156">
        <f>RES_hhdet_tes!C$6</f>
        <v>2.2366444553669918E-2</v>
      </c>
      <c r="D129" s="156">
        <f>RES_hhdet_tes!D$6</f>
        <v>1.8662432907961862E-2</v>
      </c>
      <c r="E129" s="156">
        <f>RES_hhdet_tes!E$6</f>
        <v>7.8924130492645603E-3</v>
      </c>
      <c r="F129" s="156">
        <f>RES_hhdet_tes!F$6</f>
        <v>7.6705529421032216E-3</v>
      </c>
      <c r="G129" s="156">
        <f>RES_hhdet_tes!G$6</f>
        <v>8.3087214619047087E-3</v>
      </c>
      <c r="H129" s="156">
        <f>RES_hhdet_tes!H$6</f>
        <v>6.4946925404905315E-3</v>
      </c>
      <c r="I129" s="156">
        <f>RES_hhdet_tes!I$6</f>
        <v>5.7918889255564798E-3</v>
      </c>
      <c r="J129" s="156">
        <f>RES_hhdet_tes!J$6</f>
        <v>2.8503503404216546E-4</v>
      </c>
      <c r="K129" s="156">
        <f>RES_hhdet_tes!K$6</f>
        <v>7.9453760888982886E-3</v>
      </c>
      <c r="L129" s="156">
        <f>RES_hhdet_tes!L$6</f>
        <v>2.0766161366546567E-3</v>
      </c>
      <c r="M129" s="156">
        <f>RES_hhdet_tes!M$6</f>
        <v>5.0898579436980673E-3</v>
      </c>
      <c r="N129" s="156">
        <f>RES_hhdet_tes!N$6</f>
        <v>5.6700325468602266E-3</v>
      </c>
      <c r="O129" s="156">
        <f>RES_hhdet_tes!O$6</f>
        <v>8.2290918658717016E-3</v>
      </c>
      <c r="P129" s="156">
        <f>RES_hhdet_tes!P$6</f>
        <v>0</v>
      </c>
      <c r="Q129" s="156">
        <f>RES_hhdet_tes!Q$6</f>
        <v>7.1198222877307113E-3</v>
      </c>
    </row>
    <row r="130" spans="1:17" ht="12" customHeight="1" x14ac:dyDescent="0.25">
      <c r="A130" s="158" t="s">
        <v>112</v>
      </c>
      <c r="B130" s="157">
        <f>B131</f>
        <v>3.1168079705833343E-3</v>
      </c>
      <c r="C130" s="157">
        <f t="shared" ref="C130:Q130" si="17">C131</f>
        <v>2.2649560178872228E-3</v>
      </c>
      <c r="D130" s="157">
        <f t="shared" si="17"/>
        <v>2.4554348705662691E-3</v>
      </c>
      <c r="E130" s="157">
        <f t="shared" si="17"/>
        <v>1.4134303472307101E-3</v>
      </c>
      <c r="F130" s="157">
        <f t="shared" si="17"/>
        <v>1.42066247768104E-3</v>
      </c>
      <c r="G130" s="157">
        <f t="shared" si="17"/>
        <v>1.4372973065080407E-3</v>
      </c>
      <c r="H130" s="157">
        <f t="shared" si="17"/>
        <v>1.4606265798239575E-3</v>
      </c>
      <c r="I130" s="157">
        <f t="shared" si="17"/>
        <v>1.8504168555678402E-3</v>
      </c>
      <c r="J130" s="157">
        <f t="shared" si="17"/>
        <v>2.0585383703385406E-3</v>
      </c>
      <c r="K130" s="157">
        <f t="shared" si="17"/>
        <v>2.2710781452206542E-3</v>
      </c>
      <c r="L130" s="157">
        <f t="shared" si="17"/>
        <v>2.5034766107634391E-3</v>
      </c>
      <c r="M130" s="157">
        <f t="shared" si="17"/>
        <v>3.1468194599293341E-3</v>
      </c>
      <c r="N130" s="157">
        <f t="shared" si="17"/>
        <v>3.3452696272484139E-3</v>
      </c>
      <c r="O130" s="157">
        <f t="shared" si="17"/>
        <v>3.5342185537639405E-3</v>
      </c>
      <c r="P130" s="157">
        <f t="shared" si="17"/>
        <v>0</v>
      </c>
      <c r="Q130" s="157">
        <f t="shared" si="17"/>
        <v>6.9670871580276893E-3</v>
      </c>
    </row>
    <row r="131" spans="1:17" ht="12" customHeight="1" x14ac:dyDescent="0.25">
      <c r="A131" s="23" t="s">
        <v>60</v>
      </c>
      <c r="B131" s="156">
        <f>RES_hhdet_tes!B$8</f>
        <v>3.1168079705833343E-3</v>
      </c>
      <c r="C131" s="156">
        <f>RES_hhdet_tes!C$8</f>
        <v>2.2649560178872228E-3</v>
      </c>
      <c r="D131" s="156">
        <f>RES_hhdet_tes!D$8</f>
        <v>2.4554348705662691E-3</v>
      </c>
      <c r="E131" s="156">
        <f>RES_hhdet_tes!E$8</f>
        <v>1.4134303472307101E-3</v>
      </c>
      <c r="F131" s="156">
        <f>RES_hhdet_tes!F$8</f>
        <v>1.42066247768104E-3</v>
      </c>
      <c r="G131" s="156">
        <f>RES_hhdet_tes!G$8</f>
        <v>1.4372973065080407E-3</v>
      </c>
      <c r="H131" s="156">
        <f>RES_hhdet_tes!H$8</f>
        <v>1.4606265798239575E-3</v>
      </c>
      <c r="I131" s="156">
        <f>RES_hhdet_tes!I$8</f>
        <v>1.8504168555678402E-3</v>
      </c>
      <c r="J131" s="156">
        <f>RES_hhdet_tes!J$8</f>
        <v>2.0585383703385406E-3</v>
      </c>
      <c r="K131" s="156">
        <f>RES_hhdet_tes!K$8</f>
        <v>2.2710781452206542E-3</v>
      </c>
      <c r="L131" s="156">
        <f>RES_hhdet_tes!L$8</f>
        <v>2.5034766107634391E-3</v>
      </c>
      <c r="M131" s="156">
        <f>RES_hhdet_tes!M$8</f>
        <v>3.1468194599293341E-3</v>
      </c>
      <c r="N131" s="156">
        <f>RES_hhdet_tes!N$8</f>
        <v>3.3452696272484139E-3</v>
      </c>
      <c r="O131" s="156">
        <f>RES_hhdet_tes!O$8</f>
        <v>3.5342185537639405E-3</v>
      </c>
      <c r="P131" s="156">
        <f>RES_hhdet_tes!P$8</f>
        <v>0</v>
      </c>
      <c r="Q131" s="156">
        <f>RES_hhdet_tes!Q$8</f>
        <v>6.9670871580276893E-3</v>
      </c>
    </row>
    <row r="132" spans="1:17" ht="12" customHeight="1" x14ac:dyDescent="0.25">
      <c r="A132" s="158" t="s">
        <v>63</v>
      </c>
      <c r="B132" s="157">
        <f>SUM(B133:B135,B138:B139)</f>
        <v>5.6680179750547711E-2</v>
      </c>
      <c r="C132" s="157">
        <f t="shared" ref="C132:Q132" si="18">SUM(C133:C135,C138:C139)</f>
        <v>3.6224455919424053E-2</v>
      </c>
      <c r="D132" s="157">
        <f t="shared" si="18"/>
        <v>3.97950695975288E-2</v>
      </c>
      <c r="E132" s="157">
        <f t="shared" si="18"/>
        <v>2.1303223561268986E-2</v>
      </c>
      <c r="F132" s="157">
        <f t="shared" si="18"/>
        <v>2.015011844147431E-2</v>
      </c>
      <c r="G132" s="157">
        <f t="shared" si="18"/>
        <v>1.907567821245449E-2</v>
      </c>
      <c r="H132" s="157">
        <f t="shared" si="18"/>
        <v>2.2428130536078741E-2</v>
      </c>
      <c r="I132" s="157">
        <f t="shared" si="18"/>
        <v>2.4014276762943435E-2</v>
      </c>
      <c r="J132" s="157">
        <f t="shared" si="18"/>
        <v>2.7460359630293314E-2</v>
      </c>
      <c r="K132" s="157">
        <f t="shared" si="18"/>
        <v>2.3572312598434928E-2</v>
      </c>
      <c r="L132" s="157">
        <f t="shared" si="18"/>
        <v>2.9327720129641816E-2</v>
      </c>
      <c r="M132" s="157">
        <f t="shared" si="18"/>
        <v>2.8958940479665105E-2</v>
      </c>
      <c r="N132" s="157">
        <f t="shared" si="18"/>
        <v>2.0071231115849186E-2</v>
      </c>
      <c r="O132" s="157">
        <f t="shared" si="18"/>
        <v>2.6973304011788296E-2</v>
      </c>
      <c r="P132" s="157">
        <f t="shared" si="18"/>
        <v>0</v>
      </c>
      <c r="Q132" s="157">
        <f t="shared" si="18"/>
        <v>6.9745147228239018E-2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4.6156137065072662E-2</v>
      </c>
      <c r="C134" s="132">
        <f>RES_hhdet_tes!C$11</f>
        <v>3.026655152888931E-2</v>
      </c>
      <c r="D134" s="132">
        <f>RES_hhdet_tes!D$11</f>
        <v>2.9308259887557815E-2</v>
      </c>
      <c r="E134" s="132">
        <f>RES_hhdet_tes!E$11</f>
        <v>1.4818439801741036E-2</v>
      </c>
      <c r="F134" s="132">
        <f>RES_hhdet_tes!F$11</f>
        <v>1.3886691601332988E-2</v>
      </c>
      <c r="G134" s="132">
        <f>RES_hhdet_tes!G$11</f>
        <v>1.3863985865538622E-2</v>
      </c>
      <c r="H134" s="132">
        <f>RES_hhdet_tes!H$11</f>
        <v>1.4676949798981679E-2</v>
      </c>
      <c r="I134" s="132">
        <f>RES_hhdet_tes!I$11</f>
        <v>1.5123374478925644E-2</v>
      </c>
      <c r="J134" s="132">
        <f>RES_hhdet_tes!J$11</f>
        <v>1.5080098314585105E-2</v>
      </c>
      <c r="K134" s="132">
        <f>RES_hhdet_tes!K$11</f>
        <v>1.526184300916375E-2</v>
      </c>
      <c r="L134" s="132">
        <f>RES_hhdet_tes!L$11</f>
        <v>1.587343664423509E-2</v>
      </c>
      <c r="M134" s="132">
        <f>RES_hhdet_tes!M$11</f>
        <v>1.734467297202287E-2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4.132157509893589E-4</v>
      </c>
      <c r="E135" s="132">
        <f t="shared" si="19"/>
        <v>2.7469918159327958E-4</v>
      </c>
      <c r="F135" s="132">
        <f t="shared" si="19"/>
        <v>4.1529271143733292E-4</v>
      </c>
      <c r="G135" s="132">
        <f t="shared" si="19"/>
        <v>4.1523211297979812E-4</v>
      </c>
      <c r="H135" s="132">
        <f t="shared" si="19"/>
        <v>5.5043396656689707E-4</v>
      </c>
      <c r="I135" s="132">
        <f t="shared" si="19"/>
        <v>8.3055229319120452E-4</v>
      </c>
      <c r="J135" s="132">
        <f t="shared" si="19"/>
        <v>9.585276644321415E-4</v>
      </c>
      <c r="K135" s="132">
        <f t="shared" si="19"/>
        <v>1.5198223678083858E-3</v>
      </c>
      <c r="L135" s="132">
        <f t="shared" si="19"/>
        <v>1.9071971223155026E-3</v>
      </c>
      <c r="M135" s="132">
        <f t="shared" si="19"/>
        <v>2.5810757208190298E-3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2.9321575098935891E-4</v>
      </c>
      <c r="E136" s="165">
        <f>RES_hhdet_tes!E$13</f>
        <v>1.9501790669288117E-4</v>
      </c>
      <c r="F136" s="165">
        <f>RES_hhdet_tes!F$13</f>
        <v>2.9363821022078792E-4</v>
      </c>
      <c r="G136" s="165">
        <f>RES_hhdet_tes!G$13</f>
        <v>2.9306029884808461E-4</v>
      </c>
      <c r="H136" s="165">
        <f>RES_hhdet_tes!H$13</f>
        <v>3.8835941227192137E-4</v>
      </c>
      <c r="I136" s="165">
        <f>RES_hhdet_tes!I$13</f>
        <v>5.8615310785515575E-4</v>
      </c>
      <c r="J136" s="165">
        <f>RES_hhdet_tes!J$13</f>
        <v>6.756308005459469E-4</v>
      </c>
      <c r="K136" s="165">
        <f>RES_hhdet_tes!K$13</f>
        <v>1.0699246172971384E-3</v>
      </c>
      <c r="L136" s="165">
        <f>RES_hhdet_tes!L$13</f>
        <v>1.3421385861631038E-3</v>
      </c>
      <c r="M136" s="165">
        <f>RES_hhdet_tes!M$13</f>
        <v>1.8188590910685155E-3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1.1999999999999998E-4</v>
      </c>
      <c r="E137" s="164">
        <f>RES_hhdet_tes!E$14</f>
        <v>7.9681274900398396E-5</v>
      </c>
      <c r="F137" s="164">
        <f>RES_hhdet_tes!F$14</f>
        <v>1.2165450121654498E-4</v>
      </c>
      <c r="G137" s="164">
        <f>RES_hhdet_tes!G$14</f>
        <v>1.2217181413171353E-4</v>
      </c>
      <c r="H137" s="164">
        <f>RES_hhdet_tes!H$14</f>
        <v>1.6207455429497573E-4</v>
      </c>
      <c r="I137" s="164">
        <f>RES_hhdet_tes!I$14</f>
        <v>2.4439918533604877E-4</v>
      </c>
      <c r="J137" s="164">
        <f>RES_hhdet_tes!J$14</f>
        <v>2.828968638861946E-4</v>
      </c>
      <c r="K137" s="164">
        <f>RES_hhdet_tes!K$14</f>
        <v>4.4989775051124738E-4</v>
      </c>
      <c r="L137" s="164">
        <f>RES_hhdet_tes!L$14</f>
        <v>5.6505853615239864E-4</v>
      </c>
      <c r="M137" s="164">
        <f>RES_hhdet_tes!M$14</f>
        <v>7.6221662975051456E-4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1.0524042685475051E-2</v>
      </c>
      <c r="C138" s="162">
        <f>RES_hhdet_tes!C$15</f>
        <v>5.957904390534746E-3</v>
      </c>
      <c r="D138" s="162">
        <f>RES_hhdet_tes!D$15</f>
        <v>9.8961088073249871E-3</v>
      </c>
      <c r="E138" s="162">
        <f>RES_hhdet_tes!E$15</f>
        <v>6.1121299647233836E-3</v>
      </c>
      <c r="F138" s="162">
        <f>RES_hhdet_tes!F$15</f>
        <v>5.6538706082424747E-3</v>
      </c>
      <c r="G138" s="162">
        <f>RES_hhdet_tes!G$15</f>
        <v>4.6232603122074601E-3</v>
      </c>
      <c r="H138" s="162">
        <f>RES_hhdet_tes!H$15</f>
        <v>6.8891758717955671E-3</v>
      </c>
      <c r="I138" s="162">
        <f>RES_hhdet_tes!I$15</f>
        <v>7.6283176109694798E-3</v>
      </c>
      <c r="J138" s="162">
        <f>RES_hhdet_tes!J$15</f>
        <v>1.075174352571235E-2</v>
      </c>
      <c r="K138" s="162">
        <f>RES_hhdet_tes!K$15</f>
        <v>6.0457053978814233E-3</v>
      </c>
      <c r="L138" s="162">
        <f>RES_hhdet_tes!L$15</f>
        <v>1.0350195502020395E-2</v>
      </c>
      <c r="M138" s="162">
        <f>RES_hhdet_tes!M$15</f>
        <v>7.6062494438623035E-3</v>
      </c>
      <c r="N138" s="162">
        <f>RES_hhdet_tes!N$15</f>
        <v>1.6427028111818717E-2</v>
      </c>
      <c r="O138" s="162">
        <f>RES_hhdet_tes!O$15</f>
        <v>2.175168125291474E-2</v>
      </c>
      <c r="P138" s="162">
        <f>RES_hhdet_tes!P$15</f>
        <v>0</v>
      </c>
      <c r="Q138" s="162">
        <f>RES_hhdet_tes!Q$15</f>
        <v>5.4362205246466497E-2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1.7748515165663537E-4</v>
      </c>
      <c r="E139" s="160">
        <f t="shared" si="20"/>
        <v>9.7954613211282944E-5</v>
      </c>
      <c r="F139" s="160">
        <f t="shared" si="20"/>
        <v>1.9426352046151288E-4</v>
      </c>
      <c r="G139" s="160">
        <f t="shared" si="20"/>
        <v>1.731999217286085E-4</v>
      </c>
      <c r="H139" s="160">
        <f t="shared" si="20"/>
        <v>3.1157089873459873E-4</v>
      </c>
      <c r="I139" s="160">
        <f t="shared" si="20"/>
        <v>4.3203237985710709E-4</v>
      </c>
      <c r="J139" s="160">
        <f t="shared" si="20"/>
        <v>6.6999012556371814E-4</v>
      </c>
      <c r="K139" s="160">
        <f t="shared" si="20"/>
        <v>7.4494182358136808E-4</v>
      </c>
      <c r="L139" s="160">
        <f t="shared" si="20"/>
        <v>1.1968908610708283E-3</v>
      </c>
      <c r="M139" s="160">
        <f t="shared" si="20"/>
        <v>1.4269423429609006E-3</v>
      </c>
      <c r="N139" s="160">
        <f t="shared" si="20"/>
        <v>3.6442030040304686E-3</v>
      </c>
      <c r="O139" s="160">
        <f t="shared" si="20"/>
        <v>5.2216227588735547E-3</v>
      </c>
      <c r="P139" s="160">
        <f t="shared" si="20"/>
        <v>0</v>
      </c>
      <c r="Q139" s="160">
        <f t="shared" si="20"/>
        <v>1.5382941981772529E-2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9.7485151656635376E-5</v>
      </c>
      <c r="E140" s="156">
        <f>RES_hhdet_tes!E$17</f>
        <v>5.8113975761083753E-5</v>
      </c>
      <c r="F140" s="156">
        <f>RES_hhdet_tes!F$17</f>
        <v>1.131605196504829E-4</v>
      </c>
      <c r="G140" s="156">
        <f>RES_hhdet_tes!G$17</f>
        <v>9.1752045640799474E-5</v>
      </c>
      <c r="H140" s="156">
        <f>RES_hhdet_tes!H$17</f>
        <v>1.9001498301336696E-4</v>
      </c>
      <c r="I140" s="156">
        <f>RES_hhdet_tes!I$17</f>
        <v>2.6909958963307448E-4</v>
      </c>
      <c r="J140" s="156">
        <f>RES_hhdet_tes!J$17</f>
        <v>4.6792093707357908E-4</v>
      </c>
      <c r="K140" s="156">
        <f>RES_hhdet_tes!K$17</f>
        <v>4.1774345957318825E-4</v>
      </c>
      <c r="L140" s="156">
        <f>RES_hhdet_tes!L$17</f>
        <v>8.0569648988839846E-4</v>
      </c>
      <c r="M140" s="156">
        <f>RES_hhdet_tes!M$17</f>
        <v>8.3410718648827843E-4</v>
      </c>
      <c r="N140" s="156">
        <f>RES_hhdet_tes!N$17</f>
        <v>2.1774101673075349E-3</v>
      </c>
      <c r="O140" s="156">
        <f>RES_hhdet_tes!O$17</f>
        <v>3.5210641688794061E-3</v>
      </c>
      <c r="P140" s="156">
        <f>RES_hhdet_tes!P$17</f>
        <v>0</v>
      </c>
      <c r="Q140" s="156">
        <f>RES_hhdet_tes!Q$17</f>
        <v>1.0776224756821662E-2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7.9999999999999993E-5</v>
      </c>
      <c r="E141" s="156">
        <f>RES_hhdet_tes!E$18</f>
        <v>3.9840637450199191E-5</v>
      </c>
      <c r="F141" s="156">
        <f>RES_hhdet_tes!F$18</f>
        <v>8.110300081102998E-5</v>
      </c>
      <c r="G141" s="156">
        <f>RES_hhdet_tes!G$18</f>
        <v>8.1447876087809037E-5</v>
      </c>
      <c r="H141" s="156">
        <f>RES_hhdet_tes!H$18</f>
        <v>1.2155591572123176E-4</v>
      </c>
      <c r="I141" s="156">
        <f>RES_hhdet_tes!I$18</f>
        <v>1.6293279022403263E-4</v>
      </c>
      <c r="J141" s="156">
        <f>RES_hhdet_tes!J$18</f>
        <v>2.0206918849013903E-4</v>
      </c>
      <c r="K141" s="156">
        <f>RES_hhdet_tes!K$18</f>
        <v>3.2719836400817983E-4</v>
      </c>
      <c r="L141" s="156">
        <f>RES_hhdet_tes!L$18</f>
        <v>3.9119437118242983E-4</v>
      </c>
      <c r="M141" s="156">
        <f>RES_hhdet_tes!M$18</f>
        <v>5.9283515647262218E-4</v>
      </c>
      <c r="N141" s="156">
        <f>RES_hhdet_tes!N$18</f>
        <v>1.4667928367229337E-3</v>
      </c>
      <c r="O141" s="156">
        <f>RES_hhdet_tes!O$18</f>
        <v>1.7005585899941482E-3</v>
      </c>
      <c r="P141" s="156">
        <f>RES_hhdet_tes!P$18</f>
        <v>0</v>
      </c>
      <c r="Q141" s="156">
        <f>RES_hhdet_tes!Q$18</f>
        <v>4.6067172249508676E-3</v>
      </c>
    </row>
    <row r="142" spans="1:17" ht="12" customHeight="1" x14ac:dyDescent="0.25">
      <c r="A142" s="158" t="s">
        <v>62</v>
      </c>
      <c r="B142" s="157">
        <f>SUM(B143:B145)</f>
        <v>2.1587079324395662E-2</v>
      </c>
      <c r="C142" s="157">
        <f t="shared" ref="C142:Q142" si="21">SUM(C143:C145)</f>
        <v>2.0427635880463833E-2</v>
      </c>
      <c r="D142" s="157">
        <f t="shared" si="21"/>
        <v>1.5411087989584481E-2</v>
      </c>
      <c r="E142" s="157">
        <f t="shared" si="21"/>
        <v>7.0889168888948612E-3</v>
      </c>
      <c r="F142" s="157">
        <f t="shared" si="21"/>
        <v>6.5266439930639544E-3</v>
      </c>
      <c r="G142" s="157">
        <f t="shared" si="21"/>
        <v>5.8191161868995922E-3</v>
      </c>
      <c r="H142" s="157">
        <f t="shared" si="21"/>
        <v>7.5064286222196776E-3</v>
      </c>
      <c r="I142" s="157">
        <f t="shared" si="21"/>
        <v>8.3695001235761859E-3</v>
      </c>
      <c r="J142" s="157">
        <f t="shared" si="21"/>
        <v>1.1657607674563314E-2</v>
      </c>
      <c r="K142" s="157">
        <f t="shared" si="21"/>
        <v>7.4503037686197079E-3</v>
      </c>
      <c r="L142" s="157">
        <f t="shared" si="21"/>
        <v>1.0944632949622866E-2</v>
      </c>
      <c r="M142" s="157">
        <f t="shared" si="21"/>
        <v>9.9623572462227451E-3</v>
      </c>
      <c r="N142" s="157">
        <f t="shared" si="21"/>
        <v>1.0396420235162684E-2</v>
      </c>
      <c r="O142" s="157">
        <f t="shared" si="21"/>
        <v>6.6547469604578396E-3</v>
      </c>
      <c r="P142" s="157">
        <f t="shared" si="21"/>
        <v>0</v>
      </c>
      <c r="Q142" s="157">
        <f t="shared" si="21"/>
        <v>3.0375645283395786E-2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1.9511119294084802E-2</v>
      </c>
      <c r="C144" s="156">
        <f>RES_hhdet_tes!C$21</f>
        <v>2.0142660171158143E-2</v>
      </c>
      <c r="D144" s="156">
        <f>RES_hhdet_tes!D$21</f>
        <v>8.651833577108933E-3</v>
      </c>
      <c r="E144" s="156">
        <f>RES_hhdet_tes!E$21</f>
        <v>8.8047622364734678E-4</v>
      </c>
      <c r="F144" s="156">
        <f>RES_hhdet_tes!F$21</f>
        <v>8.1906543589636762E-4</v>
      </c>
      <c r="G144" s="156">
        <f>RES_hhdet_tes!G$21</f>
        <v>1.7491008239260337E-3</v>
      </c>
      <c r="H144" s="156">
        <f>RES_hhdet_tes!H$21</f>
        <v>1.927483660473826E-3</v>
      </c>
      <c r="I144" s="156">
        <f>RES_hhdet_tes!I$21</f>
        <v>5.3699500918706047E-4</v>
      </c>
      <c r="J144" s="156">
        <f>RES_hhdet_tes!J$21</f>
        <v>7.0185813069689339E-4</v>
      </c>
      <c r="K144" s="156">
        <f>RES_hhdet_tes!K$21</f>
        <v>1.7423446302223383E-3</v>
      </c>
      <c r="L144" s="156">
        <f>RES_hhdet_tes!L$21</f>
        <v>1.9939767832432703E-3</v>
      </c>
      <c r="M144" s="156">
        <f>RES_hhdet_tes!M$21</f>
        <v>1.2166873742705843E-3</v>
      </c>
      <c r="N144" s="156">
        <f>RES_hhdet_tes!N$21</f>
        <v>0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2.075960030310861E-3</v>
      </c>
      <c r="C145" s="57">
        <f>RES_hhdet_tes!C$22</f>
        <v>2.8497570930569033E-4</v>
      </c>
      <c r="D145" s="57">
        <f>RES_hhdet_tes!D$22</f>
        <v>6.7592544124755478E-3</v>
      </c>
      <c r="E145" s="57">
        <f>RES_hhdet_tes!E$22</f>
        <v>6.2084406652475142E-3</v>
      </c>
      <c r="F145" s="57">
        <f>RES_hhdet_tes!F$22</f>
        <v>5.7075785571675869E-3</v>
      </c>
      <c r="G145" s="57">
        <f>RES_hhdet_tes!G$22</f>
        <v>4.0700153629735589E-3</v>
      </c>
      <c r="H145" s="57">
        <f>RES_hhdet_tes!H$22</f>
        <v>5.578944961745852E-3</v>
      </c>
      <c r="I145" s="57">
        <f>RES_hhdet_tes!I$22</f>
        <v>7.8325051143891249E-3</v>
      </c>
      <c r="J145" s="57">
        <f>RES_hhdet_tes!J$22</f>
        <v>1.095574954386642E-2</v>
      </c>
      <c r="K145" s="57">
        <f>RES_hhdet_tes!K$22</f>
        <v>5.7079591383973694E-3</v>
      </c>
      <c r="L145" s="57">
        <f>RES_hhdet_tes!L$22</f>
        <v>8.9506561663795954E-3</v>
      </c>
      <c r="M145" s="57">
        <f>RES_hhdet_tes!M$22</f>
        <v>8.7456698719521608E-3</v>
      </c>
      <c r="N145" s="57">
        <f>RES_hhdet_tes!N$22</f>
        <v>1.0396420235162684E-2</v>
      </c>
      <c r="O145" s="57">
        <f>RES_hhdet_tes!O$22</f>
        <v>6.6547469604578396E-3</v>
      </c>
      <c r="P145" s="57">
        <f>RES_hhdet_tes!P$22</f>
        <v>0</v>
      </c>
      <c r="Q145" s="57">
        <f>RES_hhdet_tes!Q$22</f>
        <v>3.0375645283395786E-2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0.53013385420165049</v>
      </c>
      <c r="C147" s="175">
        <f t="shared" si="22"/>
        <v>0.52715286108605197</v>
      </c>
      <c r="D147" s="175">
        <f t="shared" si="22"/>
        <v>0.5334374561754599</v>
      </c>
      <c r="E147" s="175">
        <f t="shared" si="22"/>
        <v>0.53792918102524001</v>
      </c>
      <c r="F147" s="175">
        <f t="shared" si="22"/>
        <v>0.54125466095077945</v>
      </c>
      <c r="G147" s="175">
        <f t="shared" si="22"/>
        <v>0.54645329521370567</v>
      </c>
      <c r="H147" s="175">
        <f t="shared" si="22"/>
        <v>0.55459162289671093</v>
      </c>
      <c r="I147" s="175">
        <f t="shared" si="22"/>
        <v>0.56423898927524452</v>
      </c>
      <c r="J147" s="175">
        <f t="shared" si="22"/>
        <v>0.56743377703155817</v>
      </c>
      <c r="K147" s="175">
        <f t="shared" si="22"/>
        <v>0.56861099880783805</v>
      </c>
      <c r="L147" s="175">
        <f t="shared" si="22"/>
        <v>0.56974114858916203</v>
      </c>
      <c r="M147" s="175">
        <f t="shared" si="22"/>
        <v>0.57472742523995901</v>
      </c>
      <c r="N147" s="175">
        <f t="shared" si="22"/>
        <v>0.58095687760191739</v>
      </c>
      <c r="O147" s="175">
        <f t="shared" si="22"/>
        <v>0.58456434372444144</v>
      </c>
      <c r="P147" s="175" t="str">
        <f t="shared" si="22"/>
        <v/>
      </c>
      <c r="Q147" s="175">
        <f t="shared" si="22"/>
        <v>0.59800537196456405</v>
      </c>
    </row>
    <row r="148" spans="1:17" ht="12" customHeight="1" x14ac:dyDescent="0.25">
      <c r="A148" s="158" t="s">
        <v>65</v>
      </c>
      <c r="B148" s="169">
        <f t="shared" si="22"/>
        <v>0.52891887455952946</v>
      </c>
      <c r="C148" s="169">
        <f t="shared" si="22"/>
        <v>0.52791341244878831</v>
      </c>
      <c r="D148" s="169">
        <f t="shared" si="22"/>
        <v>0.52810200175740318</v>
      </c>
      <c r="E148" s="169">
        <f t="shared" si="22"/>
        <v>0.52817276510971567</v>
      </c>
      <c r="F148" s="169">
        <f t="shared" si="22"/>
        <v>0.53190900111434547</v>
      </c>
      <c r="G148" s="169">
        <f t="shared" si="22"/>
        <v>0.53861797422443358</v>
      </c>
      <c r="H148" s="169">
        <f t="shared" si="22"/>
        <v>0.54454372958690767</v>
      </c>
      <c r="I148" s="169">
        <f t="shared" si="22"/>
        <v>0.55118330522390535</v>
      </c>
      <c r="J148" s="169">
        <f t="shared" si="22"/>
        <v>0.54999079515851346</v>
      </c>
      <c r="K148" s="169">
        <f t="shared" si="22"/>
        <v>0.55730854343213221</v>
      </c>
      <c r="L148" s="169">
        <f t="shared" si="22"/>
        <v>0.55222034926014429</v>
      </c>
      <c r="M148" s="169">
        <f t="shared" si="22"/>
        <v>0.55716558100480051</v>
      </c>
      <c r="N148" s="169">
        <f t="shared" si="22"/>
        <v>0.55830876336090407</v>
      </c>
      <c r="O148" s="169">
        <f t="shared" si="22"/>
        <v>0.56089230852415017</v>
      </c>
      <c r="P148" s="169" t="str">
        <f t="shared" si="22"/>
        <v/>
      </c>
      <c r="Q148" s="169">
        <f t="shared" si="22"/>
        <v>0.57085477228553605</v>
      </c>
    </row>
    <row r="149" spans="1:17" ht="12" customHeight="1" x14ac:dyDescent="0.25">
      <c r="A149" s="23" t="s">
        <v>58</v>
      </c>
      <c r="B149" s="73">
        <f t="shared" si="22"/>
        <v>0.51734764621574159</v>
      </c>
      <c r="C149" s="73">
        <f t="shared" si="22"/>
        <v>0.51734764621574147</v>
      </c>
      <c r="D149" s="73">
        <f t="shared" si="22"/>
        <v>0.51907201577224615</v>
      </c>
      <c r="E149" s="73">
        <f t="shared" si="22"/>
        <v>0.52072416042586056</v>
      </c>
      <c r="F149" s="73">
        <f t="shared" si="22"/>
        <v>0.52472739300834825</v>
      </c>
      <c r="G149" s="73">
        <f t="shared" si="22"/>
        <v>0.53059301719619645</v>
      </c>
      <c r="H149" s="73">
        <f t="shared" si="22"/>
        <v>0.53844855651820611</v>
      </c>
      <c r="I149" s="73">
        <f t="shared" si="22"/>
        <v>0.54583146374305525</v>
      </c>
      <c r="J149" s="73">
        <f t="shared" si="22"/>
        <v>0.54972645506078599</v>
      </c>
      <c r="K149" s="73">
        <f t="shared" si="22"/>
        <v>0.5502738432045845</v>
      </c>
      <c r="L149" s="73">
        <f t="shared" si="22"/>
        <v>0.55027384320458428</v>
      </c>
      <c r="M149" s="73">
        <f t="shared" si="22"/>
        <v>0.55244733459545792</v>
      </c>
      <c r="N149" s="73">
        <f t="shared" si="22"/>
        <v>0.55306625602806703</v>
      </c>
      <c r="O149" s="73">
        <f t="shared" si="22"/>
        <v>0.55332882875705314</v>
      </c>
      <c r="P149" s="73" t="str">
        <f t="shared" si="22"/>
        <v/>
      </c>
      <c r="Q149" s="73">
        <f t="shared" si="22"/>
        <v>0.56824407233095897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1.0000000000000002</v>
      </c>
      <c r="D150" s="73">
        <f t="shared" si="22"/>
        <v>1</v>
      </c>
      <c r="E150" s="73">
        <f t="shared" si="22"/>
        <v>0.99999999999999978</v>
      </c>
      <c r="F150" s="73">
        <f t="shared" si="22"/>
        <v>1.0000000000000002</v>
      </c>
      <c r="G150" s="73">
        <f t="shared" si="22"/>
        <v>1</v>
      </c>
      <c r="H150" s="73">
        <f t="shared" si="22"/>
        <v>1.0000000000000002</v>
      </c>
      <c r="I150" s="73">
        <f t="shared" si="22"/>
        <v>0.99999999999999989</v>
      </c>
      <c r="J150" s="73">
        <f t="shared" si="22"/>
        <v>1.0000000000000004</v>
      </c>
      <c r="K150" s="73">
        <f t="shared" si="22"/>
        <v>1.0000000000000004</v>
      </c>
      <c r="L150" s="73">
        <f t="shared" si="22"/>
        <v>1</v>
      </c>
      <c r="M150" s="73">
        <f t="shared" si="22"/>
        <v>1.0000000000000004</v>
      </c>
      <c r="N150" s="73">
        <f t="shared" si="22"/>
        <v>0.99999999999999989</v>
      </c>
      <c r="O150" s="73">
        <f t="shared" si="22"/>
        <v>1.0000000000000002</v>
      </c>
      <c r="P150" s="73" t="str">
        <f t="shared" si="22"/>
        <v/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1.6292521448704609</v>
      </c>
      <c r="C151" s="169">
        <f t="shared" si="22"/>
        <v>1.6781060127426732</v>
      </c>
      <c r="D151" s="169">
        <f t="shared" si="22"/>
        <v>1.7510246802016272</v>
      </c>
      <c r="E151" s="169">
        <f t="shared" si="22"/>
        <v>1.8927944869024462</v>
      </c>
      <c r="F151" s="169">
        <f t="shared" si="22"/>
        <v>1.9502965065585869</v>
      </c>
      <c r="G151" s="169">
        <f t="shared" si="22"/>
        <v>2.016295190942488</v>
      </c>
      <c r="H151" s="169">
        <f t="shared" si="22"/>
        <v>2.0528234513602399</v>
      </c>
      <c r="I151" s="169">
        <f t="shared" si="22"/>
        <v>2.1488092408241237</v>
      </c>
      <c r="J151" s="169">
        <f t="shared" si="22"/>
        <v>2.1767212373539069</v>
      </c>
      <c r="K151" s="169">
        <f t="shared" si="22"/>
        <v>2.3139343772355119</v>
      </c>
      <c r="L151" s="169">
        <f t="shared" si="22"/>
        <v>2.5183276570025157</v>
      </c>
      <c r="M151" s="169">
        <f t="shared" si="22"/>
        <v>2.644727340154164</v>
      </c>
      <c r="N151" s="169">
        <f t="shared" si="22"/>
        <v>2.7209143650003633</v>
      </c>
      <c r="O151" s="169">
        <f t="shared" si="22"/>
        <v>2.7995351646219784</v>
      </c>
      <c r="P151" s="169" t="str">
        <f t="shared" si="22"/>
        <v/>
      </c>
      <c r="Q151" s="169">
        <f t="shared" si="22"/>
        <v>3.5050904977553756</v>
      </c>
    </row>
    <row r="152" spans="1:17" ht="12" customHeight="1" x14ac:dyDescent="0.25">
      <c r="A152" s="23" t="s">
        <v>60</v>
      </c>
      <c r="B152" s="73">
        <f t="shared" si="22"/>
        <v>1.6292521448704609</v>
      </c>
      <c r="C152" s="73">
        <f t="shared" si="22"/>
        <v>1.6781060127426732</v>
      </c>
      <c r="D152" s="73">
        <f t="shared" si="22"/>
        <v>1.7510246802016272</v>
      </c>
      <c r="E152" s="73">
        <f t="shared" si="22"/>
        <v>1.8927944869024462</v>
      </c>
      <c r="F152" s="73">
        <f t="shared" si="22"/>
        <v>1.9502965065585869</v>
      </c>
      <c r="G152" s="73">
        <f t="shared" si="22"/>
        <v>2.016295190942488</v>
      </c>
      <c r="H152" s="73">
        <f t="shared" si="22"/>
        <v>2.0528234513602399</v>
      </c>
      <c r="I152" s="73">
        <f t="shared" si="22"/>
        <v>2.1488092408241237</v>
      </c>
      <c r="J152" s="73">
        <f t="shared" si="22"/>
        <v>2.1767212373539069</v>
      </c>
      <c r="K152" s="73">
        <f t="shared" si="22"/>
        <v>2.3139343772355119</v>
      </c>
      <c r="L152" s="73">
        <f t="shared" si="22"/>
        <v>2.5183276570025157</v>
      </c>
      <c r="M152" s="73">
        <f t="shared" si="22"/>
        <v>2.644727340154164</v>
      </c>
      <c r="N152" s="73">
        <f t="shared" si="22"/>
        <v>2.7209143650003633</v>
      </c>
      <c r="O152" s="73">
        <f t="shared" si="22"/>
        <v>2.7995351646219784</v>
      </c>
      <c r="P152" s="73" t="str">
        <f t="shared" si="22"/>
        <v/>
      </c>
      <c r="Q152" s="73">
        <f t="shared" si="22"/>
        <v>3.5050904977553756</v>
      </c>
    </row>
    <row r="153" spans="1:17" ht="12" customHeight="1" x14ac:dyDescent="0.25">
      <c r="A153" s="158" t="s">
        <v>63</v>
      </c>
      <c r="B153" s="169">
        <f t="shared" si="22"/>
        <v>0.56936687385159179</v>
      </c>
      <c r="C153" s="169">
        <f t="shared" si="22"/>
        <v>0.56664524650295134</v>
      </c>
      <c r="D153" s="169">
        <f t="shared" si="22"/>
        <v>0.58372502581848651</v>
      </c>
      <c r="E153" s="169">
        <f t="shared" si="22"/>
        <v>0.59307707383127128</v>
      </c>
      <c r="F153" s="169">
        <f t="shared" si="22"/>
        <v>0.59865088398578348</v>
      </c>
      <c r="G153" s="169">
        <f t="shared" si="22"/>
        <v>0.60095721289396786</v>
      </c>
      <c r="H153" s="169">
        <f t="shared" si="22"/>
        <v>0.62159401543226311</v>
      </c>
      <c r="I153" s="169">
        <f t="shared" si="22"/>
        <v>0.63300214829474155</v>
      </c>
      <c r="J153" s="169">
        <f t="shared" si="22"/>
        <v>0.65177518444350901</v>
      </c>
      <c r="K153" s="169">
        <f t="shared" si="22"/>
        <v>0.63752104496437856</v>
      </c>
      <c r="L153" s="169">
        <f t="shared" si="22"/>
        <v>0.65824535407128792</v>
      </c>
      <c r="M153" s="169">
        <f t="shared" si="22"/>
        <v>0.65216867565024028</v>
      </c>
      <c r="N153" s="169">
        <f t="shared" si="22"/>
        <v>0.77427967482051707</v>
      </c>
      <c r="O153" s="169">
        <f t="shared" si="22"/>
        <v>0.77447530090298111</v>
      </c>
      <c r="P153" s="169" t="str">
        <f t="shared" si="22"/>
        <v/>
      </c>
      <c r="Q153" s="169">
        <f t="shared" si="22"/>
        <v>0.7889280210476517</v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0.54638498360015808</v>
      </c>
      <c r="C155" s="174">
        <f t="shared" si="22"/>
        <v>0.5463849836001583</v>
      </c>
      <c r="D155" s="174">
        <f t="shared" si="22"/>
        <v>0.5505409523909699</v>
      </c>
      <c r="E155" s="174">
        <f t="shared" si="22"/>
        <v>0.55462270745337372</v>
      </c>
      <c r="F155" s="174">
        <f t="shared" si="22"/>
        <v>0.55890457048904929</v>
      </c>
      <c r="G155" s="174">
        <f t="shared" si="22"/>
        <v>0.56609199909321462</v>
      </c>
      <c r="H155" s="174">
        <f t="shared" si="22"/>
        <v>0.57549685706644971</v>
      </c>
      <c r="I155" s="174">
        <f t="shared" si="22"/>
        <v>0.58391067280153608</v>
      </c>
      <c r="J155" s="174">
        <f t="shared" si="22"/>
        <v>0.59239927126014291</v>
      </c>
      <c r="K155" s="174">
        <f t="shared" si="22"/>
        <v>0.59254826909800529</v>
      </c>
      <c r="L155" s="174">
        <f t="shared" si="22"/>
        <v>0.60061358287465272</v>
      </c>
      <c r="M155" s="174">
        <f t="shared" si="22"/>
        <v>0.60213561755067313</v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>
        <f t="shared" si="22"/>
        <v>0.66265289928948534</v>
      </c>
      <c r="E156" s="174">
        <f t="shared" si="22"/>
        <v>0.66254649835095614</v>
      </c>
      <c r="F156" s="174">
        <f t="shared" si="22"/>
        <v>0.66621868306245202</v>
      </c>
      <c r="G156" s="174">
        <f t="shared" si="22"/>
        <v>0.66811642336366206</v>
      </c>
      <c r="H156" s="174">
        <f t="shared" si="22"/>
        <v>0.67356100106186856</v>
      </c>
      <c r="I156" s="174">
        <f t="shared" si="22"/>
        <v>0.67833140746242082</v>
      </c>
      <c r="J156" s="174">
        <f t="shared" si="22"/>
        <v>0.68143607091335934</v>
      </c>
      <c r="K156" s="174">
        <f t="shared" si="22"/>
        <v>0.684406608365281</v>
      </c>
      <c r="L156" s="174">
        <f t="shared" si="22"/>
        <v>0.68814832200826292</v>
      </c>
      <c r="M156" s="174">
        <f t="shared" si="22"/>
        <v>0.69064682724716231</v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>
        <f t="shared" si="22"/>
        <v>0.58226484749416363</v>
      </c>
      <c r="E157" s="173">
        <f t="shared" si="22"/>
        <v>0.58226484749416374</v>
      </c>
      <c r="F157" s="173">
        <f t="shared" si="22"/>
        <v>0.58528242508356054</v>
      </c>
      <c r="G157" s="173">
        <f t="shared" si="22"/>
        <v>0.58691313354346519</v>
      </c>
      <c r="H157" s="173">
        <f t="shared" si="22"/>
        <v>0.59280171195788922</v>
      </c>
      <c r="I157" s="173">
        <f t="shared" si="22"/>
        <v>0.59811193374988292</v>
      </c>
      <c r="J157" s="173">
        <f t="shared" si="22"/>
        <v>0.6012383597643961</v>
      </c>
      <c r="K157" s="173">
        <f t="shared" si="22"/>
        <v>0.6042229675565064</v>
      </c>
      <c r="L157" s="173">
        <f t="shared" si="22"/>
        <v>0.6082843662531473</v>
      </c>
      <c r="M157" s="173">
        <f t="shared" si="22"/>
        <v>0.61138748179057212</v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>
        <f t="shared" si="22"/>
        <v>0.99999999999999978</v>
      </c>
      <c r="E158" s="172">
        <f t="shared" si="22"/>
        <v>0.99999999999999978</v>
      </c>
      <c r="F158" s="172">
        <f t="shared" si="22"/>
        <v>1</v>
      </c>
      <c r="G158" s="172">
        <f t="shared" si="22"/>
        <v>1</v>
      </c>
      <c r="H158" s="172">
        <f t="shared" si="22"/>
        <v>1.0000000000000002</v>
      </c>
      <c r="I158" s="172">
        <f t="shared" si="22"/>
        <v>1</v>
      </c>
      <c r="J158" s="172">
        <f t="shared" si="22"/>
        <v>0.99999999999999978</v>
      </c>
      <c r="K158" s="172">
        <f t="shared" si="22"/>
        <v>1</v>
      </c>
      <c r="L158" s="172">
        <f t="shared" si="22"/>
        <v>0.99999999999999944</v>
      </c>
      <c r="M158" s="172">
        <f t="shared" si="22"/>
        <v>1.0000000000000002</v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0.69815859015575776</v>
      </c>
      <c r="C159" s="171">
        <f t="shared" si="22"/>
        <v>0.69815859015575799</v>
      </c>
      <c r="D159" s="171">
        <f t="shared" si="22"/>
        <v>0.70179780936940017</v>
      </c>
      <c r="E159" s="171">
        <f t="shared" si="22"/>
        <v>0.7051976062663563</v>
      </c>
      <c r="F159" s="171">
        <f t="shared" si="22"/>
        <v>0.7108362687079951</v>
      </c>
      <c r="G159" s="171">
        <f t="shared" si="22"/>
        <v>0.719728739238923</v>
      </c>
      <c r="H159" s="171">
        <f t="shared" si="22"/>
        <v>0.73415112160359308</v>
      </c>
      <c r="I159" s="171">
        <f t="shared" si="22"/>
        <v>0.74136937985919105</v>
      </c>
      <c r="J159" s="171">
        <f t="shared" si="22"/>
        <v>0.74443112274464351</v>
      </c>
      <c r="K159" s="171">
        <f t="shared" si="22"/>
        <v>0.74486339099694521</v>
      </c>
      <c r="L159" s="171">
        <f t="shared" si="22"/>
        <v>0.7448633909969451</v>
      </c>
      <c r="M159" s="171">
        <f t="shared" si="22"/>
        <v>0.74767462791431227</v>
      </c>
      <c r="N159" s="171">
        <f t="shared" si="22"/>
        <v>0.75957113494830208</v>
      </c>
      <c r="O159" s="171">
        <f t="shared" si="22"/>
        <v>0.76173658312167736</v>
      </c>
      <c r="P159" s="171" t="str">
        <f t="shared" si="22"/>
        <v/>
      </c>
      <c r="Q159" s="171">
        <f t="shared" si="22"/>
        <v>0.77732456813715134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>
        <f t="shared" si="22"/>
        <v>0.82822419432593786</v>
      </c>
      <c r="E160" s="170">
        <f t="shared" si="22"/>
        <v>0.81697786428321517</v>
      </c>
      <c r="F160" s="170">
        <f t="shared" si="22"/>
        <v>0.82398566860911027</v>
      </c>
      <c r="G160" s="170">
        <f t="shared" si="22"/>
        <v>0.83934413422043741</v>
      </c>
      <c r="H160" s="170">
        <f t="shared" si="22"/>
        <v>0.82539811296275289</v>
      </c>
      <c r="I160" s="170">
        <f t="shared" si="22"/>
        <v>0.82596281996839305</v>
      </c>
      <c r="J160" s="170">
        <f t="shared" si="22"/>
        <v>0.81098362571430516</v>
      </c>
      <c r="K160" s="170">
        <f t="shared" si="22"/>
        <v>0.84508631553537872</v>
      </c>
      <c r="L160" s="170">
        <f t="shared" si="22"/>
        <v>0.82047952910190525</v>
      </c>
      <c r="M160" s="170">
        <f t="shared" si="22"/>
        <v>0.84513901547738424</v>
      </c>
      <c r="N160" s="170">
        <f t="shared" si="22"/>
        <v>0.84832914136552973</v>
      </c>
      <c r="O160" s="170">
        <f t="shared" si="22"/>
        <v>0.83246835405145325</v>
      </c>
      <c r="P160" s="170" t="str">
        <f t="shared" si="22"/>
        <v/>
      </c>
      <c r="Q160" s="170">
        <f t="shared" si="22"/>
        <v>0.83286360448088403</v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>
        <f t="shared" si="22"/>
        <v>0.72589752771752569</v>
      </c>
      <c r="E161" s="73">
        <f t="shared" si="22"/>
        <v>0.72589752771752536</v>
      </c>
      <c r="F161" s="73">
        <f t="shared" si="22"/>
        <v>0.7316832400750326</v>
      </c>
      <c r="G161" s="73">
        <f t="shared" si="22"/>
        <v>0.73458273049123157</v>
      </c>
      <c r="H161" s="73">
        <f t="shared" si="22"/>
        <v>0.74246754157754813</v>
      </c>
      <c r="I161" s="73">
        <f t="shared" si="22"/>
        <v>0.74722409714843241</v>
      </c>
      <c r="J161" s="73">
        <f t="shared" si="22"/>
        <v>0.74978211738081546</v>
      </c>
      <c r="K161" s="73">
        <f t="shared" si="22"/>
        <v>0.75364206991547056</v>
      </c>
      <c r="L161" s="73">
        <f t="shared" si="22"/>
        <v>0.75469739548041859</v>
      </c>
      <c r="M161" s="73">
        <f t="shared" si="22"/>
        <v>0.7613410716424267</v>
      </c>
      <c r="N161" s="73">
        <f t="shared" si="22"/>
        <v>0.76968872504262953</v>
      </c>
      <c r="O161" s="73">
        <f t="shared" si="22"/>
        <v>0.77015346997847589</v>
      </c>
      <c r="P161" s="73" t="str">
        <f t="shared" si="22"/>
        <v/>
      </c>
      <c r="Q161" s="73">
        <f t="shared" si="22"/>
        <v>0.77732456813715167</v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>
        <f t="shared" si="22"/>
        <v>1</v>
      </c>
      <c r="E162" s="73">
        <f t="shared" si="22"/>
        <v>0.99999999999999967</v>
      </c>
      <c r="F162" s="73">
        <f t="shared" si="22"/>
        <v>0.99999999999999967</v>
      </c>
      <c r="G162" s="73">
        <f t="shared" si="22"/>
        <v>1</v>
      </c>
      <c r="H162" s="73">
        <f t="shared" si="22"/>
        <v>1</v>
      </c>
      <c r="I162" s="73">
        <f t="shared" si="22"/>
        <v>1</v>
      </c>
      <c r="J162" s="73">
        <f t="shared" si="22"/>
        <v>1</v>
      </c>
      <c r="K162" s="73">
        <f t="shared" si="22"/>
        <v>0.99999999999999989</v>
      </c>
      <c r="L162" s="73">
        <f t="shared" si="22"/>
        <v>0.99999999999999989</v>
      </c>
      <c r="M162" s="73">
        <f t="shared" si="22"/>
        <v>0.99999999999999967</v>
      </c>
      <c r="N162" s="73">
        <f t="shared" si="22"/>
        <v>1</v>
      </c>
      <c r="O162" s="73">
        <f t="shared" si="22"/>
        <v>0.99999999999999944</v>
      </c>
      <c r="P162" s="73" t="str">
        <f t="shared" si="22"/>
        <v/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0.44337307827546812</v>
      </c>
      <c r="C163" s="169">
        <f t="shared" si="24"/>
        <v>0.42592106194011914</v>
      </c>
      <c r="D163" s="169">
        <f t="shared" si="24"/>
        <v>0.5392957615557773</v>
      </c>
      <c r="E163" s="169">
        <f t="shared" si="24"/>
        <v>0.74378518720885156</v>
      </c>
      <c r="F163" s="169">
        <f t="shared" si="24"/>
        <v>0.74514237027119201</v>
      </c>
      <c r="G163" s="169">
        <f t="shared" si="24"/>
        <v>0.66400349358595701</v>
      </c>
      <c r="H163" s="169">
        <f t="shared" si="24"/>
        <v>0.68828083205315427</v>
      </c>
      <c r="I163" s="169">
        <f t="shared" si="24"/>
        <v>0.79693743328654321</v>
      </c>
      <c r="J163" s="169">
        <f t="shared" si="24"/>
        <v>0.80045423470232568</v>
      </c>
      <c r="K163" s="169">
        <f t="shared" si="24"/>
        <v>0.70957619880173917</v>
      </c>
      <c r="L163" s="169">
        <f t="shared" si="24"/>
        <v>0.74068316988625471</v>
      </c>
      <c r="M163" s="169">
        <f t="shared" si="24"/>
        <v>0.77529098982498912</v>
      </c>
      <c r="N163" s="169">
        <f t="shared" si="24"/>
        <v>0.85174721634492478</v>
      </c>
      <c r="O163" s="169">
        <f t="shared" si="24"/>
        <v>0.85290132664229112</v>
      </c>
      <c r="P163" s="169" t="str">
        <f t="shared" si="24"/>
        <v/>
      </c>
      <c r="Q163" s="169">
        <f t="shared" si="24"/>
        <v>0.86238201496634059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0.42309523020977058</v>
      </c>
      <c r="C165" s="73">
        <f t="shared" si="24"/>
        <v>0.42309523020977069</v>
      </c>
      <c r="D165" s="73">
        <f t="shared" si="24"/>
        <v>0.42309523020977058</v>
      </c>
      <c r="E165" s="73">
        <f t="shared" si="24"/>
        <v>0.42309523020977047</v>
      </c>
      <c r="F165" s="73">
        <f t="shared" si="24"/>
        <v>0.42815008572596819</v>
      </c>
      <c r="G165" s="73">
        <f t="shared" si="24"/>
        <v>0.44998554797432216</v>
      </c>
      <c r="H165" s="73">
        <f t="shared" si="24"/>
        <v>0.45499754553071708</v>
      </c>
      <c r="I165" s="73">
        <f t="shared" si="24"/>
        <v>0.46370674701335229</v>
      </c>
      <c r="J165" s="73">
        <f t="shared" si="24"/>
        <v>0.46543784081201067</v>
      </c>
      <c r="K165" s="73">
        <f t="shared" si="24"/>
        <v>0.47041044352061845</v>
      </c>
      <c r="L165" s="73">
        <f t="shared" si="24"/>
        <v>0.4710796371760666</v>
      </c>
      <c r="M165" s="73">
        <f t="shared" si="24"/>
        <v>0.47417752677376596</v>
      </c>
      <c r="N165" s="73" t="str">
        <f t="shared" si="24"/>
        <v/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>
        <f t="shared" si="24"/>
        <v>0.80679349203142559</v>
      </c>
      <c r="C166" s="65">
        <f t="shared" si="24"/>
        <v>0.80679349203142536</v>
      </c>
      <c r="D166" s="65">
        <f t="shared" si="24"/>
        <v>0.83166094781081101</v>
      </c>
      <c r="E166" s="65">
        <f t="shared" si="24"/>
        <v>0.83336671814672025</v>
      </c>
      <c r="F166" s="65">
        <f t="shared" si="24"/>
        <v>0.8337235425344981</v>
      </c>
      <c r="G166" s="65">
        <f t="shared" si="24"/>
        <v>0.83458946803984091</v>
      </c>
      <c r="H166" s="65">
        <f t="shared" si="24"/>
        <v>0.83644806906514491</v>
      </c>
      <c r="I166" s="65">
        <f t="shared" si="24"/>
        <v>0.83823624644948913</v>
      </c>
      <c r="J166" s="65">
        <f t="shared" si="24"/>
        <v>0.83914885754910473</v>
      </c>
      <c r="K166" s="65">
        <f t="shared" si="24"/>
        <v>0.83992809564787607</v>
      </c>
      <c r="L166" s="65">
        <f t="shared" si="24"/>
        <v>0.8489166209930803</v>
      </c>
      <c r="M166" s="65">
        <f t="shared" si="24"/>
        <v>0.85042017577942486</v>
      </c>
      <c r="N166" s="65">
        <f t="shared" si="24"/>
        <v>0.85174721634492478</v>
      </c>
      <c r="O166" s="65">
        <f t="shared" si="24"/>
        <v>0.85290132664229112</v>
      </c>
      <c r="P166" s="65" t="str">
        <f t="shared" si="24"/>
        <v/>
      </c>
      <c r="Q166" s="65">
        <f t="shared" si="24"/>
        <v>0.86238201496634059</v>
      </c>
    </row>
    <row r="168" spans="1:17" ht="12" customHeight="1" x14ac:dyDescent="0.25">
      <c r="A168" s="152" t="s">
        <v>121</v>
      </c>
      <c r="B168" s="168">
        <f>SUM(B169,B172,B174,B184)</f>
        <v>6.1953745038077832</v>
      </c>
      <c r="C168" s="168">
        <f t="shared" ref="C168:Q168" si="25">SUM(C169,C172,C174,C184)</f>
        <v>4.3515947242658939</v>
      </c>
      <c r="D168" s="168">
        <f t="shared" si="25"/>
        <v>4.1772145063939154</v>
      </c>
      <c r="E168" s="168">
        <f t="shared" si="25"/>
        <v>2.1177883892109164</v>
      </c>
      <c r="F168" s="168">
        <f t="shared" si="25"/>
        <v>2.1129217622131762</v>
      </c>
      <c r="G168" s="168">
        <f t="shared" si="25"/>
        <v>2.0263090419329752</v>
      </c>
      <c r="H168" s="168">
        <f t="shared" si="25"/>
        <v>2.0613967701182228</v>
      </c>
      <c r="I168" s="168">
        <f t="shared" si="25"/>
        <v>2.0568454992939262</v>
      </c>
      <c r="J168" s="168">
        <f t="shared" si="25"/>
        <v>2.055016716451505</v>
      </c>
      <c r="K168" s="168">
        <f t="shared" si="25"/>
        <v>2.1235730369426831</v>
      </c>
      <c r="L168" s="168">
        <f t="shared" si="25"/>
        <v>2.0369092874427994</v>
      </c>
      <c r="M168" s="168">
        <f t="shared" si="25"/>
        <v>2.0408216701423156</v>
      </c>
      <c r="N168" s="168">
        <f t="shared" si="25"/>
        <v>1.9500786122774409</v>
      </c>
      <c r="O168" s="168">
        <f t="shared" si="25"/>
        <v>1.9502403457133524</v>
      </c>
      <c r="P168" s="168">
        <f t="shared" si="25"/>
        <v>0</v>
      </c>
      <c r="Q168" s="168">
        <f t="shared" si="25"/>
        <v>4.7775287653912377</v>
      </c>
    </row>
    <row r="169" spans="1:17" ht="12" customHeight="1" x14ac:dyDescent="0.25">
      <c r="A169" s="158" t="s">
        <v>65</v>
      </c>
      <c r="B169" s="157">
        <f>SUM(B170:B171)</f>
        <v>5.8503707952081259</v>
      </c>
      <c r="C169" s="157">
        <f t="shared" ref="C169:Q169" si="26">SUM(C170:C171)</f>
        <v>4.0794766155</v>
      </c>
      <c r="D169" s="157">
        <f t="shared" si="26"/>
        <v>3.9812197464000008</v>
      </c>
      <c r="E169" s="157">
        <f t="shared" si="26"/>
        <v>2.0408200722000003</v>
      </c>
      <c r="F169" s="157">
        <f t="shared" si="26"/>
        <v>2.0409017147999999</v>
      </c>
      <c r="G169" s="157">
        <f t="shared" si="26"/>
        <v>1.9500196482925383</v>
      </c>
      <c r="H169" s="157">
        <f t="shared" si="26"/>
        <v>1.9810985102999998</v>
      </c>
      <c r="I169" s="157">
        <f t="shared" si="26"/>
        <v>1.9827721835999996</v>
      </c>
      <c r="J169" s="157">
        <f t="shared" si="26"/>
        <v>1.9808127612000004</v>
      </c>
      <c r="K169" s="157">
        <f t="shared" si="26"/>
        <v>2.0410649999999997</v>
      </c>
      <c r="L169" s="157">
        <f t="shared" si="26"/>
        <v>1.9500765045820283</v>
      </c>
      <c r="M169" s="157">
        <f t="shared" si="26"/>
        <v>1.9500836602328468</v>
      </c>
      <c r="N169" s="157">
        <f t="shared" si="26"/>
        <v>1.9500786122774409</v>
      </c>
      <c r="O169" s="157">
        <f t="shared" si="26"/>
        <v>1.9502403457133524</v>
      </c>
      <c r="P169" s="157">
        <f t="shared" si="26"/>
        <v>0</v>
      </c>
      <c r="Q169" s="157">
        <f t="shared" si="26"/>
        <v>4.7775287653912377</v>
      </c>
    </row>
    <row r="170" spans="1:17" ht="12" customHeight="1" x14ac:dyDescent="0.25">
      <c r="A170" s="23" t="s">
        <v>58</v>
      </c>
      <c r="B170" s="156">
        <f>RES_hhdet_emi!B$5</f>
        <v>5.8503707952081259</v>
      </c>
      <c r="C170" s="156">
        <f>RES_hhdet_emi!C$5</f>
        <v>4.0794766155</v>
      </c>
      <c r="D170" s="156">
        <f>RES_hhdet_emi!D$5</f>
        <v>3.9812197464000008</v>
      </c>
      <c r="E170" s="156">
        <f>RES_hhdet_emi!E$5</f>
        <v>2.0408200722000003</v>
      </c>
      <c r="F170" s="156">
        <f>RES_hhdet_emi!F$5</f>
        <v>2.0409017147999999</v>
      </c>
      <c r="G170" s="156">
        <f>RES_hhdet_emi!G$5</f>
        <v>1.9500196482925383</v>
      </c>
      <c r="H170" s="156">
        <f>RES_hhdet_emi!H$5</f>
        <v>1.9810985102999998</v>
      </c>
      <c r="I170" s="156">
        <f>RES_hhdet_emi!I$5</f>
        <v>1.9827721835999996</v>
      </c>
      <c r="J170" s="156">
        <f>RES_hhdet_emi!J$5</f>
        <v>1.9808127612000004</v>
      </c>
      <c r="K170" s="156">
        <f>RES_hhdet_emi!K$5</f>
        <v>2.0410649999999997</v>
      </c>
      <c r="L170" s="156">
        <f>RES_hhdet_emi!L$5</f>
        <v>1.9500765045820283</v>
      </c>
      <c r="M170" s="156">
        <f>RES_hhdet_emi!M$5</f>
        <v>1.9500836602328468</v>
      </c>
      <c r="N170" s="156">
        <f>RES_hhdet_emi!N$5</f>
        <v>1.9500786122774409</v>
      </c>
      <c r="O170" s="156">
        <f>RES_hhdet_emi!O$5</f>
        <v>1.9502403457133524</v>
      </c>
      <c r="P170" s="156">
        <f>RES_hhdet_emi!P$5</f>
        <v>0</v>
      </c>
      <c r="Q170" s="156">
        <f>RES_hhdet_emi!Q$5</f>
        <v>4.7775287653912377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0.22317331993561382</v>
      </c>
      <c r="C174" s="157">
        <f t="shared" ref="C174:Q174" si="28">SUM(C175:C177,C180:C181)</f>
        <v>0.14634428306211028</v>
      </c>
      <c r="D174" s="157">
        <f t="shared" si="28"/>
        <v>0.14197139867525557</v>
      </c>
      <c r="E174" s="157">
        <f t="shared" si="28"/>
        <v>7.1470489904250534E-2</v>
      </c>
      <c r="F174" s="157">
        <f t="shared" si="28"/>
        <v>6.6966060200456326E-2</v>
      </c>
      <c r="G174" s="157">
        <f t="shared" si="28"/>
        <v>6.6020400749914651E-2</v>
      </c>
      <c r="H174" s="157">
        <f t="shared" si="28"/>
        <v>6.9106632852096644E-2</v>
      </c>
      <c r="I174" s="157">
        <f t="shared" si="28"/>
        <v>7.1013900570781302E-2</v>
      </c>
      <c r="J174" s="157">
        <f t="shared" si="28"/>
        <v>7.0220139715587257E-2</v>
      </c>
      <c r="K174" s="157">
        <f t="shared" si="28"/>
        <v>7.2722860049774393E-2</v>
      </c>
      <c r="L174" s="157">
        <f t="shared" si="28"/>
        <v>7.5650323200432495E-2</v>
      </c>
      <c r="M174" s="157">
        <f t="shared" si="28"/>
        <v>8.3959260041916187E-2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0.22317331993561382</v>
      </c>
      <c r="C176" s="132">
        <f>RES_hhdet_emi!C$11</f>
        <v>0.14634428306211028</v>
      </c>
      <c r="D176" s="132">
        <f>RES_hhdet_emi!D$11</f>
        <v>0.14064101073586238</v>
      </c>
      <c r="E176" s="132">
        <f>RES_hhdet_emi!E$11</f>
        <v>7.0585648383443778E-2</v>
      </c>
      <c r="F176" s="132">
        <f>RES_hhdet_emi!F$11</f>
        <v>6.5640624513171153E-2</v>
      </c>
      <c r="G176" s="132">
        <f>RES_hhdet_emi!G$11</f>
        <v>6.4701249069849726E-2</v>
      </c>
      <c r="H176" s="132">
        <f>RES_hhdet_emi!H$11</f>
        <v>6.7375876394262332E-2</v>
      </c>
      <c r="I176" s="132">
        <f>RES_hhdet_emi!I$11</f>
        <v>6.8424852112471568E-2</v>
      </c>
      <c r="J176" s="132">
        <f>RES_hhdet_emi!J$11</f>
        <v>6.725138488723198E-2</v>
      </c>
      <c r="K176" s="132">
        <f>RES_hhdet_emi!K$11</f>
        <v>6.8044781333122265E-2</v>
      </c>
      <c r="L176" s="132">
        <f>RES_hhdet_emi!L$11</f>
        <v>6.9821212776013067E-2</v>
      </c>
      <c r="M176" s="132">
        <f>RES_hhdet_emi!M$11</f>
        <v>7.60997750751395E-2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1.3303879393932042E-3</v>
      </c>
      <c r="E177" s="132">
        <f t="shared" si="29"/>
        <v>8.8484152080675214E-4</v>
      </c>
      <c r="F177" s="132">
        <f t="shared" si="29"/>
        <v>1.3254356872851724E-3</v>
      </c>
      <c r="G177" s="132">
        <f t="shared" si="29"/>
        <v>1.3191516800649197E-3</v>
      </c>
      <c r="H177" s="132">
        <f t="shared" si="29"/>
        <v>1.7307564578343095E-3</v>
      </c>
      <c r="I177" s="132">
        <f t="shared" si="29"/>
        <v>2.5890484583097314E-3</v>
      </c>
      <c r="J177" s="132">
        <f t="shared" si="29"/>
        <v>2.9687548283552829E-3</v>
      </c>
      <c r="K177" s="132">
        <f t="shared" si="29"/>
        <v>4.6780787166521348E-3</v>
      </c>
      <c r="L177" s="132">
        <f t="shared" si="29"/>
        <v>5.829110424419433E-3</v>
      </c>
      <c r="M177" s="132">
        <f t="shared" si="29"/>
        <v>7.8594849667766812E-3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1.3303879393932042E-3</v>
      </c>
      <c r="E178" s="165">
        <f>RES_hhdet_emi!E$13</f>
        <v>8.8484152080675214E-4</v>
      </c>
      <c r="F178" s="165">
        <f>RES_hhdet_emi!F$13</f>
        <v>1.3254356872851724E-3</v>
      </c>
      <c r="G178" s="165">
        <f>RES_hhdet_emi!G$13</f>
        <v>1.3191516800649197E-3</v>
      </c>
      <c r="H178" s="165">
        <f>RES_hhdet_emi!H$13</f>
        <v>1.7307564578343095E-3</v>
      </c>
      <c r="I178" s="165">
        <f>RES_hhdet_emi!I$13</f>
        <v>2.5890484583097314E-3</v>
      </c>
      <c r="J178" s="165">
        <f>RES_hhdet_emi!J$13</f>
        <v>2.9687548283552829E-3</v>
      </c>
      <c r="K178" s="165">
        <f>RES_hhdet_emi!K$13</f>
        <v>4.6780787166521348E-3</v>
      </c>
      <c r="L178" s="165">
        <f>RES_hhdet_emi!L$13</f>
        <v>5.829110424419433E-3</v>
      </c>
      <c r="M178" s="165">
        <f>RES_hhdet_emi!M$13</f>
        <v>7.8594849667766812E-3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0.1218303886640434</v>
      </c>
      <c r="C184" s="157">
        <f t="shared" ref="C184:Q184" si="31">SUM(C185:C187)</f>
        <v>0.12577382570378318</v>
      </c>
      <c r="D184" s="157">
        <f t="shared" si="31"/>
        <v>5.4023361318659001E-2</v>
      </c>
      <c r="E184" s="157">
        <f t="shared" si="31"/>
        <v>5.4978271066655942E-3</v>
      </c>
      <c r="F184" s="157">
        <f t="shared" si="31"/>
        <v>5.0539872127196989E-3</v>
      </c>
      <c r="G184" s="157">
        <f t="shared" si="31"/>
        <v>1.0268992890522379E-2</v>
      </c>
      <c r="H184" s="157">
        <f t="shared" si="31"/>
        <v>1.1191626966126441E-2</v>
      </c>
      <c r="I184" s="157">
        <f t="shared" si="31"/>
        <v>3.05941512314501E-3</v>
      </c>
      <c r="J184" s="157">
        <f t="shared" si="31"/>
        <v>3.983815535917333E-3</v>
      </c>
      <c r="K184" s="157">
        <f t="shared" si="31"/>
        <v>9.7851768929093502E-3</v>
      </c>
      <c r="L184" s="157">
        <f t="shared" si="31"/>
        <v>1.1182459660338638E-2</v>
      </c>
      <c r="M184" s="157">
        <f t="shared" si="31"/>
        <v>6.7787498675526917E-3</v>
      </c>
      <c r="N184" s="157">
        <f t="shared" si="31"/>
        <v>0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0.1218303886640434</v>
      </c>
      <c r="C186" s="156">
        <f>RES_hhdet_emi!C$21</f>
        <v>0.12577382570378318</v>
      </c>
      <c r="D186" s="156">
        <f>RES_hhdet_emi!D$21</f>
        <v>5.4023361318659001E-2</v>
      </c>
      <c r="E186" s="156">
        <f>RES_hhdet_emi!E$21</f>
        <v>5.4978271066655942E-3</v>
      </c>
      <c r="F186" s="156">
        <f>RES_hhdet_emi!F$21</f>
        <v>5.0539872127196989E-3</v>
      </c>
      <c r="G186" s="156">
        <f>RES_hhdet_emi!G$21</f>
        <v>1.0268992890522379E-2</v>
      </c>
      <c r="H186" s="156">
        <f>RES_hhdet_emi!H$21</f>
        <v>1.1191626966126441E-2</v>
      </c>
      <c r="I186" s="156">
        <f>RES_hhdet_emi!I$21</f>
        <v>3.05941512314501E-3</v>
      </c>
      <c r="J186" s="156">
        <f>RES_hhdet_emi!J$21</f>
        <v>3.983815535917333E-3</v>
      </c>
      <c r="K186" s="156">
        <f>RES_hhdet_emi!K$21</f>
        <v>9.7851768929093502E-3</v>
      </c>
      <c r="L186" s="156">
        <f>RES_hhdet_emi!L$21</f>
        <v>1.1182459660338638E-2</v>
      </c>
      <c r="M186" s="156">
        <f>RES_hhdet_emi!M$21</f>
        <v>6.7787498675526917E-3</v>
      </c>
      <c r="N186" s="156">
        <f>RES_hhdet_emi!N$21</f>
        <v>0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33250.884976295376</v>
      </c>
      <c r="C189" s="168">
        <f t="shared" ref="C189:Q189" si="32">SUM(C190,C193,C195,C205)</f>
        <v>34913.103400613851</v>
      </c>
      <c r="D189" s="168">
        <f t="shared" si="32"/>
        <v>33953.966517297471</v>
      </c>
      <c r="E189" s="168">
        <f t="shared" si="32"/>
        <v>33728.835058793615</v>
      </c>
      <c r="F189" s="168">
        <f t="shared" si="32"/>
        <v>35383.343411481335</v>
      </c>
      <c r="G189" s="168">
        <f t="shared" si="32"/>
        <v>34058.398500173236</v>
      </c>
      <c r="H189" s="168">
        <f t="shared" si="32"/>
        <v>32504.151513440102</v>
      </c>
      <c r="I189" s="168">
        <f t="shared" si="32"/>
        <v>31286.140314843538</v>
      </c>
      <c r="J189" s="168">
        <f t="shared" si="32"/>
        <v>30960.221433041435</v>
      </c>
      <c r="K189" s="168">
        <f t="shared" si="32"/>
        <v>30374.574955544827</v>
      </c>
      <c r="L189" s="168">
        <f t="shared" si="32"/>
        <v>29485.317519362241</v>
      </c>
      <c r="M189" s="168">
        <f t="shared" si="32"/>
        <v>25687.987044291422</v>
      </c>
      <c r="N189" s="168">
        <f t="shared" si="32"/>
        <v>25865.363568745954</v>
      </c>
      <c r="O189" s="168">
        <f t="shared" si="32"/>
        <v>26672.330492960904</v>
      </c>
      <c r="P189" s="168">
        <f t="shared" si="32"/>
        <v>0</v>
      </c>
      <c r="Q189" s="168">
        <f t="shared" si="32"/>
        <v>26124.446307995768</v>
      </c>
    </row>
    <row r="190" spans="1:17" ht="12" customHeight="1" x14ac:dyDescent="0.25">
      <c r="A190" s="158" t="s">
        <v>65</v>
      </c>
      <c r="B190" s="157">
        <f>SUM(B191:B192)</f>
        <v>30166.185920256372</v>
      </c>
      <c r="C190" s="157">
        <f t="shared" ref="C190:Q190" si="33">SUM(C191:C192)</f>
        <v>31429.692523491754</v>
      </c>
      <c r="D190" s="157">
        <f t="shared" si="33"/>
        <v>30902.32660452562</v>
      </c>
      <c r="E190" s="157">
        <f t="shared" si="33"/>
        <v>30916.377270745437</v>
      </c>
      <c r="F190" s="157">
        <f t="shared" si="33"/>
        <v>32611.496398696076</v>
      </c>
      <c r="G190" s="157">
        <f t="shared" si="33"/>
        <v>31395.693020805851</v>
      </c>
      <c r="H190" s="157">
        <f t="shared" si="33"/>
        <v>29630.358629984963</v>
      </c>
      <c r="I190" s="157">
        <f t="shared" si="33"/>
        <v>28434.102101443743</v>
      </c>
      <c r="J190" s="157">
        <f t="shared" si="33"/>
        <v>27674.705599295612</v>
      </c>
      <c r="K190" s="157">
        <f t="shared" si="33"/>
        <v>27729.303203892254</v>
      </c>
      <c r="L190" s="157">
        <f t="shared" si="33"/>
        <v>26192.114353674595</v>
      </c>
      <c r="M190" s="157">
        <f t="shared" si="33"/>
        <v>22914.197696179959</v>
      </c>
      <c r="N190" s="157">
        <f t="shared" si="33"/>
        <v>23917.916054590747</v>
      </c>
      <c r="O190" s="157">
        <f t="shared" si="33"/>
        <v>24462.889491916259</v>
      </c>
      <c r="P190" s="157">
        <f t="shared" si="33"/>
        <v>0</v>
      </c>
      <c r="Q190" s="157">
        <f t="shared" si="33"/>
        <v>23606.089864167556</v>
      </c>
    </row>
    <row r="191" spans="1:17" ht="12" customHeight="1" x14ac:dyDescent="0.25">
      <c r="A191" s="23" t="s">
        <v>58</v>
      </c>
      <c r="B191" s="156">
        <f>IF(B107=0,0,B107/0.086*1000000/B$7)</f>
        <v>29442.974228015311</v>
      </c>
      <c r="C191" s="156">
        <f t="shared" ref="C191:Q192" si="34">IF(C107=0,0,C107/0.086*1000000/C$7)</f>
        <v>30741.663590500801</v>
      </c>
      <c r="D191" s="156">
        <f t="shared" si="34"/>
        <v>30322.099241387892</v>
      </c>
      <c r="E191" s="156">
        <f t="shared" si="34"/>
        <v>30435.894313892608</v>
      </c>
      <c r="F191" s="156">
        <f t="shared" si="34"/>
        <v>32118.720287806751</v>
      </c>
      <c r="G191" s="156">
        <f t="shared" si="34"/>
        <v>30858.953908279706</v>
      </c>
      <c r="H191" s="156">
        <f t="shared" si="34"/>
        <v>29239.06494758404</v>
      </c>
      <c r="I191" s="156">
        <f t="shared" si="34"/>
        <v>28099.039685294461</v>
      </c>
      <c r="J191" s="156">
        <f t="shared" si="34"/>
        <v>27658.458732330146</v>
      </c>
      <c r="K191" s="156">
        <f t="shared" si="34"/>
        <v>27295.556283437058</v>
      </c>
      <c r="L191" s="156">
        <f t="shared" si="34"/>
        <v>26078.749568400293</v>
      </c>
      <c r="M191" s="156">
        <f t="shared" si="34"/>
        <v>22672.628738244599</v>
      </c>
      <c r="N191" s="156">
        <f t="shared" si="34"/>
        <v>23637.360263058821</v>
      </c>
      <c r="O191" s="156">
        <f t="shared" si="34"/>
        <v>24048.659558065876</v>
      </c>
      <c r="P191" s="156">
        <f t="shared" si="34"/>
        <v>0</v>
      </c>
      <c r="Q191" s="156">
        <f t="shared" si="34"/>
        <v>23463.350844766377</v>
      </c>
    </row>
    <row r="192" spans="1:17" ht="12" customHeight="1" x14ac:dyDescent="0.25">
      <c r="A192" s="23" t="s">
        <v>60</v>
      </c>
      <c r="B192" s="156">
        <f>IF(B108=0,0,B108/0.086*1000000/B$7)</f>
        <v>723.2116922410604</v>
      </c>
      <c r="C192" s="156">
        <f t="shared" si="34"/>
        <v>688.02893299095342</v>
      </c>
      <c r="D192" s="156">
        <f t="shared" si="34"/>
        <v>580.22736313772737</v>
      </c>
      <c r="E192" s="156">
        <f t="shared" si="34"/>
        <v>480.48295685282858</v>
      </c>
      <c r="F192" s="156">
        <f t="shared" si="34"/>
        <v>492.77611088932417</v>
      </c>
      <c r="G192" s="156">
        <f t="shared" si="34"/>
        <v>536.73911252614403</v>
      </c>
      <c r="H192" s="156">
        <f t="shared" si="34"/>
        <v>391.29368240092367</v>
      </c>
      <c r="I192" s="156">
        <f t="shared" si="34"/>
        <v>335.06241614928155</v>
      </c>
      <c r="J192" s="156">
        <f t="shared" si="34"/>
        <v>16.246866965467703</v>
      </c>
      <c r="K192" s="156">
        <f t="shared" si="34"/>
        <v>433.74692045519629</v>
      </c>
      <c r="L192" s="156">
        <f t="shared" si="34"/>
        <v>113.36478527430158</v>
      </c>
      <c r="M192" s="156">
        <f t="shared" si="34"/>
        <v>241.56895793536134</v>
      </c>
      <c r="N192" s="156">
        <f t="shared" si="34"/>
        <v>280.5557915319261</v>
      </c>
      <c r="O192" s="156">
        <f t="shared" si="34"/>
        <v>414.22993385038245</v>
      </c>
      <c r="P192" s="156">
        <f t="shared" si="34"/>
        <v>0</v>
      </c>
      <c r="Q192" s="156">
        <f t="shared" si="34"/>
        <v>142.73901940117702</v>
      </c>
    </row>
    <row r="193" spans="1:17" ht="12" customHeight="1" x14ac:dyDescent="0.25">
      <c r="A193" s="158" t="s">
        <v>112</v>
      </c>
      <c r="B193" s="157">
        <f>B194</f>
        <v>39.301295101179832</v>
      </c>
      <c r="C193" s="157">
        <f t="shared" ref="C193:Q193" si="35">C194</f>
        <v>41.519310098796758</v>
      </c>
      <c r="D193" s="157">
        <f t="shared" si="35"/>
        <v>43.597952943701856</v>
      </c>
      <c r="E193" s="157">
        <f t="shared" si="35"/>
        <v>45.461015305808282</v>
      </c>
      <c r="F193" s="157">
        <f t="shared" si="35"/>
        <v>46.796485838409104</v>
      </c>
      <c r="G193" s="157">
        <f t="shared" si="35"/>
        <v>46.049141826159385</v>
      </c>
      <c r="H193" s="157">
        <f t="shared" si="35"/>
        <v>42.867863464584687</v>
      </c>
      <c r="I193" s="157">
        <f t="shared" si="35"/>
        <v>49.81695796530007</v>
      </c>
      <c r="J193" s="157">
        <f t="shared" si="35"/>
        <v>53.904811700163577</v>
      </c>
      <c r="K193" s="157">
        <f t="shared" si="35"/>
        <v>53.580034029327045</v>
      </c>
      <c r="L193" s="157">
        <f t="shared" si="35"/>
        <v>54.269178629993839</v>
      </c>
      <c r="M193" s="157">
        <f t="shared" si="35"/>
        <v>56.471118116160355</v>
      </c>
      <c r="N193" s="157">
        <f t="shared" si="35"/>
        <v>60.834499651920552</v>
      </c>
      <c r="O193" s="157">
        <f t="shared" si="35"/>
        <v>63.547291426102539</v>
      </c>
      <c r="P193" s="157">
        <f t="shared" si="35"/>
        <v>0</v>
      </c>
      <c r="Q193" s="157">
        <f t="shared" si="35"/>
        <v>39.849746525210065</v>
      </c>
    </row>
    <row r="194" spans="1:17" ht="12" customHeight="1" x14ac:dyDescent="0.25">
      <c r="A194" s="23" t="s">
        <v>60</v>
      </c>
      <c r="B194" s="156">
        <f>IF(B110=0,0,B110/0.086*1000000/B$5)</f>
        <v>39.301295101179832</v>
      </c>
      <c r="C194" s="156">
        <f t="shared" ref="C194:Q195" si="36">IF(C110=0,0,C110/0.086*1000000/C$5)</f>
        <v>41.519310098796758</v>
      </c>
      <c r="D194" s="156">
        <f t="shared" si="36"/>
        <v>43.597952943701856</v>
      </c>
      <c r="E194" s="156">
        <f t="shared" si="36"/>
        <v>45.461015305808282</v>
      </c>
      <c r="F194" s="156">
        <f t="shared" si="36"/>
        <v>46.796485838409104</v>
      </c>
      <c r="G194" s="156">
        <f t="shared" si="36"/>
        <v>46.049141826159385</v>
      </c>
      <c r="H194" s="156">
        <f t="shared" si="36"/>
        <v>42.867863464584687</v>
      </c>
      <c r="I194" s="156">
        <f t="shared" si="36"/>
        <v>49.81695796530007</v>
      </c>
      <c r="J194" s="156">
        <f t="shared" si="36"/>
        <v>53.904811700163577</v>
      </c>
      <c r="K194" s="156">
        <f t="shared" si="36"/>
        <v>53.580034029327045</v>
      </c>
      <c r="L194" s="156">
        <f t="shared" si="36"/>
        <v>54.269178629993839</v>
      </c>
      <c r="M194" s="156">
        <f t="shared" si="36"/>
        <v>56.471118116160355</v>
      </c>
      <c r="N194" s="156">
        <f t="shared" si="36"/>
        <v>60.834499651920552</v>
      </c>
      <c r="O194" s="156">
        <f t="shared" si="36"/>
        <v>63.547291426102539</v>
      </c>
      <c r="P194" s="156">
        <f t="shared" si="36"/>
        <v>0</v>
      </c>
      <c r="Q194" s="156">
        <f t="shared" si="36"/>
        <v>39.849746525210065</v>
      </c>
    </row>
    <row r="195" spans="1:17" ht="12" customHeight="1" x14ac:dyDescent="0.25">
      <c r="A195" s="158" t="s">
        <v>63</v>
      </c>
      <c r="B195" s="157">
        <f>IF(B111=0,0,B111/0.086*1000000/B$5)</f>
        <v>2045.1451680254827</v>
      </c>
      <c r="C195" s="157">
        <f t="shared" si="36"/>
        <v>1966.5290679263617</v>
      </c>
      <c r="D195" s="157">
        <f t="shared" si="36"/>
        <v>2119.5853156173516</v>
      </c>
      <c r="E195" s="157">
        <f t="shared" si="36"/>
        <v>2186.7662896631491</v>
      </c>
      <c r="F195" s="157">
        <f t="shared" si="36"/>
        <v>2162.3547717907836</v>
      </c>
      <c r="G195" s="157">
        <f t="shared" si="36"/>
        <v>2050.5269391122984</v>
      </c>
      <c r="H195" s="157">
        <f t="shared" si="36"/>
        <v>2173.8545887326236</v>
      </c>
      <c r="I195" s="157">
        <f t="shared" si="36"/>
        <v>2194.6729907932868</v>
      </c>
      <c r="J195" s="157">
        <f t="shared" si="36"/>
        <v>2401.4844603807778</v>
      </c>
      <c r="K195" s="157">
        <f t="shared" si="36"/>
        <v>2018.5039861619127</v>
      </c>
      <c r="L195" s="157">
        <f t="shared" si="36"/>
        <v>2432.2737122633216</v>
      </c>
      <c r="M195" s="157">
        <f t="shared" si="36"/>
        <v>2107.4544532446821</v>
      </c>
      <c r="N195" s="157">
        <f t="shared" si="36"/>
        <v>1282.6549433472276</v>
      </c>
      <c r="O195" s="157">
        <f t="shared" si="36"/>
        <v>1753.1381643750321</v>
      </c>
      <c r="P195" s="157">
        <f t="shared" si="36"/>
        <v>0</v>
      </c>
      <c r="Q195" s="157">
        <f t="shared" si="36"/>
        <v>1772.3527727477815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2855.4450398594631</v>
      </c>
      <c r="C197" s="132">
        <f t="shared" ref="C197:Q197" si="38">IF(C113=0,0,C113/0.086*1000000/C$12)</f>
        <v>2812.7442987275672</v>
      </c>
      <c r="D197" s="132">
        <f t="shared" si="38"/>
        <v>2788.3608630397152</v>
      </c>
      <c r="E197" s="132">
        <f t="shared" si="38"/>
        <v>2773.8844101898826</v>
      </c>
      <c r="F197" s="132">
        <f t="shared" si="38"/>
        <v>2777.9814349396324</v>
      </c>
      <c r="G197" s="132">
        <f t="shared" si="38"/>
        <v>2764.8107805182581</v>
      </c>
      <c r="H197" s="132">
        <f t="shared" si="38"/>
        <v>2720.6201068760047</v>
      </c>
      <c r="I197" s="132">
        <f t="shared" si="38"/>
        <v>2713.1940917009547</v>
      </c>
      <c r="J197" s="132">
        <f t="shared" si="38"/>
        <v>2666.6635659631493</v>
      </c>
      <c r="K197" s="132">
        <f t="shared" si="38"/>
        <v>2674.0330712751411</v>
      </c>
      <c r="L197" s="132">
        <f t="shared" si="38"/>
        <v>2819.3621445949066</v>
      </c>
      <c r="M197" s="132">
        <f t="shared" si="38"/>
        <v>2745.4498591595329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2416.9688831974381</v>
      </c>
      <c r="E198" s="132">
        <f t="shared" si="39"/>
        <v>2410.5300821184278</v>
      </c>
      <c r="F198" s="132">
        <f t="shared" si="39"/>
        <v>2416.1160789404544</v>
      </c>
      <c r="G198" s="132">
        <f t="shared" si="39"/>
        <v>2408.9017096640291</v>
      </c>
      <c r="H198" s="132">
        <f t="shared" si="39"/>
        <v>2375.5810349730691</v>
      </c>
      <c r="I198" s="132">
        <f t="shared" si="39"/>
        <v>2372.8776962372722</v>
      </c>
      <c r="J198" s="132">
        <f t="shared" si="39"/>
        <v>2336.5928415001072</v>
      </c>
      <c r="K198" s="132">
        <f t="shared" si="39"/>
        <v>2347.4021673463385</v>
      </c>
      <c r="L198" s="132">
        <f t="shared" si="39"/>
        <v>2478.9725854314579</v>
      </c>
      <c r="M198" s="132">
        <f t="shared" si="39"/>
        <v>2414.2029051264717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1951.8526041276709</v>
      </c>
      <c r="E199" s="165">
        <f t="shared" si="39"/>
        <v>1947.2668559533204</v>
      </c>
      <c r="F199" s="165">
        <f t="shared" si="39"/>
        <v>1944.5870044577216</v>
      </c>
      <c r="G199" s="165">
        <f t="shared" si="39"/>
        <v>1935.3675463628135</v>
      </c>
      <c r="H199" s="165">
        <f t="shared" si="39"/>
        <v>1904.4340748132556</v>
      </c>
      <c r="I199" s="165">
        <f t="shared" si="39"/>
        <v>1899.2358641906658</v>
      </c>
      <c r="J199" s="165">
        <f t="shared" si="39"/>
        <v>1866.6644961742027</v>
      </c>
      <c r="K199" s="165">
        <f t="shared" si="39"/>
        <v>1871.8231498925893</v>
      </c>
      <c r="L199" s="165">
        <f t="shared" si="39"/>
        <v>1973.5535012164323</v>
      </c>
      <c r="M199" s="165">
        <f t="shared" si="39"/>
        <v>1921.8149014116691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465.11627906976759</v>
      </c>
      <c r="E200" s="164">
        <f t="shared" si="39"/>
        <v>463.26322616510703</v>
      </c>
      <c r="F200" s="164">
        <f t="shared" si="39"/>
        <v>471.52907448273254</v>
      </c>
      <c r="G200" s="164">
        <f t="shared" si="39"/>
        <v>473.5341633012153</v>
      </c>
      <c r="H200" s="164">
        <f t="shared" si="39"/>
        <v>471.1469601598132</v>
      </c>
      <c r="I200" s="164">
        <f t="shared" si="39"/>
        <v>473.6418320466064</v>
      </c>
      <c r="J200" s="164">
        <f t="shared" si="39"/>
        <v>469.92834532590462</v>
      </c>
      <c r="K200" s="164">
        <f t="shared" si="39"/>
        <v>475.57901745374966</v>
      </c>
      <c r="L200" s="164">
        <f t="shared" si="39"/>
        <v>505.41908421502575</v>
      </c>
      <c r="M200" s="164">
        <f t="shared" si="39"/>
        <v>492.38800371480272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789.54536662508087</v>
      </c>
      <c r="C201" s="162">
        <f t="shared" ref="C201:Q201" si="40">IF(C117=0,0,C117/0.086*1000000/C$14)</f>
        <v>665.97008904397228</v>
      </c>
      <c r="D201" s="162">
        <f t="shared" si="40"/>
        <v>1115.4154800427305</v>
      </c>
      <c r="E201" s="162">
        <f t="shared" si="40"/>
        <v>1326.0799456858063</v>
      </c>
      <c r="F201" s="162">
        <f t="shared" si="40"/>
        <v>1284.5332162755212</v>
      </c>
      <c r="G201" s="162">
        <f t="shared" si="40"/>
        <v>1037.4055203166024</v>
      </c>
      <c r="H201" s="162">
        <f t="shared" si="40"/>
        <v>1417.0743230788878</v>
      </c>
      <c r="I201" s="162">
        <f t="shared" si="40"/>
        <v>1495.5663461960705</v>
      </c>
      <c r="J201" s="162">
        <f t="shared" si="40"/>
        <v>2073.3418044809323</v>
      </c>
      <c r="K201" s="162">
        <f t="shared" si="40"/>
        <v>1150.9542133473965</v>
      </c>
      <c r="L201" s="162">
        <f t="shared" si="40"/>
        <v>1970.4236872332781</v>
      </c>
      <c r="M201" s="162">
        <f t="shared" si="40"/>
        <v>1299.9243440793673</v>
      </c>
      <c r="N201" s="162">
        <f t="shared" si="40"/>
        <v>1270.0678027111635</v>
      </c>
      <c r="O201" s="162">
        <f t="shared" si="40"/>
        <v>1766.1667990723392</v>
      </c>
      <c r="P201" s="162">
        <f t="shared" si="40"/>
        <v>0</v>
      </c>
      <c r="Q201" s="162">
        <f t="shared" si="40"/>
        <v>1799.1102821894754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1245.9071150996308</v>
      </c>
      <c r="E202" s="160">
        <f t="shared" si="41"/>
        <v>1394.1713480365543</v>
      </c>
      <c r="F202" s="160">
        <f t="shared" si="41"/>
        <v>1370.7023258755848</v>
      </c>
      <c r="G202" s="160">
        <f t="shared" si="41"/>
        <v>1199.7180275228495</v>
      </c>
      <c r="H202" s="160">
        <f t="shared" si="41"/>
        <v>1463.0989863150583</v>
      </c>
      <c r="I202" s="160">
        <f t="shared" si="41"/>
        <v>1520.5382743838545</v>
      </c>
      <c r="J202" s="160">
        <f t="shared" si="41"/>
        <v>1921.2676084625546</v>
      </c>
      <c r="K202" s="160">
        <f t="shared" si="41"/>
        <v>1281.2469667969224</v>
      </c>
      <c r="L202" s="160">
        <f t="shared" si="41"/>
        <v>1884.7156652783171</v>
      </c>
      <c r="M202" s="160">
        <f t="shared" si="41"/>
        <v>1402.3350445703566</v>
      </c>
      <c r="N202" s="160">
        <f t="shared" si="41"/>
        <v>1350.013155399678</v>
      </c>
      <c r="O202" s="160">
        <f t="shared" si="41"/>
        <v>1696.1757615123872</v>
      </c>
      <c r="P202" s="160">
        <f t="shared" si="41"/>
        <v>0</v>
      </c>
      <c r="Q202" s="160">
        <f t="shared" si="41"/>
        <v>1677.8653175318004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780.79083602986339</v>
      </c>
      <c r="E203" s="156">
        <f t="shared" si="41"/>
        <v>930.90812187144718</v>
      </c>
      <c r="F203" s="156">
        <f t="shared" si="41"/>
        <v>899.17325139285219</v>
      </c>
      <c r="G203" s="156">
        <f t="shared" si="41"/>
        <v>726.18386422163394</v>
      </c>
      <c r="H203" s="156">
        <f t="shared" si="41"/>
        <v>991.95202615524522</v>
      </c>
      <c r="I203" s="156">
        <f t="shared" si="41"/>
        <v>1046.8964423372481</v>
      </c>
      <c r="J203" s="156">
        <f t="shared" si="41"/>
        <v>1451.3392631366496</v>
      </c>
      <c r="K203" s="156">
        <f t="shared" si="41"/>
        <v>805.66794934317261</v>
      </c>
      <c r="L203" s="156">
        <f t="shared" si="41"/>
        <v>1379.2965810632916</v>
      </c>
      <c r="M203" s="156">
        <f t="shared" si="41"/>
        <v>909.94704085555406</v>
      </c>
      <c r="N203" s="156">
        <f t="shared" si="41"/>
        <v>889.04746189781349</v>
      </c>
      <c r="O203" s="156">
        <f t="shared" si="41"/>
        <v>1236.3167593506375</v>
      </c>
      <c r="P203" s="156">
        <f t="shared" si="41"/>
        <v>0</v>
      </c>
      <c r="Q203" s="156">
        <f t="shared" si="41"/>
        <v>1259.3771975326304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465.11627906976742</v>
      </c>
      <c r="E204" s="156">
        <f t="shared" si="41"/>
        <v>463.26322616510703</v>
      </c>
      <c r="F204" s="156">
        <f t="shared" si="41"/>
        <v>471.52907448273265</v>
      </c>
      <c r="G204" s="156">
        <f t="shared" si="41"/>
        <v>473.53416330121541</v>
      </c>
      <c r="H204" s="156">
        <f t="shared" si="41"/>
        <v>471.14696015981309</v>
      </c>
      <c r="I204" s="156">
        <f t="shared" si="41"/>
        <v>473.64183204660657</v>
      </c>
      <c r="J204" s="156">
        <f t="shared" si="41"/>
        <v>469.92834532590479</v>
      </c>
      <c r="K204" s="156">
        <f t="shared" si="41"/>
        <v>475.57901745374988</v>
      </c>
      <c r="L204" s="156">
        <f t="shared" si="41"/>
        <v>505.41908421502558</v>
      </c>
      <c r="M204" s="156">
        <f t="shared" si="41"/>
        <v>492.38800371480261</v>
      </c>
      <c r="N204" s="156">
        <f t="shared" si="41"/>
        <v>460.96569350186473</v>
      </c>
      <c r="O204" s="156">
        <f t="shared" si="41"/>
        <v>459.85900216174946</v>
      </c>
      <c r="P204" s="156">
        <f t="shared" si="41"/>
        <v>0</v>
      </c>
      <c r="Q204" s="156">
        <f t="shared" si="41"/>
        <v>418.48811999917035</v>
      </c>
    </row>
    <row r="205" spans="1:17" ht="12" customHeight="1" x14ac:dyDescent="0.25">
      <c r="A205" s="158" t="s">
        <v>62</v>
      </c>
      <c r="B205" s="157">
        <f>IF(B121=0,0,B121/0.086*1000000/B$5)</f>
        <v>1000.2525929123395</v>
      </c>
      <c r="C205" s="157">
        <f t="shared" ref="C205:Q205" si="42">IF(C121=0,0,C121/0.086*1000000/C$5)</f>
        <v>1475.3624990969431</v>
      </c>
      <c r="D205" s="157">
        <f t="shared" si="42"/>
        <v>888.4566442107963</v>
      </c>
      <c r="E205" s="157">
        <f t="shared" si="42"/>
        <v>580.2304830792234</v>
      </c>
      <c r="F205" s="157">
        <f t="shared" si="42"/>
        <v>562.69575515606653</v>
      </c>
      <c r="G205" s="157">
        <f t="shared" si="42"/>
        <v>566.12939842893138</v>
      </c>
      <c r="H205" s="157">
        <f t="shared" si="42"/>
        <v>657.07043125792984</v>
      </c>
      <c r="I205" s="157">
        <f t="shared" si="42"/>
        <v>607.54826464121084</v>
      </c>
      <c r="J205" s="157">
        <f t="shared" si="42"/>
        <v>830.12656166488171</v>
      </c>
      <c r="K205" s="157">
        <f t="shared" si="42"/>
        <v>573.18773146133333</v>
      </c>
      <c r="L205" s="157">
        <f t="shared" si="42"/>
        <v>806.66027479432944</v>
      </c>
      <c r="M205" s="157">
        <f t="shared" si="42"/>
        <v>609.86377675061908</v>
      </c>
      <c r="N205" s="157">
        <f t="shared" si="42"/>
        <v>603.95807115605965</v>
      </c>
      <c r="O205" s="157">
        <f t="shared" si="42"/>
        <v>392.75554524351094</v>
      </c>
      <c r="P205" s="157">
        <f t="shared" si="42"/>
        <v>0</v>
      </c>
      <c r="Q205" s="157">
        <f t="shared" si="42"/>
        <v>706.15392455521783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1232.6970219044358</v>
      </c>
      <c r="C207" s="156">
        <f t="shared" ref="C207:Q207" si="44">IF(C123=0,0,C123/0.086*1000000/C$18)</f>
        <v>1533.4620879262989</v>
      </c>
      <c r="D207" s="156">
        <f t="shared" si="44"/>
        <v>1617.5370670935745</v>
      </c>
      <c r="E207" s="156">
        <f t="shared" si="44"/>
        <v>1613.2058683699986</v>
      </c>
      <c r="F207" s="156">
        <f t="shared" si="44"/>
        <v>1588.898214833197</v>
      </c>
      <c r="G207" s="156">
        <f t="shared" si="44"/>
        <v>1457.9953314783916</v>
      </c>
      <c r="H207" s="156">
        <f t="shared" si="44"/>
        <v>1448.7861413846672</v>
      </c>
      <c r="I207" s="156">
        <f t="shared" si="44"/>
        <v>1496.186988872287</v>
      </c>
      <c r="J207" s="156">
        <f t="shared" si="44"/>
        <v>1461.1942310021082</v>
      </c>
      <c r="K207" s="156">
        <f t="shared" si="44"/>
        <v>1435.6130595250499</v>
      </c>
      <c r="L207" s="156">
        <f t="shared" si="44"/>
        <v>1447.5994090517011</v>
      </c>
      <c r="M207" s="156">
        <f t="shared" si="44"/>
        <v>1420.758582616093</v>
      </c>
      <c r="N207" s="156">
        <f t="shared" si="44"/>
        <v>0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228.3951378622499</v>
      </c>
      <c r="C208" s="57">
        <f t="shared" ref="C208:Q208" si="45">IF(C124=0,0,C124/0.086*1000000/C$19)</f>
        <v>241.60064219121577</v>
      </c>
      <c r="D208" s="57">
        <f t="shared" si="45"/>
        <v>416.3208637536668</v>
      </c>
      <c r="E208" s="57">
        <f t="shared" si="45"/>
        <v>492.19280819648685</v>
      </c>
      <c r="F208" s="57">
        <f t="shared" si="45"/>
        <v>476.66680644061864</v>
      </c>
      <c r="G208" s="57">
        <f t="shared" si="45"/>
        <v>380.57339893541962</v>
      </c>
      <c r="H208" s="57">
        <f t="shared" si="45"/>
        <v>487.77273223711813</v>
      </c>
      <c r="I208" s="57">
        <f t="shared" si="45"/>
        <v>565.89332444287925</v>
      </c>
      <c r="J208" s="57">
        <f t="shared" si="45"/>
        <v>790.6848323313053</v>
      </c>
      <c r="K208" s="57">
        <f t="shared" si="45"/>
        <v>431.80653013941281</v>
      </c>
      <c r="L208" s="57">
        <f t="shared" si="45"/>
        <v>684.91764594097413</v>
      </c>
      <c r="M208" s="57">
        <f t="shared" si="45"/>
        <v>533.84238870073091</v>
      </c>
      <c r="N208" s="57">
        <f t="shared" si="45"/>
        <v>603.95807115605965</v>
      </c>
      <c r="O208" s="57">
        <f t="shared" si="45"/>
        <v>392.75554524351094</v>
      </c>
      <c r="P208" s="57">
        <f t="shared" si="45"/>
        <v>0</v>
      </c>
      <c r="Q208" s="57">
        <f t="shared" si="45"/>
        <v>706.15392455521783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17627.419808099228</v>
      </c>
      <c r="C210" s="168">
        <f t="shared" si="46"/>
        <v>18404.542347026771</v>
      </c>
      <c r="D210" s="168">
        <f t="shared" si="46"/>
        <v>18112.317526053903</v>
      </c>
      <c r="E210" s="168">
        <f t="shared" si="46"/>
        <v>18143.724620112251</v>
      </c>
      <c r="F210" s="168">
        <f t="shared" si="46"/>
        <v>19151.399541486331</v>
      </c>
      <c r="G210" s="168">
        <f t="shared" si="46"/>
        <v>18611.324090121201</v>
      </c>
      <c r="H210" s="168">
        <f t="shared" si="46"/>
        <v>18026.530138719336</v>
      </c>
      <c r="I210" s="168">
        <f t="shared" si="46"/>
        <v>17652.860189570794</v>
      </c>
      <c r="J210" s="168">
        <f t="shared" si="46"/>
        <v>17567.875385484109</v>
      </c>
      <c r="K210" s="168">
        <f t="shared" si="46"/>
        <v>17271.317403835888</v>
      </c>
      <c r="L210" s="168">
        <f t="shared" si="46"/>
        <v>16798.998669997585</v>
      </c>
      <c r="M210" s="168">
        <f t="shared" si="46"/>
        <v>14763.590653563037</v>
      </c>
      <c r="N210" s="168">
        <f t="shared" si="46"/>
        <v>15026.660856937036</v>
      </c>
      <c r="O210" s="168">
        <f t="shared" si="46"/>
        <v>15591.693370219098</v>
      </c>
      <c r="P210" s="168">
        <f t="shared" si="46"/>
        <v>0</v>
      </c>
      <c r="Q210" s="168">
        <f t="shared" si="46"/>
        <v>15622.55923178129</v>
      </c>
    </row>
    <row r="211" spans="1:17" ht="12" customHeight="1" x14ac:dyDescent="0.25">
      <c r="A211" s="158" t="s">
        <v>65</v>
      </c>
      <c r="B211" s="157">
        <f t="shared" ref="B211:Q211" si="47">SUM(B212:B213)</f>
        <v>15955.465106695523</v>
      </c>
      <c r="C211" s="157">
        <f t="shared" si="47"/>
        <v>16592.156232292702</v>
      </c>
      <c r="D211" s="157">
        <f t="shared" si="47"/>
        <v>16319.580538811035</v>
      </c>
      <c r="E211" s="157">
        <f t="shared" si="47"/>
        <v>16329.188470264782</v>
      </c>
      <c r="F211" s="157">
        <f t="shared" si="47"/>
        <v>17346.348474274502</v>
      </c>
      <c r="G211" s="157">
        <f t="shared" si="47"/>
        <v>16910.284574238634</v>
      </c>
      <c r="H211" s="157">
        <f t="shared" si="47"/>
        <v>16135.025997369632</v>
      </c>
      <c r="I211" s="157">
        <f t="shared" si="47"/>
        <v>15672.402377347757</v>
      </c>
      <c r="J211" s="157">
        <f t="shared" si="47"/>
        <v>15220.83333833436</v>
      </c>
      <c r="K211" s="157">
        <f t="shared" si="47"/>
        <v>15453.77757894915</v>
      </c>
      <c r="L211" s="157">
        <f t="shared" si="47"/>
        <v>14463.818536247823</v>
      </c>
      <c r="M211" s="157">
        <f t="shared" si="47"/>
        <v>12767.002272650972</v>
      </c>
      <c r="N211" s="157">
        <f t="shared" si="47"/>
        <v>13353.582134608472</v>
      </c>
      <c r="O211" s="157">
        <f t="shared" si="47"/>
        <v>13721.046560292083</v>
      </c>
      <c r="P211" s="157">
        <f t="shared" si="47"/>
        <v>0</v>
      </c>
      <c r="Q211" s="157">
        <f t="shared" si="47"/>
        <v>13475.649053961271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15232.253414454462</v>
      </c>
      <c r="C212" s="156">
        <f t="shared" si="48"/>
        <v>15904.127299301748</v>
      </c>
      <c r="D212" s="156">
        <f t="shared" si="48"/>
        <v>15739.353175673308</v>
      </c>
      <c r="E212" s="156">
        <f t="shared" si="48"/>
        <v>15848.705513411953</v>
      </c>
      <c r="F212" s="156">
        <f t="shared" si="48"/>
        <v>16853.572363385178</v>
      </c>
      <c r="G212" s="156">
        <f t="shared" si="48"/>
        <v>16373.545461712489</v>
      </c>
      <c r="H212" s="156">
        <f t="shared" si="48"/>
        <v>15743.732314968709</v>
      </c>
      <c r="I212" s="156">
        <f t="shared" si="48"/>
        <v>15337.339961198475</v>
      </c>
      <c r="J212" s="156">
        <f t="shared" si="48"/>
        <v>15204.586471368892</v>
      </c>
      <c r="K212" s="156">
        <f t="shared" si="48"/>
        <v>15020.030658493954</v>
      </c>
      <c r="L212" s="156">
        <f t="shared" si="48"/>
        <v>14350.453750973522</v>
      </c>
      <c r="M212" s="156">
        <f t="shared" si="48"/>
        <v>12525.43331471561</v>
      </c>
      <c r="N212" s="156">
        <f t="shared" si="48"/>
        <v>13073.026343076546</v>
      </c>
      <c r="O212" s="156">
        <f t="shared" si="48"/>
        <v>13306.816626441701</v>
      </c>
      <c r="P212" s="156">
        <f t="shared" si="48"/>
        <v>0</v>
      </c>
      <c r="Q212" s="156">
        <f t="shared" si="48"/>
        <v>13332.910034560095</v>
      </c>
    </row>
    <row r="213" spans="1:17" ht="12" customHeight="1" x14ac:dyDescent="0.25">
      <c r="A213" s="23" t="s">
        <v>60</v>
      </c>
      <c r="B213" s="156">
        <f t="shared" si="48"/>
        <v>723.2116922410604</v>
      </c>
      <c r="C213" s="156">
        <f t="shared" si="48"/>
        <v>688.02893299095365</v>
      </c>
      <c r="D213" s="156">
        <f t="shared" si="48"/>
        <v>580.22736313772737</v>
      </c>
      <c r="E213" s="156">
        <f t="shared" si="48"/>
        <v>480.48295685282852</v>
      </c>
      <c r="F213" s="156">
        <f t="shared" si="48"/>
        <v>492.77611088932417</v>
      </c>
      <c r="G213" s="156">
        <f t="shared" si="48"/>
        <v>536.73911252614403</v>
      </c>
      <c r="H213" s="156">
        <f t="shared" si="48"/>
        <v>391.29368240092373</v>
      </c>
      <c r="I213" s="156">
        <f t="shared" si="48"/>
        <v>335.06241614928155</v>
      </c>
      <c r="J213" s="156">
        <f t="shared" si="48"/>
        <v>16.24686696546771</v>
      </c>
      <c r="K213" s="156">
        <f t="shared" si="48"/>
        <v>433.74692045519646</v>
      </c>
      <c r="L213" s="156">
        <f t="shared" si="48"/>
        <v>113.36478527430158</v>
      </c>
      <c r="M213" s="156">
        <f t="shared" si="48"/>
        <v>241.56895793536145</v>
      </c>
      <c r="N213" s="156">
        <f t="shared" si="48"/>
        <v>280.55579153192605</v>
      </c>
      <c r="O213" s="156">
        <f t="shared" si="48"/>
        <v>414.22993385038257</v>
      </c>
      <c r="P213" s="156">
        <f t="shared" si="48"/>
        <v>0</v>
      </c>
      <c r="Q213" s="156">
        <f t="shared" si="48"/>
        <v>142.73901940117705</v>
      </c>
    </row>
    <row r="214" spans="1:17" ht="12" customHeight="1" x14ac:dyDescent="0.25">
      <c r="A214" s="158" t="s">
        <v>112</v>
      </c>
      <c r="B214" s="157">
        <f t="shared" ref="B214:Q214" si="49">B215</f>
        <v>64.031719339784175</v>
      </c>
      <c r="C214" s="157">
        <f t="shared" si="49"/>
        <v>69.673803921718431</v>
      </c>
      <c r="D214" s="157">
        <f t="shared" si="49"/>
        <v>76.341091610691123</v>
      </c>
      <c r="E214" s="157">
        <f t="shared" si="49"/>
        <v>86.048359139821642</v>
      </c>
      <c r="F214" s="157">
        <f t="shared" si="49"/>
        <v>91.267022849867644</v>
      </c>
      <c r="G214" s="157">
        <f t="shared" si="49"/>
        <v>92.848663211113745</v>
      </c>
      <c r="H214" s="157">
        <f t="shared" si="49"/>
        <v>88.000155429808274</v>
      </c>
      <c r="I214" s="157">
        <f t="shared" si="49"/>
        <v>107.04713962558374</v>
      </c>
      <c r="J214" s="157">
        <f t="shared" si="49"/>
        <v>117.33574842330945</v>
      </c>
      <c r="K214" s="157">
        <f t="shared" si="49"/>
        <v>123.98068267390842</v>
      </c>
      <c r="L214" s="157">
        <f t="shared" si="49"/>
        <v>136.66757346672335</v>
      </c>
      <c r="M214" s="157">
        <f t="shared" si="49"/>
        <v>149.35071001088437</v>
      </c>
      <c r="N214" s="157">
        <f t="shared" si="49"/>
        <v>165.52546399052019</v>
      </c>
      <c r="O214" s="157">
        <f t="shared" si="49"/>
        <v>177.90287696385482</v>
      </c>
      <c r="P214" s="157">
        <f t="shared" si="49"/>
        <v>0</v>
      </c>
      <c r="Q214" s="157">
        <f t="shared" si="49"/>
        <v>139.67696788347411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64.031719339784175</v>
      </c>
      <c r="C215" s="156">
        <f t="shared" si="50"/>
        <v>69.673803921718431</v>
      </c>
      <c r="D215" s="156">
        <f t="shared" si="50"/>
        <v>76.341091610691123</v>
      </c>
      <c r="E215" s="156">
        <f t="shared" si="50"/>
        <v>86.048359139821642</v>
      </c>
      <c r="F215" s="156">
        <f t="shared" si="50"/>
        <v>91.267022849867644</v>
      </c>
      <c r="G215" s="156">
        <f t="shared" si="50"/>
        <v>92.848663211113745</v>
      </c>
      <c r="H215" s="156">
        <f t="shared" si="50"/>
        <v>88.000155429808274</v>
      </c>
      <c r="I215" s="156">
        <f t="shared" si="50"/>
        <v>107.04713962558374</v>
      </c>
      <c r="J215" s="156">
        <f t="shared" si="50"/>
        <v>117.33574842330945</v>
      </c>
      <c r="K215" s="156">
        <f t="shared" si="50"/>
        <v>123.98068267390842</v>
      </c>
      <c r="L215" s="156">
        <f t="shared" si="50"/>
        <v>136.66757346672335</v>
      </c>
      <c r="M215" s="156">
        <f t="shared" si="50"/>
        <v>149.35071001088437</v>
      </c>
      <c r="N215" s="156">
        <f t="shared" si="50"/>
        <v>165.52546399052019</v>
      </c>
      <c r="O215" s="156">
        <f t="shared" si="50"/>
        <v>177.90287696385482</v>
      </c>
      <c r="P215" s="156">
        <f t="shared" si="50"/>
        <v>0</v>
      </c>
      <c r="Q215" s="156">
        <f t="shared" si="50"/>
        <v>139.67696788347411</v>
      </c>
    </row>
    <row r="216" spans="1:17" ht="12" customHeight="1" x14ac:dyDescent="0.25">
      <c r="A216" s="158" t="s">
        <v>63</v>
      </c>
      <c r="B216" s="157">
        <f t="shared" si="50"/>
        <v>1164.4379108913574</v>
      </c>
      <c r="C216" s="157">
        <f t="shared" si="50"/>
        <v>1114.3243484503523</v>
      </c>
      <c r="D216" s="157">
        <f t="shared" si="50"/>
        <v>1237.2549930832236</v>
      </c>
      <c r="E216" s="157">
        <f t="shared" si="50"/>
        <v>1296.9209522262868</v>
      </c>
      <c r="F216" s="157">
        <f t="shared" si="50"/>
        <v>1294.4955956234298</v>
      </c>
      <c r="G216" s="157">
        <f t="shared" si="50"/>
        <v>1232.2789542929258</v>
      </c>
      <c r="H216" s="157">
        <f t="shared" si="50"/>
        <v>1351.2550027761624</v>
      </c>
      <c r="I216" s="157">
        <f t="shared" si="50"/>
        <v>1389.2327179765959</v>
      </c>
      <c r="J216" s="157">
        <f t="shared" si="50"/>
        <v>1565.2279771029023</v>
      </c>
      <c r="K216" s="157">
        <f t="shared" si="50"/>
        <v>1286.838770522706</v>
      </c>
      <c r="L216" s="157">
        <f t="shared" si="50"/>
        <v>1601.0328709270561</v>
      </c>
      <c r="M216" s="157">
        <f t="shared" si="50"/>
        <v>1374.4157797657856</v>
      </c>
      <c r="N216" s="157">
        <f t="shared" si="50"/>
        <v>993.13365244182</v>
      </c>
      <c r="O216" s="157">
        <f t="shared" si="50"/>
        <v>1357.7622073788527</v>
      </c>
      <c r="P216" s="157">
        <f t="shared" si="50"/>
        <v>0</v>
      </c>
      <c r="Q216" s="157">
        <f t="shared" si="50"/>
        <v>1398.2587656022256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1560.1722912747655</v>
      </c>
      <c r="C218" s="132">
        <f t="shared" si="52"/>
        <v>1536.8412475317009</v>
      </c>
      <c r="D218" s="132">
        <f t="shared" si="52"/>
        <v>1535.1068451475915</v>
      </c>
      <c r="E218" s="132">
        <f t="shared" si="52"/>
        <v>1538.4592817422174</v>
      </c>
      <c r="F218" s="132">
        <f t="shared" si="52"/>
        <v>1552.6265207214879</v>
      </c>
      <c r="G218" s="132">
        <f t="shared" si="52"/>
        <v>1565.1372618580517</v>
      </c>
      <c r="H218" s="132">
        <f t="shared" si="52"/>
        <v>1565.7083207789292</v>
      </c>
      <c r="I218" s="132">
        <f t="shared" si="52"/>
        <v>1584.2629875262571</v>
      </c>
      <c r="J218" s="132">
        <f t="shared" si="52"/>
        <v>1579.7295531725438</v>
      </c>
      <c r="K218" s="132">
        <f t="shared" si="52"/>
        <v>1584.4936678949077</v>
      </c>
      <c r="L218" s="132">
        <f t="shared" si="52"/>
        <v>1693.3471990863118</v>
      </c>
      <c r="M218" s="132">
        <f t="shared" si="52"/>
        <v>1653.1331463994343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1601.611437943252</v>
      </c>
      <c r="E219" s="132">
        <f t="shared" si="53"/>
        <v>1597.0882650772069</v>
      </c>
      <c r="F219" s="132">
        <f t="shared" si="53"/>
        <v>1609.6616722377248</v>
      </c>
      <c r="G219" s="132">
        <f t="shared" si="53"/>
        <v>1609.4267944953417</v>
      </c>
      <c r="H219" s="132">
        <f t="shared" si="53"/>
        <v>1600.0987400200499</v>
      </c>
      <c r="I219" s="132">
        <f t="shared" si="53"/>
        <v>1609.5974674248157</v>
      </c>
      <c r="J219" s="132">
        <f t="shared" si="53"/>
        <v>1592.2386452361147</v>
      </c>
      <c r="K219" s="132">
        <f t="shared" si="53"/>
        <v>1606.5775558228172</v>
      </c>
      <c r="L219" s="132">
        <f t="shared" si="53"/>
        <v>1705.9008249691431</v>
      </c>
      <c r="M219" s="132">
        <f t="shared" si="53"/>
        <v>1667.3615767564795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1136.4951588734843</v>
      </c>
      <c r="E220" s="165">
        <f t="shared" si="53"/>
        <v>1133.8250389120999</v>
      </c>
      <c r="F220" s="165">
        <f t="shared" si="53"/>
        <v>1138.132597754992</v>
      </c>
      <c r="G220" s="165">
        <f t="shared" si="53"/>
        <v>1135.8926311941266</v>
      </c>
      <c r="H220" s="165">
        <f t="shared" si="53"/>
        <v>1128.9517798602369</v>
      </c>
      <c r="I220" s="165">
        <f t="shared" si="53"/>
        <v>1135.9556353782093</v>
      </c>
      <c r="J220" s="165">
        <f t="shared" si="53"/>
        <v>1122.3102999102102</v>
      </c>
      <c r="K220" s="165">
        <f t="shared" si="53"/>
        <v>1130.9985383690678</v>
      </c>
      <c r="L220" s="165">
        <f t="shared" si="53"/>
        <v>1200.4817407541177</v>
      </c>
      <c r="M220" s="165">
        <f t="shared" si="53"/>
        <v>1174.9735730416771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465.11627906976747</v>
      </c>
      <c r="E221" s="164">
        <f t="shared" si="53"/>
        <v>463.26322616510697</v>
      </c>
      <c r="F221" s="164">
        <f t="shared" si="53"/>
        <v>471.52907448273254</v>
      </c>
      <c r="G221" s="164">
        <f t="shared" si="53"/>
        <v>473.5341633012153</v>
      </c>
      <c r="H221" s="164">
        <f t="shared" si="53"/>
        <v>471.14696015981326</v>
      </c>
      <c r="I221" s="164">
        <f t="shared" si="53"/>
        <v>473.6418320466064</v>
      </c>
      <c r="J221" s="164">
        <f t="shared" si="53"/>
        <v>469.92834532590444</v>
      </c>
      <c r="K221" s="164">
        <f t="shared" si="53"/>
        <v>475.57901745374966</v>
      </c>
      <c r="L221" s="164">
        <f t="shared" si="53"/>
        <v>505.41908421502546</v>
      </c>
      <c r="M221" s="164">
        <f t="shared" si="53"/>
        <v>492.38800371480284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551.22788002697746</v>
      </c>
      <c r="C222" s="162">
        <f t="shared" si="54"/>
        <v>464.9527384528443</v>
      </c>
      <c r="D222" s="162">
        <f t="shared" si="54"/>
        <v>782.79614043070615</v>
      </c>
      <c r="E222" s="162">
        <f t="shared" si="54"/>
        <v>935.1484034154505</v>
      </c>
      <c r="F222" s="162">
        <f t="shared" si="54"/>
        <v>913.09279848877168</v>
      </c>
      <c r="G222" s="162">
        <f t="shared" si="54"/>
        <v>746.65056721696715</v>
      </c>
      <c r="H222" s="162">
        <f t="shared" si="54"/>
        <v>1040.3467036840182</v>
      </c>
      <c r="I222" s="162">
        <f t="shared" si="54"/>
        <v>1108.767094617657</v>
      </c>
      <c r="J222" s="162">
        <f t="shared" si="54"/>
        <v>1543.4601673431455</v>
      </c>
      <c r="K222" s="162">
        <f t="shared" si="54"/>
        <v>857.3036582361633</v>
      </c>
      <c r="L222" s="162">
        <f t="shared" si="54"/>
        <v>1467.6964693732834</v>
      </c>
      <c r="M222" s="162">
        <f t="shared" si="54"/>
        <v>971.92045027629729</v>
      </c>
      <c r="N222" s="162">
        <f t="shared" si="54"/>
        <v>964.70684236661464</v>
      </c>
      <c r="O222" s="162">
        <f t="shared" si="54"/>
        <v>1345.3538627483135</v>
      </c>
      <c r="P222" s="162">
        <f t="shared" si="54"/>
        <v>0</v>
      </c>
      <c r="Q222" s="162">
        <f t="shared" si="54"/>
        <v>1398.4926231340421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1031.8904166083453</v>
      </c>
      <c r="E223" s="160">
        <f t="shared" si="55"/>
        <v>1139.0071303637551</v>
      </c>
      <c r="F223" s="160">
        <f t="shared" si="55"/>
        <v>1129.4390724506566</v>
      </c>
      <c r="G223" s="160">
        <f t="shared" si="55"/>
        <v>1006.976289119817</v>
      </c>
      <c r="H223" s="160">
        <f t="shared" si="55"/>
        <v>1207.6391423821658</v>
      </c>
      <c r="I223" s="160">
        <f t="shared" si="55"/>
        <v>1255.9080809799625</v>
      </c>
      <c r="J223" s="160">
        <f t="shared" si="55"/>
        <v>1558.1165710784144</v>
      </c>
      <c r="K223" s="160">
        <f t="shared" si="55"/>
        <v>1082.7642784612908</v>
      </c>
      <c r="L223" s="160">
        <f t="shared" si="55"/>
        <v>1546.3706215385375</v>
      </c>
      <c r="M223" s="160">
        <f t="shared" si="55"/>
        <v>1185.1680589376249</v>
      </c>
      <c r="N223" s="160">
        <f t="shared" si="55"/>
        <v>1145.2555009523785</v>
      </c>
      <c r="O223" s="160">
        <f t="shared" si="55"/>
        <v>1412.0126443681872</v>
      </c>
      <c r="P223" s="160">
        <f t="shared" si="55"/>
        <v>0</v>
      </c>
      <c r="Q223" s="160">
        <f t="shared" si="55"/>
        <v>1397.4329561929985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566.77413753857775</v>
      </c>
      <c r="E224" s="156">
        <f t="shared" si="55"/>
        <v>675.74390419864835</v>
      </c>
      <c r="F224" s="156">
        <f t="shared" si="55"/>
        <v>657.90999796792391</v>
      </c>
      <c r="G224" s="156">
        <f t="shared" si="55"/>
        <v>533.44212581860165</v>
      </c>
      <c r="H224" s="156">
        <f t="shared" si="55"/>
        <v>736.49218222235265</v>
      </c>
      <c r="I224" s="156">
        <f t="shared" si="55"/>
        <v>782.26624893335611</v>
      </c>
      <c r="J224" s="156">
        <f t="shared" si="55"/>
        <v>1088.1882257525097</v>
      </c>
      <c r="K224" s="156">
        <f t="shared" si="55"/>
        <v>607.18526100754104</v>
      </c>
      <c r="L224" s="156">
        <f t="shared" si="55"/>
        <v>1040.9515373235122</v>
      </c>
      <c r="M224" s="156">
        <f t="shared" si="55"/>
        <v>692.78005522282251</v>
      </c>
      <c r="N224" s="156">
        <f t="shared" si="55"/>
        <v>684.28980745051376</v>
      </c>
      <c r="O224" s="156">
        <f t="shared" si="55"/>
        <v>952.15364220643789</v>
      </c>
      <c r="P224" s="156">
        <f t="shared" si="55"/>
        <v>0</v>
      </c>
      <c r="Q224" s="156">
        <f t="shared" si="55"/>
        <v>978.94483619382822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465.11627906976742</v>
      </c>
      <c r="E225" s="156">
        <f t="shared" si="55"/>
        <v>463.26322616510691</v>
      </c>
      <c r="F225" s="156">
        <f t="shared" si="55"/>
        <v>471.52907448273248</v>
      </c>
      <c r="G225" s="156">
        <f t="shared" si="55"/>
        <v>473.53416330121541</v>
      </c>
      <c r="H225" s="156">
        <f t="shared" si="55"/>
        <v>471.14696015981309</v>
      </c>
      <c r="I225" s="156">
        <f t="shared" si="55"/>
        <v>473.64183204660657</v>
      </c>
      <c r="J225" s="156">
        <f t="shared" si="55"/>
        <v>469.92834532590479</v>
      </c>
      <c r="K225" s="156">
        <f t="shared" si="55"/>
        <v>475.57901745374977</v>
      </c>
      <c r="L225" s="156">
        <f t="shared" si="55"/>
        <v>505.41908421502558</v>
      </c>
      <c r="M225" s="156">
        <f t="shared" si="55"/>
        <v>492.38800371480238</v>
      </c>
      <c r="N225" s="156">
        <f t="shared" si="55"/>
        <v>460.96569350186473</v>
      </c>
      <c r="O225" s="156">
        <f t="shared" si="55"/>
        <v>459.85900216174923</v>
      </c>
      <c r="P225" s="156">
        <f t="shared" si="55"/>
        <v>0</v>
      </c>
      <c r="Q225" s="156">
        <f t="shared" si="55"/>
        <v>418.48811999917035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443.48507117256281</v>
      </c>
      <c r="C226" s="157">
        <f t="shared" si="56"/>
        <v>628.38796236199812</v>
      </c>
      <c r="D226" s="157">
        <f t="shared" si="56"/>
        <v>479.14090254895166</v>
      </c>
      <c r="E226" s="157">
        <f t="shared" si="56"/>
        <v>431.56683848136259</v>
      </c>
      <c r="F226" s="157">
        <f t="shared" si="56"/>
        <v>419.28844873852967</v>
      </c>
      <c r="G226" s="157">
        <f t="shared" si="56"/>
        <v>375.9118983785267</v>
      </c>
      <c r="H226" s="157">
        <f t="shared" si="56"/>
        <v>452.24898314373291</v>
      </c>
      <c r="I226" s="157">
        <f t="shared" si="56"/>
        <v>484.17795462086013</v>
      </c>
      <c r="J226" s="157">
        <f t="shared" si="56"/>
        <v>664.47832162353586</v>
      </c>
      <c r="K226" s="157">
        <f t="shared" si="56"/>
        <v>406.72037169012492</v>
      </c>
      <c r="L226" s="157">
        <f t="shared" si="56"/>
        <v>597.47968935598124</v>
      </c>
      <c r="M226" s="157">
        <f t="shared" si="56"/>
        <v>472.82189113539363</v>
      </c>
      <c r="N226" s="157">
        <f t="shared" si="56"/>
        <v>514.41960589622374</v>
      </c>
      <c r="O226" s="157">
        <f t="shared" si="56"/>
        <v>334.98172558430679</v>
      </c>
      <c r="P226" s="157">
        <f t="shared" si="56"/>
        <v>0</v>
      </c>
      <c r="Q226" s="157">
        <f t="shared" si="56"/>
        <v>608.97444433431804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521.54823026155577</v>
      </c>
      <c r="C228" s="156">
        <f t="shared" si="58"/>
        <v>648.80049510913307</v>
      </c>
      <c r="D228" s="156">
        <f t="shared" si="58"/>
        <v>684.37221777479306</v>
      </c>
      <c r="E228" s="156">
        <f t="shared" si="58"/>
        <v>682.53970825375711</v>
      </c>
      <c r="F228" s="156">
        <f t="shared" si="58"/>
        <v>680.28690689067128</v>
      </c>
      <c r="G228" s="156">
        <f t="shared" si="58"/>
        <v>656.07682817930754</v>
      </c>
      <c r="H228" s="156">
        <f t="shared" si="58"/>
        <v>659.19413832894213</v>
      </c>
      <c r="I228" s="156">
        <f t="shared" si="58"/>
        <v>693.79200153367083</v>
      </c>
      <c r="J228" s="156">
        <f t="shared" si="58"/>
        <v>680.09508788458754</v>
      </c>
      <c r="K228" s="156">
        <f t="shared" si="58"/>
        <v>675.3273760551707</v>
      </c>
      <c r="L228" s="156">
        <f t="shared" si="58"/>
        <v>681.93460439236389</v>
      </c>
      <c r="M228" s="156">
        <f t="shared" si="58"/>
        <v>673.69179084750022</v>
      </c>
      <c r="N228" s="156">
        <f t="shared" si="58"/>
        <v>0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184.26771083888346</v>
      </c>
      <c r="C229" s="57">
        <f t="shared" si="59"/>
        <v>194.92182579048588</v>
      </c>
      <c r="D229" s="57">
        <f t="shared" si="59"/>
        <v>346.23780414279008</v>
      </c>
      <c r="E229" s="57">
        <f t="shared" si="59"/>
        <v>410.17710526212431</v>
      </c>
      <c r="F229" s="57">
        <f t="shared" si="59"/>
        <v>397.40833847427848</v>
      </c>
      <c r="G229" s="57">
        <f t="shared" si="59"/>
        <v>317.62255056762604</v>
      </c>
      <c r="H229" s="57">
        <f t="shared" si="59"/>
        <v>407.99656002236742</v>
      </c>
      <c r="I229" s="57">
        <f t="shared" si="59"/>
        <v>474.35229617182199</v>
      </c>
      <c r="J229" s="57">
        <f t="shared" si="59"/>
        <v>663.50227373222015</v>
      </c>
      <c r="K229" s="57">
        <f t="shared" si="59"/>
        <v>362.68643654831419</v>
      </c>
      <c r="L229" s="57">
        <f t="shared" si="59"/>
        <v>581.4379736507467</v>
      </c>
      <c r="M229" s="57">
        <f t="shared" si="59"/>
        <v>453.99033803738365</v>
      </c>
      <c r="N229" s="57">
        <f t="shared" si="59"/>
        <v>514.41960589622374</v>
      </c>
      <c r="O229" s="57">
        <f t="shared" si="59"/>
        <v>334.98172558430679</v>
      </c>
      <c r="P229" s="57">
        <f t="shared" si="59"/>
        <v>0</v>
      </c>
      <c r="Q229" s="57">
        <f t="shared" si="59"/>
        <v>608.97444433431804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10945.891349483716</v>
      </c>
      <c r="C231" s="168">
        <f t="shared" si="60"/>
        <v>11512.155355200775</v>
      </c>
      <c r="D231" s="168">
        <f t="shared" si="60"/>
        <v>11169.022744368756</v>
      </c>
      <c r="E231" s="168">
        <f t="shared" si="60"/>
        <v>11087.897325711603</v>
      </c>
      <c r="F231" s="168">
        <f t="shared" si="60"/>
        <v>11673.600896205391</v>
      </c>
      <c r="G231" s="168">
        <f t="shared" si="60"/>
        <v>11257.272455183196</v>
      </c>
      <c r="H231" s="168">
        <f t="shared" si="60"/>
        <v>10680.812280405298</v>
      </c>
      <c r="I231" s="168">
        <f t="shared" si="60"/>
        <v>10233.062185541919</v>
      </c>
      <c r="J231" s="168">
        <f t="shared" si="60"/>
        <v>10073.611355154437</v>
      </c>
      <c r="K231" s="168">
        <f t="shared" si="60"/>
        <v>9969.8264645196414</v>
      </c>
      <c r="L231" s="168">
        <f t="shared" si="60"/>
        <v>9562.9544011399012</v>
      </c>
      <c r="M231" s="168">
        <f t="shared" si="60"/>
        <v>8329.8843679278179</v>
      </c>
      <c r="N231" s="168">
        <f t="shared" si="60"/>
        <v>8298.2068607550664</v>
      </c>
      <c r="O231" s="168">
        <f t="shared" si="60"/>
        <v>8442.5988991919985</v>
      </c>
      <c r="P231" s="168">
        <f t="shared" si="60"/>
        <v>0</v>
      </c>
      <c r="Q231" s="168">
        <f t="shared" si="60"/>
        <v>8237.1185610193752</v>
      </c>
    </row>
    <row r="232" spans="1:17" ht="12" customHeight="1" x14ac:dyDescent="0.25">
      <c r="A232" s="158" t="s">
        <v>65</v>
      </c>
      <c r="B232" s="157">
        <f t="shared" ref="B232:Q232" si="61">SUM(B233:B234)</f>
        <v>10336.3441611451</v>
      </c>
      <c r="C232" s="157">
        <f t="shared" si="61"/>
        <v>10792.266178571428</v>
      </c>
      <c r="D232" s="157">
        <f t="shared" si="61"/>
        <v>10644.97258395722</v>
      </c>
      <c r="E232" s="157">
        <f t="shared" si="61"/>
        <v>10684.921843979058</v>
      </c>
      <c r="F232" s="157">
        <f t="shared" si="61"/>
        <v>11275.700081767955</v>
      </c>
      <c r="G232" s="157">
        <f t="shared" si="61"/>
        <v>10833.442490514102</v>
      </c>
      <c r="H232" s="157">
        <f t="shared" si="61"/>
        <v>10264.759120725386</v>
      </c>
      <c r="I232" s="157">
        <f t="shared" si="61"/>
        <v>9864.5382268656704</v>
      </c>
      <c r="J232" s="157">
        <f t="shared" si="61"/>
        <v>9709.86647647059</v>
      </c>
      <c r="K232" s="157">
        <f t="shared" si="61"/>
        <v>9582.4647887323936</v>
      </c>
      <c r="L232" s="157">
        <f t="shared" si="61"/>
        <v>9155.288753906234</v>
      </c>
      <c r="M232" s="157">
        <f t="shared" si="61"/>
        <v>7959.5251438075366</v>
      </c>
      <c r="N232" s="157">
        <f t="shared" si="61"/>
        <v>8298.2068607550664</v>
      </c>
      <c r="O232" s="157">
        <f t="shared" si="61"/>
        <v>8442.5988991919985</v>
      </c>
      <c r="P232" s="157">
        <f t="shared" si="61"/>
        <v>0</v>
      </c>
      <c r="Q232" s="157">
        <f t="shared" si="61"/>
        <v>8237.1185610193752</v>
      </c>
    </row>
    <row r="233" spans="1:17" ht="12" customHeight="1" x14ac:dyDescent="0.25">
      <c r="A233" s="23" t="s">
        <v>58</v>
      </c>
      <c r="B233" s="156">
        <f>IF(B170=0,0,B170*1000000/B$7)</f>
        <v>10336.3441611451</v>
      </c>
      <c r="C233" s="156">
        <f t="shared" ref="C233:Q234" si="62">IF(C170=0,0,C170*1000000/C$7)</f>
        <v>10792.266178571428</v>
      </c>
      <c r="D233" s="156">
        <f t="shared" si="62"/>
        <v>10644.97258395722</v>
      </c>
      <c r="E233" s="156">
        <f t="shared" si="62"/>
        <v>10684.921843979058</v>
      </c>
      <c r="F233" s="156">
        <f t="shared" si="62"/>
        <v>11275.700081767955</v>
      </c>
      <c r="G233" s="156">
        <f t="shared" si="62"/>
        <v>10833.442490514102</v>
      </c>
      <c r="H233" s="156">
        <f t="shared" si="62"/>
        <v>10264.759120725386</v>
      </c>
      <c r="I233" s="156">
        <f t="shared" si="62"/>
        <v>9864.5382268656704</v>
      </c>
      <c r="J233" s="156">
        <f t="shared" si="62"/>
        <v>9709.86647647059</v>
      </c>
      <c r="K233" s="156">
        <f t="shared" si="62"/>
        <v>9582.4647887323936</v>
      </c>
      <c r="L233" s="156">
        <f t="shared" si="62"/>
        <v>9155.288753906234</v>
      </c>
      <c r="M233" s="156">
        <f t="shared" si="62"/>
        <v>7959.5251438075366</v>
      </c>
      <c r="N233" s="156">
        <f t="shared" si="62"/>
        <v>8298.2068607550664</v>
      </c>
      <c r="O233" s="156">
        <f t="shared" si="62"/>
        <v>8442.5988991919985</v>
      </c>
      <c r="P233" s="156">
        <f t="shared" si="62"/>
        <v>0</v>
      </c>
      <c r="Q233" s="156">
        <f t="shared" si="62"/>
        <v>8237.1185610193752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394.29915182970637</v>
      </c>
      <c r="C237" s="157">
        <f t="shared" si="64"/>
        <v>387.15418799500071</v>
      </c>
      <c r="D237" s="157">
        <f t="shared" si="64"/>
        <v>379.60267025469403</v>
      </c>
      <c r="E237" s="157">
        <f t="shared" si="64"/>
        <v>374.19104661911268</v>
      </c>
      <c r="F237" s="157">
        <f t="shared" si="64"/>
        <v>369.97823315169234</v>
      </c>
      <c r="G237" s="157">
        <f t="shared" si="64"/>
        <v>366.7800041661925</v>
      </c>
      <c r="H237" s="157">
        <f t="shared" si="64"/>
        <v>358.06545519221061</v>
      </c>
      <c r="I237" s="157">
        <f t="shared" si="64"/>
        <v>353.30298791433489</v>
      </c>
      <c r="J237" s="157">
        <f t="shared" si="64"/>
        <v>344.21637115483946</v>
      </c>
      <c r="K237" s="157">
        <f t="shared" si="64"/>
        <v>341.4218781679549</v>
      </c>
      <c r="L237" s="157">
        <f t="shared" si="64"/>
        <v>355.16583662174872</v>
      </c>
      <c r="M237" s="157">
        <f t="shared" si="64"/>
        <v>342.69085731394352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648.75965097562153</v>
      </c>
      <c r="C239" s="132">
        <f t="shared" ref="C239:Q239" si="66">IF(C176=0,0,C176*1000000/C$12)</f>
        <v>639.0580046380361</v>
      </c>
      <c r="D239" s="132">
        <f t="shared" si="66"/>
        <v>633.51806637775849</v>
      </c>
      <c r="E239" s="132">
        <f t="shared" si="66"/>
        <v>630.22900342360515</v>
      </c>
      <c r="F239" s="132">
        <f t="shared" si="66"/>
        <v>631.15985108818404</v>
      </c>
      <c r="G239" s="132">
        <f t="shared" si="66"/>
        <v>628.16746669757015</v>
      </c>
      <c r="H239" s="132">
        <f t="shared" si="66"/>
        <v>618.12730636937931</v>
      </c>
      <c r="I239" s="132">
        <f t="shared" si="66"/>
        <v>616.44010912136559</v>
      </c>
      <c r="J239" s="132">
        <f t="shared" si="66"/>
        <v>605.86833231740513</v>
      </c>
      <c r="K239" s="132">
        <f t="shared" si="66"/>
        <v>607.54269047430603</v>
      </c>
      <c r="L239" s="132">
        <f t="shared" si="66"/>
        <v>640.56158510103717</v>
      </c>
      <c r="M239" s="132">
        <f t="shared" si="66"/>
        <v>623.76864815688089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443.46264646440147</v>
      </c>
      <c r="E240" s="132">
        <f t="shared" si="67"/>
        <v>442.42076040337605</v>
      </c>
      <c r="F240" s="132">
        <f t="shared" si="67"/>
        <v>441.81189576172414</v>
      </c>
      <c r="G240" s="132">
        <f t="shared" si="67"/>
        <v>439.71722668830654</v>
      </c>
      <c r="H240" s="132">
        <f t="shared" si="67"/>
        <v>432.68911445857742</v>
      </c>
      <c r="I240" s="132">
        <f t="shared" si="67"/>
        <v>431.50807638495536</v>
      </c>
      <c r="J240" s="132">
        <f t="shared" si="67"/>
        <v>424.10783262218303</v>
      </c>
      <c r="K240" s="132">
        <f t="shared" si="67"/>
        <v>425.27988333201205</v>
      </c>
      <c r="L240" s="132">
        <f t="shared" si="67"/>
        <v>448.39310957072541</v>
      </c>
      <c r="M240" s="132">
        <f t="shared" si="67"/>
        <v>436.63805370981572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443.46264646440147</v>
      </c>
      <c r="E241" s="165">
        <f t="shared" si="67"/>
        <v>442.42076040337605</v>
      </c>
      <c r="F241" s="165">
        <f t="shared" si="67"/>
        <v>441.81189576172414</v>
      </c>
      <c r="G241" s="165">
        <f t="shared" si="67"/>
        <v>439.71722668830654</v>
      </c>
      <c r="H241" s="165">
        <f t="shared" si="67"/>
        <v>432.68911445857742</v>
      </c>
      <c r="I241" s="165">
        <f t="shared" si="67"/>
        <v>431.50807638495536</v>
      </c>
      <c r="J241" s="165">
        <f t="shared" si="67"/>
        <v>424.10783262218303</v>
      </c>
      <c r="K241" s="165">
        <f t="shared" si="67"/>
        <v>425.27988333201205</v>
      </c>
      <c r="L241" s="165">
        <f t="shared" si="67"/>
        <v>448.39310957072541</v>
      </c>
      <c r="M241" s="165">
        <f t="shared" si="67"/>
        <v>436.63805370981572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215.24803650891062</v>
      </c>
      <c r="C247" s="157">
        <f t="shared" ref="C247:Q247" si="70">IF(C184=0,0,C184*1000000/C$5)</f>
        <v>332.73498863434702</v>
      </c>
      <c r="D247" s="157">
        <f t="shared" si="70"/>
        <v>144.44749015684224</v>
      </c>
      <c r="E247" s="157">
        <f t="shared" si="70"/>
        <v>28.78443511343243</v>
      </c>
      <c r="F247" s="157">
        <f t="shared" si="70"/>
        <v>27.922581285744187</v>
      </c>
      <c r="G247" s="157">
        <f t="shared" si="70"/>
        <v>57.049960502902103</v>
      </c>
      <c r="H247" s="157">
        <f t="shared" si="70"/>
        <v>57.98770448770177</v>
      </c>
      <c r="I247" s="157">
        <f t="shared" si="70"/>
        <v>15.220970761915476</v>
      </c>
      <c r="J247" s="157">
        <f t="shared" si="70"/>
        <v>19.528507529006532</v>
      </c>
      <c r="K247" s="157">
        <f t="shared" si="70"/>
        <v>45.939797619292726</v>
      </c>
      <c r="L247" s="157">
        <f t="shared" si="70"/>
        <v>52.499810611918477</v>
      </c>
      <c r="M247" s="157">
        <f t="shared" si="70"/>
        <v>27.668366806337509</v>
      </c>
      <c r="N247" s="157">
        <f t="shared" si="70"/>
        <v>0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280.06985899780091</v>
      </c>
      <c r="C249" s="156">
        <f t="shared" ref="C249:Q249" si="72">IF(C186=0,0,C186*1000000/C$18)</f>
        <v>348.40394931795896</v>
      </c>
      <c r="D249" s="156">
        <f t="shared" si="72"/>
        <v>367.50585931060544</v>
      </c>
      <c r="E249" s="156">
        <f t="shared" si="72"/>
        <v>366.52180711103961</v>
      </c>
      <c r="F249" s="156">
        <f t="shared" si="72"/>
        <v>360.99908662283582</v>
      </c>
      <c r="G249" s="156">
        <f t="shared" si="72"/>
        <v>331.25783517814125</v>
      </c>
      <c r="H249" s="156">
        <f t="shared" si="72"/>
        <v>329.16549900371894</v>
      </c>
      <c r="I249" s="156">
        <f t="shared" si="72"/>
        <v>339.93501368277936</v>
      </c>
      <c r="J249" s="156">
        <f t="shared" si="72"/>
        <v>331.98462799311153</v>
      </c>
      <c r="K249" s="156">
        <f t="shared" si="72"/>
        <v>326.17256309697876</v>
      </c>
      <c r="L249" s="156">
        <f t="shared" si="72"/>
        <v>328.89587236290134</v>
      </c>
      <c r="M249" s="156">
        <f t="shared" si="72"/>
        <v>322.79761274060462</v>
      </c>
      <c r="N249" s="156">
        <f t="shared" si="72"/>
        <v>0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263.09718679581283</v>
      </c>
      <c r="C252" s="184">
        <f>C189/RES_summary!C$19</f>
        <v>276.00962671737369</v>
      </c>
      <c r="D252" s="184">
        <f>D189/RES_summary!D$19</f>
        <v>268.08997248998298</v>
      </c>
      <c r="E252" s="184">
        <f>E189/RES_summary!E$19</f>
        <v>265.95324265330527</v>
      </c>
      <c r="F252" s="184">
        <f>F189/RES_summary!F$19</f>
        <v>278.50561998989161</v>
      </c>
      <c r="G252" s="184">
        <f>G189/RES_summary!G$19</f>
        <v>267.51121797129974</v>
      </c>
      <c r="H252" s="184">
        <f>H189/RES_summary!H$19</f>
        <v>254.42369165368922</v>
      </c>
      <c r="I252" s="184">
        <f>I189/RES_summary!I$19</f>
        <v>244.27013122061592</v>
      </c>
      <c r="J252" s="184">
        <f>J189/RES_summary!J$19</f>
        <v>240.93551109699669</v>
      </c>
      <c r="K252" s="184">
        <f>K189/RES_summary!K$19</f>
        <v>235.43179097788001</v>
      </c>
      <c r="L252" s="184">
        <f>L189/RES_summary!L$19</f>
        <v>227.92185497131473</v>
      </c>
      <c r="M252" s="184">
        <f>M189/RES_summary!M$19</f>
        <v>197.62581431936249</v>
      </c>
      <c r="N252" s="184">
        <f>N189/RES_summary!N$19</f>
        <v>197.29491661896228</v>
      </c>
      <c r="O252" s="184">
        <f>O189/RES_summary!O$19</f>
        <v>202.48885903050859</v>
      </c>
      <c r="P252" s="184">
        <f>P189/RES_summary!P$19</f>
        <v>0</v>
      </c>
      <c r="Q252" s="184">
        <f>Q189/RES_summary!Q$19</f>
        <v>195.56599117544309</v>
      </c>
    </row>
    <row r="253" spans="1:17" ht="12.95" customHeight="1" x14ac:dyDescent="0.25">
      <c r="A253" s="158" t="s">
        <v>65</v>
      </c>
      <c r="B253" s="178">
        <f>B190/RES_summary!B$19</f>
        <v>238.68954638762114</v>
      </c>
      <c r="C253" s="178">
        <f>C190/RES_summary!C$19</f>
        <v>248.4711141748077</v>
      </c>
      <c r="D253" s="178">
        <f>D190/RES_summary!D$19</f>
        <v>243.99517167053941</v>
      </c>
      <c r="E253" s="178">
        <f>E190/RES_summary!E$19</f>
        <v>243.77689807297432</v>
      </c>
      <c r="F253" s="178">
        <f>F190/RES_summary!F$19</f>
        <v>256.68815175814746</v>
      </c>
      <c r="G253" s="178">
        <f>G190/RES_summary!G$19</f>
        <v>246.59703476680176</v>
      </c>
      <c r="H253" s="178">
        <f>H190/RES_summary!H$19</f>
        <v>231.92930369360263</v>
      </c>
      <c r="I253" s="178">
        <f>I190/RES_summary!I$19</f>
        <v>222.00251554087518</v>
      </c>
      <c r="J253" s="178">
        <f>J190/RES_summary!J$19</f>
        <v>215.3673013110029</v>
      </c>
      <c r="K253" s="178">
        <f>K190/RES_summary!K$19</f>
        <v>214.92842370356459</v>
      </c>
      <c r="L253" s="178">
        <f>L190/RES_summary!L$19</f>
        <v>202.46535534813654</v>
      </c>
      <c r="M253" s="178">
        <f>M190/RES_summary!M$19</f>
        <v>176.28617498811641</v>
      </c>
      <c r="N253" s="178">
        <f>N190/RES_summary!N$19</f>
        <v>182.44024450488749</v>
      </c>
      <c r="O253" s="178">
        <f>O190/RES_summary!O$19</f>
        <v>185.71540207612566</v>
      </c>
      <c r="P253" s="178">
        <f>P190/RES_summary!P$19</f>
        <v>0</v>
      </c>
      <c r="Q253" s="178">
        <f>Q190/RES_summary!Q$19</f>
        <v>176.71373041309383</v>
      </c>
    </row>
    <row r="254" spans="1:17" ht="12" customHeight="1" x14ac:dyDescent="0.25">
      <c r="A254" s="23" t="s">
        <v>58</v>
      </c>
      <c r="B254" s="177">
        <f>B191/RES_summary!B$19</f>
        <v>232.96714345542523</v>
      </c>
      <c r="C254" s="177">
        <f>C191/RES_summary!C$19</f>
        <v>243.03182088751294</v>
      </c>
      <c r="D254" s="177">
        <f>D191/RES_summary!D$19</f>
        <v>239.41387664740023</v>
      </c>
      <c r="E254" s="177">
        <f>E191/RES_summary!E$19</f>
        <v>239.98827032487952</v>
      </c>
      <c r="F254" s="177">
        <f>F191/RES_summary!F$19</f>
        <v>252.80946469674029</v>
      </c>
      <c r="G254" s="177">
        <f>G191/RES_summary!G$19</f>
        <v>242.38122486241141</v>
      </c>
      <c r="H254" s="177">
        <f>H191/RES_summary!H$19</f>
        <v>228.86648314417084</v>
      </c>
      <c r="I254" s="177">
        <f>I191/RES_summary!I$19</f>
        <v>219.38647727165312</v>
      </c>
      <c r="J254" s="177">
        <f>J191/RES_summary!J$19</f>
        <v>215.24086658234583</v>
      </c>
      <c r="K254" s="177">
        <f>K191/RES_summary!K$19</f>
        <v>211.56647330711087</v>
      </c>
      <c r="L254" s="177">
        <f>L191/RES_summary!L$19</f>
        <v>201.58904421018877</v>
      </c>
      <c r="M254" s="177">
        <f>M191/RES_summary!M$19</f>
        <v>174.42770854059208</v>
      </c>
      <c r="N254" s="177">
        <f>N191/RES_summary!N$19</f>
        <v>180.30023083950283</v>
      </c>
      <c r="O254" s="177">
        <f>O191/RES_summary!O$19</f>
        <v>182.57068449309395</v>
      </c>
      <c r="P254" s="177">
        <f>P191/RES_summary!P$19</f>
        <v>0</v>
      </c>
      <c r="Q254" s="177">
        <f>Q191/RES_summary!Q$19</f>
        <v>175.64519493182476</v>
      </c>
    </row>
    <row r="255" spans="1:17" ht="12" customHeight="1" x14ac:dyDescent="0.25">
      <c r="A255" s="23" t="s">
        <v>60</v>
      </c>
      <c r="B255" s="177">
        <f>B192/RES_summary!B$19</f>
        <v>5.7224029321959282</v>
      </c>
      <c r="C255" s="177">
        <f>C192/RES_summary!C$19</f>
        <v>5.4392932872947375</v>
      </c>
      <c r="D255" s="177">
        <f>D192/RES_summary!D$19</f>
        <v>4.5812950231391634</v>
      </c>
      <c r="E255" s="177">
        <f>E192/RES_summary!E$19</f>
        <v>3.7886277480947923</v>
      </c>
      <c r="F255" s="177">
        <f>F192/RES_summary!F$19</f>
        <v>3.8786870614071565</v>
      </c>
      <c r="G255" s="177">
        <f>G192/RES_summary!G$19</f>
        <v>4.2158099043903361</v>
      </c>
      <c r="H255" s="177">
        <f>H192/RES_summary!H$19</f>
        <v>3.0628205494318035</v>
      </c>
      <c r="I255" s="177">
        <f>I192/RES_summary!I$19</f>
        <v>2.6160382692220541</v>
      </c>
      <c r="J255" s="177">
        <f>J192/RES_summary!J$19</f>
        <v>0.12643472865708538</v>
      </c>
      <c r="K255" s="177">
        <f>K192/RES_summary!K$19</f>
        <v>3.3619503964537119</v>
      </c>
      <c r="L255" s="177">
        <f>L192/RES_summary!L$19</f>
        <v>0.8763111379477686</v>
      </c>
      <c r="M255" s="177">
        <f>M192/RES_summary!M$19</f>
        <v>1.8584664475243424</v>
      </c>
      <c r="N255" s="177">
        <f>N192/RES_summary!N$19</f>
        <v>2.1400136653846387</v>
      </c>
      <c r="O255" s="177">
        <f>O192/RES_summary!O$19</f>
        <v>3.14471758303171</v>
      </c>
      <c r="P255" s="177">
        <f>P192/RES_summary!P$19</f>
        <v>0</v>
      </c>
      <c r="Q255" s="177">
        <f>Q192/RES_summary!Q$19</f>
        <v>1.0685354812690604</v>
      </c>
    </row>
    <row r="256" spans="1:17" ht="12.95" customHeight="1" x14ac:dyDescent="0.25">
      <c r="A256" s="158" t="s">
        <v>112</v>
      </c>
      <c r="B256" s="178">
        <f>B193/RES_summary!B$19</f>
        <v>0.31097097674013563</v>
      </c>
      <c r="C256" s="178">
        <f>C193/RES_summary!C$19</f>
        <v>0.32823576725437392</v>
      </c>
      <c r="D256" s="178">
        <f>D193/RES_summary!D$19</f>
        <v>0.34423589359853418</v>
      </c>
      <c r="E256" s="178">
        <f>E193/RES_summary!E$19</f>
        <v>0.35846196329686397</v>
      </c>
      <c r="F256" s="178">
        <f>F193/RES_summary!F$19</f>
        <v>0.36833953621085114</v>
      </c>
      <c r="G256" s="178">
        <f>G193/RES_summary!G$19</f>
        <v>0.36169234488187579</v>
      </c>
      <c r="H256" s="178">
        <f>H193/RES_summary!H$19</f>
        <v>0.3355448325256602</v>
      </c>
      <c r="I256" s="178">
        <f>I193/RES_summary!I$19</f>
        <v>0.38895161680977108</v>
      </c>
      <c r="J256" s="178">
        <f>J193/RES_summary!J$19</f>
        <v>0.41949258617723068</v>
      </c>
      <c r="K256" s="178">
        <f>K193/RES_summary!K$19</f>
        <v>0.41529612811511879</v>
      </c>
      <c r="L256" s="178">
        <f>L193/RES_summary!L$19</f>
        <v>0.41950139600821124</v>
      </c>
      <c r="M256" s="178">
        <f>M193/RES_summary!M$19</f>
        <v>0.43445018420433951</v>
      </c>
      <c r="N256" s="178">
        <f>N193/RES_summary!N$19</f>
        <v>0.46403127118169762</v>
      </c>
      <c r="O256" s="178">
        <f>O193/RES_summary!O$19</f>
        <v>0.48243322940028127</v>
      </c>
      <c r="P256" s="178">
        <f>P193/RES_summary!P$19</f>
        <v>0</v>
      </c>
      <c r="Q256" s="178">
        <f>Q193/RES_summary!Q$19</f>
        <v>0.29831274069558505</v>
      </c>
    </row>
    <row r="257" spans="1:17" ht="12" customHeight="1" x14ac:dyDescent="0.25">
      <c r="A257" s="23" t="s">
        <v>60</v>
      </c>
      <c r="B257" s="177">
        <f>B194/RES_summary!B$19</f>
        <v>0.31097097674013563</v>
      </c>
      <c r="C257" s="177">
        <f>C194/RES_summary!C$19</f>
        <v>0.32823576725437392</v>
      </c>
      <c r="D257" s="177">
        <f>D194/RES_summary!D$19</f>
        <v>0.34423589359853418</v>
      </c>
      <c r="E257" s="177">
        <f>E194/RES_summary!E$19</f>
        <v>0.35846196329686397</v>
      </c>
      <c r="F257" s="177">
        <f>F194/RES_summary!F$19</f>
        <v>0.36833953621085114</v>
      </c>
      <c r="G257" s="177">
        <f>G194/RES_summary!G$19</f>
        <v>0.36169234488187579</v>
      </c>
      <c r="H257" s="177">
        <f>H194/RES_summary!H$19</f>
        <v>0.3355448325256602</v>
      </c>
      <c r="I257" s="177">
        <f>I194/RES_summary!I$19</f>
        <v>0.38895161680977108</v>
      </c>
      <c r="J257" s="177">
        <f>J194/RES_summary!J$19</f>
        <v>0.41949258617723068</v>
      </c>
      <c r="K257" s="177">
        <f>K194/RES_summary!K$19</f>
        <v>0.41529612811511879</v>
      </c>
      <c r="L257" s="177">
        <f>L194/RES_summary!L$19</f>
        <v>0.41950139600821124</v>
      </c>
      <c r="M257" s="177">
        <f>M194/RES_summary!M$19</f>
        <v>0.43445018420433951</v>
      </c>
      <c r="N257" s="177">
        <f>N194/RES_summary!N$19</f>
        <v>0.46403127118169762</v>
      </c>
      <c r="O257" s="177">
        <f>O194/RES_summary!O$19</f>
        <v>0.48243322940028127</v>
      </c>
      <c r="P257" s="177">
        <f>P194/RES_summary!P$19</f>
        <v>0</v>
      </c>
      <c r="Q257" s="177">
        <f>Q194/RES_summary!Q$19</f>
        <v>0.29831274069558505</v>
      </c>
    </row>
    <row r="258" spans="1:17" ht="12" customHeight="1" x14ac:dyDescent="0.25">
      <c r="A258" s="158" t="s">
        <v>63</v>
      </c>
      <c r="B258" s="178">
        <f>B195/RES_summary!B$19</f>
        <v>16.182184043526874</v>
      </c>
      <c r="C258" s="178">
        <f>C195/RES_summary!C$19</f>
        <v>15.546625796596375</v>
      </c>
      <c r="D258" s="178">
        <f>D195/RES_summary!D$19</f>
        <v>16.735587244705105</v>
      </c>
      <c r="E258" s="178">
        <f>E195/RES_summary!E$19</f>
        <v>17.242741548799074</v>
      </c>
      <c r="F258" s="178">
        <f>F195/RES_summary!F$19</f>
        <v>17.020097545679622</v>
      </c>
      <c r="G258" s="178">
        <f>G195/RES_summary!G$19</f>
        <v>16.105835362813728</v>
      </c>
      <c r="H258" s="178">
        <f>H195/RES_summary!H$19</f>
        <v>17.015675962345117</v>
      </c>
      <c r="I258" s="178">
        <f>I195/RES_summary!I$19</f>
        <v>17.135161258388631</v>
      </c>
      <c r="J258" s="178">
        <f>J195/RES_summary!J$19</f>
        <v>18.688590038178479</v>
      </c>
      <c r="K258" s="178">
        <f>K195/RES_summary!K$19</f>
        <v>15.645322091045045</v>
      </c>
      <c r="L258" s="178">
        <f>L195/RES_summary!L$19</f>
        <v>18.801504712743313</v>
      </c>
      <c r="M258" s="178">
        <f>M195/RES_summary!M$19</f>
        <v>16.213314096793045</v>
      </c>
      <c r="N258" s="178">
        <f>N195/RES_summary!N$19</f>
        <v>9.7837905671031855</v>
      </c>
      <c r="O258" s="178">
        <f>O195/RES_summary!O$19</f>
        <v>13.309333682740103</v>
      </c>
      <c r="P258" s="178">
        <f>P195/RES_summary!P$19</f>
        <v>0</v>
      </c>
      <c r="Q258" s="178">
        <f>Q195/RES_summary!Q$19</f>
        <v>13.267723366404098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22.593671042820571</v>
      </c>
      <c r="C260" s="183">
        <f>C197/RES_summary!C$19</f>
        <v>22.236479382396212</v>
      </c>
      <c r="D260" s="183">
        <f>D197/RES_summary!D$19</f>
        <v>22.01603122520725</v>
      </c>
      <c r="E260" s="183">
        <f>E197/RES_summary!E$19</f>
        <v>21.872191919747753</v>
      </c>
      <c r="F260" s="183">
        <f>F197/RES_summary!F$19</f>
        <v>21.865752844803893</v>
      </c>
      <c r="G260" s="183">
        <f>G197/RES_summary!G$19</f>
        <v>21.716167874213379</v>
      </c>
      <c r="H260" s="183">
        <f>H197/RES_summary!H$19</f>
        <v>21.295440088397161</v>
      </c>
      <c r="I260" s="183">
        <f>I197/RES_summary!I$19</f>
        <v>21.183574264427651</v>
      </c>
      <c r="J260" s="183">
        <f>J197/RES_summary!J$19</f>
        <v>20.752240114903937</v>
      </c>
      <c r="K260" s="183">
        <f>K197/RES_summary!K$19</f>
        <v>20.72629480497352</v>
      </c>
      <c r="L260" s="183">
        <f>L197/RES_summary!L$19</f>
        <v>21.793702896704445</v>
      </c>
      <c r="M260" s="183">
        <f>M197/RES_summary!M$19</f>
        <v>21.121614673577788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19.083635517972475</v>
      </c>
      <c r="E261" s="183">
        <f>E198/RES_summary!E$19</f>
        <v>19.007128195659185</v>
      </c>
      <c r="F261" s="183">
        <f>F198/RES_summary!F$19</f>
        <v>19.017476633214688</v>
      </c>
      <c r="G261" s="183">
        <f>G198/RES_summary!G$19</f>
        <v>18.92068502052711</v>
      </c>
      <c r="H261" s="183">
        <f>H198/RES_summary!H$19</f>
        <v>18.594673867749655</v>
      </c>
      <c r="I261" s="183">
        <f>I198/RES_summary!I$19</f>
        <v>18.526514948708844</v>
      </c>
      <c r="J261" s="183">
        <f>J198/RES_summary!J$19</f>
        <v>18.183597029819691</v>
      </c>
      <c r="K261" s="183">
        <f>K198/RES_summary!K$19</f>
        <v>18.194595223556199</v>
      </c>
      <c r="L261" s="183">
        <f>L198/RES_summary!L$19</f>
        <v>19.162487557529104</v>
      </c>
      <c r="M261" s="183">
        <f>M198/RES_summary!M$19</f>
        <v>18.573227019896692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15.411221857644049</v>
      </c>
      <c r="E262" s="182">
        <f>E199/RES_summary!E$19</f>
        <v>15.354278727663102</v>
      </c>
      <c r="F262" s="182">
        <f>F199/RES_summary!F$19</f>
        <v>15.306026991362559</v>
      </c>
      <c r="G262" s="182">
        <f>G199/RES_summary!G$19</f>
        <v>15.201317511949624</v>
      </c>
      <c r="H262" s="182">
        <f>H199/RES_summary!H$19</f>
        <v>14.906808061878422</v>
      </c>
      <c r="I262" s="182">
        <f>I199/RES_summary!I$19</f>
        <v>14.828501985099336</v>
      </c>
      <c r="J262" s="182">
        <f>J199/RES_summary!J$19</f>
        <v>14.526568080432742</v>
      </c>
      <c r="K262" s="182">
        <f>K199/RES_summary!K$19</f>
        <v>14.508406363481392</v>
      </c>
      <c r="L262" s="182">
        <f>L199/RES_summary!L$19</f>
        <v>15.255592027693094</v>
      </c>
      <c r="M262" s="182">
        <f>M199/RES_summary!M$19</f>
        <v>14.785130271504421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3.6724136603284268</v>
      </c>
      <c r="E263" s="181">
        <f>E200/RES_summary!E$19</f>
        <v>3.652849467996079</v>
      </c>
      <c r="F263" s="181">
        <f>F200/RES_summary!F$19</f>
        <v>3.7114496418521266</v>
      </c>
      <c r="G263" s="181">
        <f>G200/RES_summary!G$19</f>
        <v>3.7193675085774847</v>
      </c>
      <c r="H263" s="181">
        <f>H200/RES_summary!H$19</f>
        <v>3.6878658058712293</v>
      </c>
      <c r="I263" s="181">
        <f>I200/RES_summary!I$19</f>
        <v>3.6980129636095085</v>
      </c>
      <c r="J263" s="181">
        <f>J200/RES_summary!J$19</f>
        <v>3.6570289493869481</v>
      </c>
      <c r="K263" s="181">
        <f>K200/RES_summary!K$19</f>
        <v>3.6861888600748127</v>
      </c>
      <c r="L263" s="181">
        <f>L200/RES_summary!L$19</f>
        <v>3.9068955298360128</v>
      </c>
      <c r="M263" s="181">
        <f>M200/RES_summary!M$19</f>
        <v>3.7880967483922734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6.2472672518285322</v>
      </c>
      <c r="C264" s="180">
        <f>C201/RES_summary!C$19</f>
        <v>5.2649045137228061</v>
      </c>
      <c r="D264" s="180">
        <f>D201/RES_summary!D$19</f>
        <v>8.8069741485790303</v>
      </c>
      <c r="E264" s="180">
        <f>E201/RES_summary!E$19</f>
        <v>10.456194557502554</v>
      </c>
      <c r="F264" s="180">
        <f>F201/RES_summary!F$19</f>
        <v>10.110681617507616</v>
      </c>
      <c r="G264" s="180">
        <f>G201/RES_summary!G$19</f>
        <v>8.1482872504599033</v>
      </c>
      <c r="H264" s="180">
        <f>H201/RES_summary!H$19</f>
        <v>11.092037904029127</v>
      </c>
      <c r="I264" s="180">
        <f>I201/RES_summary!I$19</f>
        <v>11.6768058941782</v>
      </c>
      <c r="J264" s="180">
        <f>J201/RES_summary!J$19</f>
        <v>16.134951373708873</v>
      </c>
      <c r="K264" s="180">
        <f>K201/RES_summary!K$19</f>
        <v>8.9209877727836062</v>
      </c>
      <c r="L264" s="180">
        <f>L201/RES_summary!L$19</f>
        <v>15.231398528393409</v>
      </c>
      <c r="M264" s="180">
        <f>M201/RES_summary!M$19</f>
        <v>10.000729391886628</v>
      </c>
      <c r="N264" s="180">
        <f>N201/RES_summary!N$19</f>
        <v>9.6877788154932389</v>
      </c>
      <c r="O264" s="180">
        <f>O201/RES_summary!O$19</f>
        <v>13.408243426501686</v>
      </c>
      <c r="P264" s="180">
        <f>P201/RES_summary!P$19</f>
        <v>0</v>
      </c>
      <c r="Q264" s="180">
        <f>Q201/RES_summary!Q$19</f>
        <v>13.468028429089753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9.8372955643333686</v>
      </c>
      <c r="E265" s="179">
        <f>E202/RES_summary!E$19</f>
        <v>10.99309804736296</v>
      </c>
      <c r="F265" s="179">
        <f>F202/RES_summary!F$19</f>
        <v>10.78892677410736</v>
      </c>
      <c r="G265" s="179">
        <f>G202/RES_summary!G$19</f>
        <v>9.4231685838995158</v>
      </c>
      <c r="H265" s="179">
        <f>H202/RES_summary!H$19</f>
        <v>11.452292338691803</v>
      </c>
      <c r="I265" s="179">
        <f>I202/RES_summary!I$19</f>
        <v>11.871777089534239</v>
      </c>
      <c r="J265" s="179">
        <f>J202/RES_summary!J$19</f>
        <v>14.95149491098314</v>
      </c>
      <c r="K265" s="179">
        <f>K202/RES_summary!K$19</f>
        <v>9.9308803010233007</v>
      </c>
      <c r="L265" s="179">
        <f>L202/RES_summary!L$19</f>
        <v>14.568874499711374</v>
      </c>
      <c r="M265" s="179">
        <f>M202/RES_summary!M$19</f>
        <v>10.788607322712888</v>
      </c>
      <c r="N265" s="179">
        <f>N202/RES_summary!N$19</f>
        <v>10.297583183826683</v>
      </c>
      <c r="O265" s="179">
        <f>O202/RES_summary!O$19</f>
        <v>12.876891082108068</v>
      </c>
      <c r="P265" s="179">
        <f>P202/RES_summary!P$19</f>
        <v>0</v>
      </c>
      <c r="Q265" s="179">
        <f>Q202/RES_summary!Q$19</f>
        <v>12.560396113795379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6.1648819040049423</v>
      </c>
      <c r="E266" s="177">
        <f>E203/RES_summary!E$19</f>
        <v>7.3402485793668806</v>
      </c>
      <c r="F266" s="177">
        <f>F203/RES_summary!F$19</f>
        <v>7.0774771322552317</v>
      </c>
      <c r="G266" s="177">
        <f>G203/RES_summary!G$19</f>
        <v>5.703801075322029</v>
      </c>
      <c r="H266" s="177">
        <f>H203/RES_summary!H$19</f>
        <v>7.7644265328205746</v>
      </c>
      <c r="I266" s="177">
        <f>I203/RES_summary!I$19</f>
        <v>8.1737641259247305</v>
      </c>
      <c r="J266" s="177">
        <f>J203/RES_summary!J$19</f>
        <v>11.294465961596188</v>
      </c>
      <c r="K266" s="177">
        <f>K203/RES_summary!K$19</f>
        <v>6.244691440948487</v>
      </c>
      <c r="L266" s="177">
        <f>L203/RES_summary!L$19</f>
        <v>10.661978969875362</v>
      </c>
      <c r="M266" s="177">
        <f>M203/RES_summary!M$19</f>
        <v>7.0005105743206162</v>
      </c>
      <c r="N266" s="177">
        <f>N203/RES_summary!N$19</f>
        <v>6.7814451708452594</v>
      </c>
      <c r="O266" s="177">
        <f>O203/RES_summary!O$19</f>
        <v>9.3857703985511804</v>
      </c>
      <c r="P266" s="177">
        <f>P203/RES_summary!P$19</f>
        <v>0</v>
      </c>
      <c r="Q266" s="177">
        <f>Q203/RES_summary!Q$19</f>
        <v>9.4276199003628101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3.6724136603284254</v>
      </c>
      <c r="E267" s="177">
        <f>E204/RES_summary!E$19</f>
        <v>3.652849467996079</v>
      </c>
      <c r="F267" s="177">
        <f>F204/RES_summary!F$19</f>
        <v>3.7114496418521274</v>
      </c>
      <c r="G267" s="177">
        <f>G204/RES_summary!G$19</f>
        <v>3.7193675085774855</v>
      </c>
      <c r="H267" s="177">
        <f>H204/RES_summary!H$19</f>
        <v>3.6878658058712284</v>
      </c>
      <c r="I267" s="177">
        <f>I204/RES_summary!I$19</f>
        <v>3.6980129636095098</v>
      </c>
      <c r="J267" s="177">
        <f>J204/RES_summary!J$19</f>
        <v>3.6570289493869494</v>
      </c>
      <c r="K267" s="177">
        <f>K204/RES_summary!K$19</f>
        <v>3.6861888600748145</v>
      </c>
      <c r="L267" s="177">
        <f>L204/RES_summary!L$19</f>
        <v>3.9068955298360115</v>
      </c>
      <c r="M267" s="177">
        <f>M204/RES_summary!M$19</f>
        <v>3.7880967483922725</v>
      </c>
      <c r="N267" s="177">
        <f>N204/RES_summary!N$19</f>
        <v>3.5161380129814246</v>
      </c>
      <c r="O267" s="177">
        <f>O204/RES_summary!O$19</f>
        <v>3.4911206835568858</v>
      </c>
      <c r="P267" s="177">
        <f>P204/RES_summary!P$19</f>
        <v>0</v>
      </c>
      <c r="Q267" s="177">
        <f>Q204/RES_summary!Q$19</f>
        <v>3.1327762134325718</v>
      </c>
    </row>
    <row r="268" spans="1:17" ht="12" customHeight="1" x14ac:dyDescent="0.25">
      <c r="A268" s="158" t="s">
        <v>62</v>
      </c>
      <c r="B268" s="178">
        <f>B205/RES_summary!B$19</f>
        <v>7.9144853879246773</v>
      </c>
      <c r="C268" s="178">
        <f>C205/RES_summary!C$19</f>
        <v>11.663650978715319</v>
      </c>
      <c r="D268" s="178">
        <f>D205/RES_summary!D$19</f>
        <v>7.0149776811399525</v>
      </c>
      <c r="E268" s="178">
        <f>E205/RES_summary!E$19</f>
        <v>4.5751410682350624</v>
      </c>
      <c r="F268" s="178">
        <f>F205/RES_summary!F$19</f>
        <v>4.4290311498536727</v>
      </c>
      <c r="G268" s="178">
        <f>G205/RES_summary!G$19</f>
        <v>4.4466554968024212</v>
      </c>
      <c r="H268" s="178">
        <f>H205/RES_summary!H$19</f>
        <v>5.143167165215786</v>
      </c>
      <c r="I268" s="178">
        <f>I205/RES_summary!I$19</f>
        <v>4.7435028045423584</v>
      </c>
      <c r="J268" s="178">
        <f>J205/RES_summary!J$19</f>
        <v>6.4601271616380931</v>
      </c>
      <c r="K268" s="178">
        <f>K205/RES_summary!K$19</f>
        <v>4.4427490551552751</v>
      </c>
      <c r="L268" s="178">
        <f>L205/RES_summary!L$19</f>
        <v>6.2354935144266603</v>
      </c>
      <c r="M268" s="178">
        <f>M205/RES_summary!M$19</f>
        <v>4.6918750502487088</v>
      </c>
      <c r="N268" s="178">
        <f>N205/RES_summary!N$19</f>
        <v>4.6068502757899292</v>
      </c>
      <c r="O268" s="178">
        <f>O205/RES_summary!O$19</f>
        <v>2.981690042242549</v>
      </c>
      <c r="P268" s="178">
        <f>P205/RES_summary!P$19</f>
        <v>0</v>
      </c>
      <c r="Q268" s="178">
        <f>Q205/RES_summary!Q$19</f>
        <v>5.2862246552495469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9.7536988524017119</v>
      </c>
      <c r="C270" s="177">
        <f>C207/RES_summary!C$19</f>
        <v>12.122964080768041</v>
      </c>
      <c r="D270" s="177">
        <f>D207/RES_summary!D$19</f>
        <v>12.771570225756344</v>
      </c>
      <c r="E270" s="177">
        <f>E207/RES_summary!E$19</f>
        <v>12.720194190296704</v>
      </c>
      <c r="F270" s="177">
        <f>F207/RES_summary!F$19</f>
        <v>12.506367113950056</v>
      </c>
      <c r="G270" s="177">
        <f>G207/RES_summary!G$19</f>
        <v>11.451804080519805</v>
      </c>
      <c r="H270" s="177">
        <f>H207/RES_summary!H$19</f>
        <v>11.340259669764846</v>
      </c>
      <c r="I270" s="177">
        <f>I207/RES_summary!I$19</f>
        <v>11.681651633103963</v>
      </c>
      <c r="J270" s="177">
        <f>J207/RES_summary!J$19</f>
        <v>11.371158298072009</v>
      </c>
      <c r="K270" s="177">
        <f>K207/RES_summary!K$19</f>
        <v>11.127364061880217</v>
      </c>
      <c r="L270" s="177">
        <f>L207/RES_summary!L$19</f>
        <v>11.18996064226814</v>
      </c>
      <c r="M270" s="177">
        <f>M207/RES_summary!M$19</f>
        <v>10.930345431761863</v>
      </c>
      <c r="N270" s="177">
        <f>N207/RES_summary!N$19</f>
        <v>0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1.8071735020658295</v>
      </c>
      <c r="C271" s="176">
        <f>C208/RES_summary!C$19</f>
        <v>1.9100021645369623</v>
      </c>
      <c r="D271" s="176">
        <f>D208/RES_summary!D$19</f>
        <v>3.2871402183266949</v>
      </c>
      <c r="E271" s="176">
        <f>E208/RES_summary!E$19</f>
        <v>3.8809604044229906</v>
      </c>
      <c r="F271" s="176">
        <f>F208/RES_summary!F$19</f>
        <v>3.7518892127437979</v>
      </c>
      <c r="G271" s="176">
        <f>G208/RES_summary!G$19</f>
        <v>2.989208476029007</v>
      </c>
      <c r="H271" s="176">
        <f>H208/RES_summary!H$19</f>
        <v>3.8180027302807678</v>
      </c>
      <c r="I271" s="176">
        <f>I208/RES_summary!I$19</f>
        <v>4.4182770782035341</v>
      </c>
      <c r="J271" s="176">
        <f>J208/RES_summary!J$19</f>
        <v>6.1531877156109749</v>
      </c>
      <c r="K271" s="176">
        <f>K208/RES_summary!K$19</f>
        <v>3.3469105294626633</v>
      </c>
      <c r="L271" s="176">
        <f>L208/RES_summary!L$19</f>
        <v>5.2944215460098452</v>
      </c>
      <c r="M271" s="176">
        <f>M208/RES_summary!M$19</f>
        <v>4.1070184519818502</v>
      </c>
      <c r="N271" s="176">
        <f>N208/RES_summary!N$19</f>
        <v>4.6068502757899292</v>
      </c>
      <c r="O271" s="176">
        <f>O208/RES_summary!O$19</f>
        <v>2.981690042242549</v>
      </c>
      <c r="P271" s="176">
        <f>P208/RES_summary!P$19</f>
        <v>0</v>
      </c>
      <c r="Q271" s="176">
        <f>Q208/RES_summary!Q$19</f>
        <v>5.2862246552495469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139.4767256656759</v>
      </c>
      <c r="C273" s="184">
        <f>C210/RES_summary!C$19</f>
        <v>145.49926441135682</v>
      </c>
      <c r="D273" s="184">
        <f>D210/RES_summary!D$19</f>
        <v>143.00923295120558</v>
      </c>
      <c r="E273" s="184">
        <f>E210/RES_summary!E$19</f>
        <v>143.06401001149942</v>
      </c>
      <c r="F273" s="184">
        <f>F210/RES_summary!F$19</f>
        <v>150.74246492051543</v>
      </c>
      <c r="G273" s="184">
        <f>G210/RES_summary!G$19</f>
        <v>146.18238656704867</v>
      </c>
      <c r="H273" s="184">
        <f>H210/RES_summary!H$19</f>
        <v>141.10124805759193</v>
      </c>
      <c r="I273" s="184">
        <f>I210/RES_summary!I$19</f>
        <v>137.82673195005165</v>
      </c>
      <c r="J273" s="184">
        <f>J210/RES_summary!J$19</f>
        <v>136.71494708279778</v>
      </c>
      <c r="K273" s="184">
        <f>K210/RES_summary!K$19</f>
        <v>133.86910581905053</v>
      </c>
      <c r="L273" s="184">
        <f>L210/RES_summary!L$19</f>
        <v>129.85645943992927</v>
      </c>
      <c r="M273" s="184">
        <f>M210/RES_summary!M$19</f>
        <v>113.58097542471745</v>
      </c>
      <c r="N273" s="184">
        <f>N210/RES_summary!N$19</f>
        <v>114.61983872568297</v>
      </c>
      <c r="O273" s="184">
        <f>O210/RES_summary!O$19</f>
        <v>118.3677669906802</v>
      </c>
      <c r="P273" s="184">
        <f>P210/RES_summary!P$19</f>
        <v>0</v>
      </c>
      <c r="Q273" s="184">
        <f>Q210/RES_summary!Q$19</f>
        <v>116.94951329648949</v>
      </c>
    </row>
    <row r="274" spans="1:17" ht="12" customHeight="1" x14ac:dyDescent="0.25">
      <c r="A274" s="158" t="s">
        <v>65</v>
      </c>
      <c r="B274" s="178">
        <f>B211/RES_summary!B$19</f>
        <v>126.24740624446517</v>
      </c>
      <c r="C274" s="178">
        <f>C211/RES_summary!C$19</f>
        <v>131.17123377897522</v>
      </c>
      <c r="D274" s="178">
        <f>D211/RES_summary!D$19</f>
        <v>128.85433857835309</v>
      </c>
      <c r="E274" s="178">
        <f>E211/RES_summary!E$19</f>
        <v>128.75631832507216</v>
      </c>
      <c r="F274" s="178">
        <f>F211/RES_summary!F$19</f>
        <v>136.53473839956371</v>
      </c>
      <c r="G274" s="178">
        <f>G211/RES_summary!G$19</f>
        <v>132.82159531584699</v>
      </c>
      <c r="H274" s="178">
        <f>H211/RES_summary!H$19</f>
        <v>126.29564803380897</v>
      </c>
      <c r="I274" s="178">
        <f>I211/RES_summary!I$19</f>
        <v>122.36408028384101</v>
      </c>
      <c r="J274" s="178">
        <f>J211/RES_summary!J$19</f>
        <v>118.45003329918165</v>
      </c>
      <c r="K274" s="178">
        <f>K211/RES_summary!K$19</f>
        <v>119.78144675639774</v>
      </c>
      <c r="L274" s="178">
        <f>L211/RES_summary!L$19</f>
        <v>111.80548924342719</v>
      </c>
      <c r="M274" s="178">
        <f>M211/RES_summary!M$19</f>
        <v>98.22058911036784</v>
      </c>
      <c r="N274" s="178">
        <f>N211/RES_summary!N$19</f>
        <v>101.85798729678469</v>
      </c>
      <c r="O274" s="178">
        <f>O211/RES_summary!O$19</f>
        <v>104.16634059896886</v>
      </c>
      <c r="P274" s="178">
        <f>P211/RES_summary!P$19</f>
        <v>0</v>
      </c>
      <c r="Q274" s="178">
        <f>Q211/RES_summary!Q$19</f>
        <v>100.87787633469429</v>
      </c>
    </row>
    <row r="275" spans="1:17" ht="12" customHeight="1" x14ac:dyDescent="0.25">
      <c r="A275" s="23" t="s">
        <v>58</v>
      </c>
      <c r="B275" s="177">
        <f>B212/RES_summary!B$19</f>
        <v>120.52500331226925</v>
      </c>
      <c r="C275" s="177">
        <f>C212/RES_summary!C$19</f>
        <v>125.73194049168049</v>
      </c>
      <c r="D275" s="177">
        <f>D212/RES_summary!D$19</f>
        <v>124.27304355521393</v>
      </c>
      <c r="E275" s="177">
        <f>E212/RES_summary!E$19</f>
        <v>124.96769057697736</v>
      </c>
      <c r="F275" s="177">
        <f>F212/RES_summary!F$19</f>
        <v>132.65605133815654</v>
      </c>
      <c r="G275" s="177">
        <f>G212/RES_summary!G$19</f>
        <v>128.60578541145662</v>
      </c>
      <c r="H275" s="177">
        <f>H212/RES_summary!H$19</f>
        <v>123.23282748437718</v>
      </c>
      <c r="I275" s="177">
        <f>I212/RES_summary!I$19</f>
        <v>119.74804201461895</v>
      </c>
      <c r="J275" s="177">
        <f>J212/RES_summary!J$19</f>
        <v>118.32359857052457</v>
      </c>
      <c r="K275" s="177">
        <f>K212/RES_summary!K$19</f>
        <v>116.41949635994403</v>
      </c>
      <c r="L275" s="177">
        <f>L212/RES_summary!L$19</f>
        <v>110.92917810547942</v>
      </c>
      <c r="M275" s="177">
        <f>M212/RES_summary!M$19</f>
        <v>96.36212266284349</v>
      </c>
      <c r="N275" s="177">
        <f>N212/RES_summary!N$19</f>
        <v>99.717973631400056</v>
      </c>
      <c r="O275" s="177">
        <f>O212/RES_summary!O$19</f>
        <v>101.02162301593715</v>
      </c>
      <c r="P275" s="177">
        <f>P212/RES_summary!P$19</f>
        <v>0</v>
      </c>
      <c r="Q275" s="177">
        <f>Q212/RES_summary!Q$19</f>
        <v>99.809340853425226</v>
      </c>
    </row>
    <row r="276" spans="1:17" ht="12" customHeight="1" x14ac:dyDescent="0.25">
      <c r="A276" s="23" t="s">
        <v>60</v>
      </c>
      <c r="B276" s="177">
        <f>B213/RES_summary!B$19</f>
        <v>5.7224029321959282</v>
      </c>
      <c r="C276" s="177">
        <f>C213/RES_summary!C$19</f>
        <v>5.4392932872947393</v>
      </c>
      <c r="D276" s="177">
        <f>D213/RES_summary!D$19</f>
        <v>4.5812950231391634</v>
      </c>
      <c r="E276" s="177">
        <f>E213/RES_summary!E$19</f>
        <v>3.7886277480947919</v>
      </c>
      <c r="F276" s="177">
        <f>F213/RES_summary!F$19</f>
        <v>3.8786870614071565</v>
      </c>
      <c r="G276" s="177">
        <f>G213/RES_summary!G$19</f>
        <v>4.2158099043903361</v>
      </c>
      <c r="H276" s="177">
        <f>H213/RES_summary!H$19</f>
        <v>3.0628205494318039</v>
      </c>
      <c r="I276" s="177">
        <f>I213/RES_summary!I$19</f>
        <v>2.6160382692220541</v>
      </c>
      <c r="J276" s="177">
        <f>J213/RES_summary!J$19</f>
        <v>0.12643472865708544</v>
      </c>
      <c r="K276" s="177">
        <f>K213/RES_summary!K$19</f>
        <v>3.3619503964537132</v>
      </c>
      <c r="L276" s="177">
        <f>L213/RES_summary!L$19</f>
        <v>0.8763111379477686</v>
      </c>
      <c r="M276" s="177">
        <f>M213/RES_summary!M$19</f>
        <v>1.8584664475243433</v>
      </c>
      <c r="N276" s="177">
        <f>N213/RES_summary!N$19</f>
        <v>2.1400136653846382</v>
      </c>
      <c r="O276" s="177">
        <f>O213/RES_summary!O$19</f>
        <v>3.1447175830317109</v>
      </c>
      <c r="P276" s="177">
        <f>P213/RES_summary!P$19</f>
        <v>0</v>
      </c>
      <c r="Q276" s="177">
        <f>Q213/RES_summary!Q$19</f>
        <v>1.0685354812690606</v>
      </c>
    </row>
    <row r="277" spans="1:17" ht="12" customHeight="1" x14ac:dyDescent="0.25">
      <c r="A277" s="158" t="s">
        <v>112</v>
      </c>
      <c r="B277" s="178">
        <f>B214/RES_summary!B$19</f>
        <v>0.50665013084632815</v>
      </c>
      <c r="C277" s="178">
        <f>C214/RES_summary!C$19</f>
        <v>0.5508144146267695</v>
      </c>
      <c r="D277" s="178">
        <f>D214/RES_summary!D$19</f>
        <v>0.60276554550229455</v>
      </c>
      <c r="E277" s="178">
        <f>E214/RES_summary!E$19</f>
        <v>0.67849482789253113</v>
      </c>
      <c r="F277" s="178">
        <f>F214/RES_summary!F$19</f>
        <v>0.71837131069943294</v>
      </c>
      <c r="G277" s="178">
        <f>G214/RES_summary!G$19</f>
        <v>0.72927853558603795</v>
      </c>
      <c r="H277" s="178">
        <f>H214/RES_summary!H$19</f>
        <v>0.68881430119141951</v>
      </c>
      <c r="I277" s="178">
        <f>I214/RES_summary!I$19</f>
        <v>0.83578282843431984</v>
      </c>
      <c r="J277" s="178">
        <f>J214/RES_summary!J$19</f>
        <v>0.91311842124449227</v>
      </c>
      <c r="K277" s="178">
        <f>K214/RES_summary!K$19</f>
        <v>0.96096798757837687</v>
      </c>
      <c r="L277" s="178">
        <f>L214/RES_summary!L$19</f>
        <v>1.056441967718643</v>
      </c>
      <c r="M277" s="178">
        <f>M214/RES_summary!M$19</f>
        <v>1.1490022801002291</v>
      </c>
      <c r="N277" s="178">
        <f>N214/RES_summary!N$19</f>
        <v>1.2625893515676598</v>
      </c>
      <c r="O277" s="178">
        <f>O214/RES_summary!O$19</f>
        <v>1.3505887902882292</v>
      </c>
      <c r="P277" s="178">
        <f>P214/RES_summary!P$19</f>
        <v>0</v>
      </c>
      <c r="Q277" s="178">
        <f>Q214/RES_summary!Q$19</f>
        <v>1.0456131527714585</v>
      </c>
    </row>
    <row r="278" spans="1:17" ht="12" customHeight="1" x14ac:dyDescent="0.25">
      <c r="A278" s="23" t="s">
        <v>60</v>
      </c>
      <c r="B278" s="177">
        <f>B215/RES_summary!B$19</f>
        <v>0.50665013084632815</v>
      </c>
      <c r="C278" s="177">
        <f>C215/RES_summary!C$19</f>
        <v>0.5508144146267695</v>
      </c>
      <c r="D278" s="177">
        <f>D215/RES_summary!D$19</f>
        <v>0.60276554550229455</v>
      </c>
      <c r="E278" s="177">
        <f>E215/RES_summary!E$19</f>
        <v>0.67849482789253113</v>
      </c>
      <c r="F278" s="177">
        <f>F215/RES_summary!F$19</f>
        <v>0.71837131069943294</v>
      </c>
      <c r="G278" s="177">
        <f>G215/RES_summary!G$19</f>
        <v>0.72927853558603795</v>
      </c>
      <c r="H278" s="177">
        <f>H215/RES_summary!H$19</f>
        <v>0.68881430119141951</v>
      </c>
      <c r="I278" s="177">
        <f>I215/RES_summary!I$19</f>
        <v>0.83578282843431984</v>
      </c>
      <c r="J278" s="177">
        <f>J215/RES_summary!J$19</f>
        <v>0.91311842124449227</v>
      </c>
      <c r="K278" s="177">
        <f>K215/RES_summary!K$19</f>
        <v>0.96096798757837687</v>
      </c>
      <c r="L278" s="177">
        <f>L215/RES_summary!L$19</f>
        <v>1.056441967718643</v>
      </c>
      <c r="M278" s="177">
        <f>M215/RES_summary!M$19</f>
        <v>1.1490022801002291</v>
      </c>
      <c r="N278" s="177">
        <f>N215/RES_summary!N$19</f>
        <v>1.2625893515676598</v>
      </c>
      <c r="O278" s="177">
        <f>O215/RES_summary!O$19</f>
        <v>1.3505887902882292</v>
      </c>
      <c r="P278" s="177">
        <f>P215/RES_summary!P$19</f>
        <v>0</v>
      </c>
      <c r="Q278" s="177">
        <f>Q215/RES_summary!Q$19</f>
        <v>1.0456131527714585</v>
      </c>
    </row>
    <row r="279" spans="1:17" ht="12" customHeight="1" x14ac:dyDescent="0.25">
      <c r="A279" s="158" t="s">
        <v>63</v>
      </c>
      <c r="B279" s="178">
        <f>B216/RES_summary!B$19</f>
        <v>9.2135995409540072</v>
      </c>
      <c r="C279" s="178">
        <f>C216/RES_summary!C$19</f>
        <v>8.8094216068014948</v>
      </c>
      <c r="D279" s="178">
        <f>D216/RES_summary!D$19</f>
        <v>9.7689810965030208</v>
      </c>
      <c r="E279" s="178">
        <f>E216/RES_summary!E$19</f>
        <v>10.22627470259064</v>
      </c>
      <c r="F279" s="178">
        <f>F216/RES_summary!F$19</f>
        <v>10.189096441245372</v>
      </c>
      <c r="G279" s="178">
        <f>G216/RES_summary!G$19</f>
        <v>9.6789179309656461</v>
      </c>
      <c r="H279" s="178">
        <f>H216/RES_summary!H$19</f>
        <v>10.576842346728339</v>
      </c>
      <c r="I279" s="178">
        <f>I216/RES_summary!I$19</f>
        <v>10.84659388793683</v>
      </c>
      <c r="J279" s="178">
        <f>J216/RES_summary!J$19</f>
        <v>12.180759219122905</v>
      </c>
      <c r="K279" s="178">
        <f>K216/RES_summary!K$19</f>
        <v>9.9742220882873127</v>
      </c>
      <c r="L279" s="178">
        <f>L216/RES_summary!L$19</f>
        <v>12.37600312671271</v>
      </c>
      <c r="M279" s="178">
        <f>M216/RES_summary!M$19</f>
        <v>10.57381558240689</v>
      </c>
      <c r="N279" s="178">
        <f>N216/RES_summary!N$19</f>
        <v>7.5753901788086964</v>
      </c>
      <c r="O279" s="178">
        <f>O216/RES_summary!O$19</f>
        <v>10.307750208758321</v>
      </c>
      <c r="P279" s="178">
        <f>P216/RES_summary!P$19</f>
        <v>0</v>
      </c>
      <c r="Q279" s="178">
        <f>Q216/RES_summary!Q$19</f>
        <v>10.467278739264872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12.344842582198885</v>
      </c>
      <c r="C281" s="183">
        <f>C218/RES_summary!C$19</f>
        <v>12.149678422675814</v>
      </c>
      <c r="D281" s="183">
        <f>D218/RES_summary!D$19</f>
        <v>12.12072679859493</v>
      </c>
      <c r="E281" s="183">
        <f>E218/RES_summary!E$19</f>
        <v>12.130814300470304</v>
      </c>
      <c r="F281" s="183">
        <f>F218/RES_summary!F$19</f>
        <v>12.220869202144826</v>
      </c>
      <c r="G281" s="183">
        <f>G218/RES_summary!G$19</f>
        <v>12.293348884557297</v>
      </c>
      <c r="H281" s="183">
        <f>H218/RES_summary!H$19</f>
        <v>12.255458840719445</v>
      </c>
      <c r="I281" s="183">
        <f>I218/RES_summary!I$19</f>
        <v>12.369315101083256</v>
      </c>
      <c r="J281" s="183">
        <f>J218/RES_summary!J$19</f>
        <v>12.293611921084597</v>
      </c>
      <c r="K281" s="183">
        <f>K218/RES_summary!K$19</f>
        <v>12.281330111502038</v>
      </c>
      <c r="L281" s="183">
        <f>L218/RES_summary!L$19</f>
        <v>13.089593980895357</v>
      </c>
      <c r="M281" s="183">
        <f>M218/RES_summary!M$19</f>
        <v>12.718076495142123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12.645826404968259</v>
      </c>
      <c r="E282" s="183">
        <f>E219/RES_summary!E$19</f>
        <v>12.593106229741718</v>
      </c>
      <c r="F282" s="183">
        <f>F219/RES_summary!F$19</f>
        <v>12.669798237751243</v>
      </c>
      <c r="G282" s="183">
        <f>G219/RES_summary!G$19</f>
        <v>12.641220403504988</v>
      </c>
      <c r="H282" s="183">
        <f>H219/RES_summary!H$19</f>
        <v>12.524647144780422</v>
      </c>
      <c r="I282" s="183">
        <f>I219/RES_summary!I$19</f>
        <v>12.567116960531251</v>
      </c>
      <c r="J282" s="183">
        <f>J219/RES_summary!J$19</f>
        <v>12.39095891507216</v>
      </c>
      <c r="K282" s="183">
        <f>K219/RES_summary!K$19</f>
        <v>12.45250120753324</v>
      </c>
      <c r="L282" s="183">
        <f>L219/RES_summary!L$19</f>
        <v>13.186633658217872</v>
      </c>
      <c r="M282" s="183">
        <f>M219/RES_summary!M$19</f>
        <v>12.827540313032918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8.9734127446398322</v>
      </c>
      <c r="E283" s="182">
        <f>E220/RES_summary!E$19</f>
        <v>8.9402567617456405</v>
      </c>
      <c r="F283" s="182">
        <f>F220/RES_summary!F$19</f>
        <v>8.958348595899114</v>
      </c>
      <c r="G283" s="182">
        <f>G220/RES_summary!G$19</f>
        <v>8.9218528949275058</v>
      </c>
      <c r="H283" s="182">
        <f>H220/RES_summary!H$19</f>
        <v>8.8367813389091943</v>
      </c>
      <c r="I283" s="182">
        <f>I220/RES_summary!I$19</f>
        <v>8.8691039969217442</v>
      </c>
      <c r="J283" s="182">
        <f>J220/RES_summary!J$19</f>
        <v>8.7339299656852116</v>
      </c>
      <c r="K283" s="182">
        <f>K220/RES_summary!K$19</f>
        <v>8.7663123474584292</v>
      </c>
      <c r="L283" s="182">
        <f>L220/RES_summary!L$19</f>
        <v>9.2797381283818616</v>
      </c>
      <c r="M283" s="182">
        <f>M220/RES_summary!M$19</f>
        <v>9.0394435646406475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3.6724136603284259</v>
      </c>
      <c r="E284" s="181">
        <f>E221/RES_summary!E$19</f>
        <v>3.6528494679960786</v>
      </c>
      <c r="F284" s="181">
        <f>F221/RES_summary!F$19</f>
        <v>3.7114496418521266</v>
      </c>
      <c r="G284" s="181">
        <f>G221/RES_summary!G$19</f>
        <v>3.7193675085774847</v>
      </c>
      <c r="H284" s="181">
        <f>H221/RES_summary!H$19</f>
        <v>3.6878658058712297</v>
      </c>
      <c r="I284" s="181">
        <f>I221/RES_summary!I$19</f>
        <v>3.6980129636095085</v>
      </c>
      <c r="J284" s="181">
        <f>J221/RES_summary!J$19</f>
        <v>3.6570289493869468</v>
      </c>
      <c r="K284" s="181">
        <f>K221/RES_summary!K$19</f>
        <v>3.6861888600748127</v>
      </c>
      <c r="L284" s="181">
        <f>L221/RES_summary!L$19</f>
        <v>3.9068955298360106</v>
      </c>
      <c r="M284" s="181">
        <f>M221/RES_summary!M$19</f>
        <v>3.7880967483922743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4.3615832968628441</v>
      </c>
      <c r="C285" s="180">
        <f>C222/RES_summary!C$19</f>
        <v>3.6757383126054011</v>
      </c>
      <c r="D285" s="180">
        <f>D222/RES_summary!D$19</f>
        <v>6.1807151646457017</v>
      </c>
      <c r="E285" s="180">
        <f>E222/RES_summary!E$19</f>
        <v>7.3736833726061048</v>
      </c>
      <c r="F285" s="180">
        <f>F222/RES_summary!F$19</f>
        <v>7.1870391950836314</v>
      </c>
      <c r="G285" s="180">
        <f>G222/RES_summary!G$19</f>
        <v>5.8645565097300967</v>
      </c>
      <c r="H285" s="180">
        <f>H222/RES_summary!H$19</f>
        <v>8.1432320681125532</v>
      </c>
      <c r="I285" s="180">
        <f>I222/RES_summary!I$19</f>
        <v>8.6568263445030382</v>
      </c>
      <c r="J285" s="180">
        <f>J222/RES_summary!J$19</f>
        <v>12.011359966560324</v>
      </c>
      <c r="K285" s="180">
        <f>K222/RES_summary!K$19</f>
        <v>6.6449172034778838</v>
      </c>
      <c r="L285" s="180">
        <f>L222/RES_summary!L$19</f>
        <v>11.345311157484995</v>
      </c>
      <c r="M285" s="180">
        <f>M222/RES_summary!M$19</f>
        <v>7.4772916269505609</v>
      </c>
      <c r="N285" s="180">
        <f>N222/RES_summary!N$19</f>
        <v>7.3585571500123166</v>
      </c>
      <c r="O285" s="180">
        <f>O222/RES_summary!O$19</f>
        <v>10.213549533367082</v>
      </c>
      <c r="P285" s="180">
        <f>P222/RES_summary!P$19</f>
        <v>0</v>
      </c>
      <c r="Q285" s="180">
        <f>Q222/RES_summary!Q$19</f>
        <v>10.469029382301066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8.1474861931161264</v>
      </c>
      <c r="E286" s="179">
        <f>E223/RES_summary!E$19</f>
        <v>8.9811177645905733</v>
      </c>
      <c r="F286" s="179">
        <f>F223/RES_summary!F$19</f>
        <v>8.8899210415375851</v>
      </c>
      <c r="G286" s="179">
        <f>G223/RES_summary!G$19</f>
        <v>7.9092812766663636</v>
      </c>
      <c r="H286" s="179">
        <f>H223/RES_summary!H$19</f>
        <v>9.452700485454006</v>
      </c>
      <c r="I286" s="179">
        <f>I223/RES_summary!I$19</f>
        <v>9.8056464829078607</v>
      </c>
      <c r="J286" s="179">
        <f>J223/RES_summary!J$19</f>
        <v>12.125417552758087</v>
      </c>
      <c r="K286" s="179">
        <f>K223/RES_summary!K$19</f>
        <v>8.3924510436146527</v>
      </c>
      <c r="L286" s="179">
        <f>L223/RES_summary!L$19</f>
        <v>11.953463289067942</v>
      </c>
      <c r="M286" s="179">
        <f>M223/RES_summary!M$19</f>
        <v>9.1178729710896675</v>
      </c>
      <c r="N286" s="179">
        <f>N223/RES_summary!N$19</f>
        <v>8.7357399004758083</v>
      </c>
      <c r="O286" s="179">
        <f>O223/RES_summary!O$19</f>
        <v>10.71960432442234</v>
      </c>
      <c r="P286" s="179">
        <f>P223/RES_summary!P$19</f>
        <v>0</v>
      </c>
      <c r="Q286" s="179">
        <f>Q223/RES_summary!Q$19</f>
        <v>10.46109678104331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4.4750725327877001</v>
      </c>
      <c r="E287" s="177">
        <f>E224/RES_summary!E$19</f>
        <v>5.328268296594497</v>
      </c>
      <c r="F287" s="177">
        <f>F224/RES_summary!F$19</f>
        <v>5.1784713996854581</v>
      </c>
      <c r="G287" s="177">
        <f>G224/RES_summary!G$19</f>
        <v>4.1899137680888785</v>
      </c>
      <c r="H287" s="177">
        <f>H224/RES_summary!H$19</f>
        <v>5.7648346795827781</v>
      </c>
      <c r="I287" s="177">
        <f>I224/RES_summary!I$19</f>
        <v>6.1076335192983517</v>
      </c>
      <c r="J287" s="177">
        <f>J224/RES_summary!J$19</f>
        <v>8.4683886033711389</v>
      </c>
      <c r="K287" s="177">
        <f>K224/RES_summary!K$19</f>
        <v>4.7062621835398399</v>
      </c>
      <c r="L287" s="177">
        <f>L224/RES_summary!L$19</f>
        <v>8.046567759231932</v>
      </c>
      <c r="M287" s="177">
        <f>M224/RES_summary!M$19</f>
        <v>5.3297762226973981</v>
      </c>
      <c r="N287" s="177">
        <f>N224/RES_summary!N$19</f>
        <v>5.2196018874943846</v>
      </c>
      <c r="O287" s="177">
        <f>O224/RES_summary!O$19</f>
        <v>7.2284836408654547</v>
      </c>
      <c r="P287" s="177">
        <f>P224/RES_summary!P$19</f>
        <v>0</v>
      </c>
      <c r="Q287" s="177">
        <f>Q224/RES_summary!Q$19</f>
        <v>7.3283205676107377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3.6724136603284254</v>
      </c>
      <c r="E288" s="177">
        <f>E225/RES_summary!E$19</f>
        <v>3.6528494679960781</v>
      </c>
      <c r="F288" s="177">
        <f>F225/RES_summary!F$19</f>
        <v>3.7114496418521261</v>
      </c>
      <c r="G288" s="177">
        <f>G225/RES_summary!G$19</f>
        <v>3.7193675085774855</v>
      </c>
      <c r="H288" s="177">
        <f>H225/RES_summary!H$19</f>
        <v>3.6878658058712284</v>
      </c>
      <c r="I288" s="177">
        <f>I225/RES_summary!I$19</f>
        <v>3.6980129636095098</v>
      </c>
      <c r="J288" s="177">
        <f>J225/RES_summary!J$19</f>
        <v>3.6570289493869494</v>
      </c>
      <c r="K288" s="177">
        <f>K225/RES_summary!K$19</f>
        <v>3.6861888600748136</v>
      </c>
      <c r="L288" s="177">
        <f>L225/RES_summary!L$19</f>
        <v>3.9068955298360115</v>
      </c>
      <c r="M288" s="177">
        <f>M225/RES_summary!M$19</f>
        <v>3.7880967483922707</v>
      </c>
      <c r="N288" s="177">
        <f>N225/RES_summary!N$19</f>
        <v>3.5161380129814246</v>
      </c>
      <c r="O288" s="177">
        <f>O225/RES_summary!O$19</f>
        <v>3.491120683556884</v>
      </c>
      <c r="P288" s="177">
        <f>P225/RES_summary!P$19</f>
        <v>0</v>
      </c>
      <c r="Q288" s="177">
        <f>Q225/RES_summary!Q$19</f>
        <v>3.1327762134325718</v>
      </c>
    </row>
    <row r="289" spans="1:17" ht="12" customHeight="1" x14ac:dyDescent="0.25">
      <c r="A289" s="158" t="s">
        <v>62</v>
      </c>
      <c r="B289" s="178">
        <f>B226/RES_summary!B$19</f>
        <v>3.509069749410378</v>
      </c>
      <c r="C289" s="178">
        <f>C226/RES_summary!C$19</f>
        <v>4.9677946109533391</v>
      </c>
      <c r="D289" s="178">
        <f>D226/RES_summary!D$19</f>
        <v>3.7831477308471513</v>
      </c>
      <c r="E289" s="178">
        <f>E226/RES_summary!E$19</f>
        <v>3.4029221559441214</v>
      </c>
      <c r="F289" s="178">
        <f>F226/RES_summary!F$19</f>
        <v>3.3002587690069083</v>
      </c>
      <c r="G289" s="178">
        <f>G226/RES_summary!G$19</f>
        <v>2.9525947846500076</v>
      </c>
      <c r="H289" s="178">
        <f>H226/RES_summary!H$19</f>
        <v>3.5399433758631846</v>
      </c>
      <c r="I289" s="178">
        <f>I226/RES_summary!I$19</f>
        <v>3.7802749498395065</v>
      </c>
      <c r="J289" s="178">
        <f>J226/RES_summary!J$19</f>
        <v>5.1710361432487275</v>
      </c>
      <c r="K289" s="178">
        <f>K226/RES_summary!K$19</f>
        <v>3.1524689867870981</v>
      </c>
      <c r="L289" s="178">
        <f>L226/RES_summary!L$19</f>
        <v>4.6185251020707216</v>
      </c>
      <c r="M289" s="178">
        <f>M226/RES_summary!M$19</f>
        <v>3.6375684518424918</v>
      </c>
      <c r="N289" s="178">
        <f>N226/RES_summary!N$19</f>
        <v>3.9238718985219205</v>
      </c>
      <c r="O289" s="178">
        <f>O226/RES_summary!O$19</f>
        <v>2.5430873926647783</v>
      </c>
      <c r="P289" s="178">
        <f>P226/RES_summary!P$19</f>
        <v>0</v>
      </c>
      <c r="Q289" s="178">
        <f>Q226/RES_summary!Q$19</f>
        <v>4.5587450697588539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4.1267434613536764</v>
      </c>
      <c r="C291" s="177">
        <f>C228/RES_summary!C$19</f>
        <v>5.1291682785773354</v>
      </c>
      <c r="D291" s="177">
        <f>D228/RES_summary!D$19</f>
        <v>5.4035904448066319</v>
      </c>
      <c r="E291" s="177">
        <f>E228/RES_summary!E$19</f>
        <v>5.3818534892565673</v>
      </c>
      <c r="F291" s="177">
        <f>F228/RES_summary!F$19</f>
        <v>5.3546021519581464</v>
      </c>
      <c r="G291" s="177">
        <f>G228/RES_summary!G$19</f>
        <v>5.1531463344672828</v>
      </c>
      <c r="H291" s="177">
        <f>H228/RES_summary!H$19</f>
        <v>5.1597903154239857</v>
      </c>
      <c r="I291" s="177">
        <f>I228/RES_summary!I$19</f>
        <v>5.4168606785298525</v>
      </c>
      <c r="J291" s="177">
        <f>J228/RES_summary!J$19</f>
        <v>5.2925673657862138</v>
      </c>
      <c r="K291" s="177">
        <f>K228/RES_summary!K$19</f>
        <v>5.234428263564463</v>
      </c>
      <c r="L291" s="177">
        <f>L228/RES_summary!L$19</f>
        <v>5.2713625993741413</v>
      </c>
      <c r="M291" s="177">
        <f>M228/RES_summary!M$19</f>
        <v>5.1829241636157706</v>
      </c>
      <c r="N291" s="177">
        <f>N228/RES_summary!N$19</f>
        <v>0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1.4580158204383513</v>
      </c>
      <c r="C292" s="176">
        <f>C229/RES_summary!C$19</f>
        <v>1.5409773161143567</v>
      </c>
      <c r="D292" s="176">
        <f>D229/RES_summary!D$19</f>
        <v>2.7337861495606157</v>
      </c>
      <c r="E292" s="176">
        <f>E229/RES_summary!E$19</f>
        <v>3.2342632354913552</v>
      </c>
      <c r="F292" s="176">
        <f>F229/RES_summary!F$19</f>
        <v>3.128038365645728</v>
      </c>
      <c r="G292" s="176">
        <f>G229/RES_summary!G$19</f>
        <v>2.4947619118692326</v>
      </c>
      <c r="H292" s="176">
        <f>H229/RES_summary!H$19</f>
        <v>3.1935610114287996</v>
      </c>
      <c r="I292" s="176">
        <f>I229/RES_summary!I$19</f>
        <v>3.7035599938071457</v>
      </c>
      <c r="J292" s="176">
        <f>J229/RES_summary!J$19</f>
        <v>5.1634404418401347</v>
      </c>
      <c r="K292" s="176">
        <f>K229/RES_summary!K$19</f>
        <v>2.8111641873153994</v>
      </c>
      <c r="L292" s="176">
        <f>L229/RES_summary!L$19</f>
        <v>4.4945224489516375</v>
      </c>
      <c r="M292" s="176">
        <f>M229/RES_summary!M$19</f>
        <v>3.492691353863747</v>
      </c>
      <c r="N292" s="176">
        <f>N229/RES_summary!N$19</f>
        <v>3.9238718985219205</v>
      </c>
      <c r="O292" s="176">
        <f>O229/RES_summary!O$19</f>
        <v>2.5430873926647783</v>
      </c>
      <c r="P292" s="176">
        <f>P229/RES_summary!P$19</f>
        <v>0</v>
      </c>
      <c r="Q292" s="176">
        <f>Q229/RES_summary!Q$19</f>
        <v>4.5587450697588539</v>
      </c>
    </row>
    <row r="294" spans="1:17" ht="12" customHeight="1" x14ac:dyDescent="0.25">
      <c r="A294" s="152" t="s">
        <v>195</v>
      </c>
      <c r="B294" s="184">
        <f>B231/RES_summary!B$19</f>
        <v>86.609220268117028</v>
      </c>
      <c r="C294" s="184">
        <f>C231/RES_summary!C$19</f>
        <v>91.010692055679982</v>
      </c>
      <c r="D294" s="184">
        <f>D231/RES_summary!D$19</f>
        <v>88.187134152718215</v>
      </c>
      <c r="E294" s="184">
        <f>E231/RES_summary!E$19</f>
        <v>87.42852348264249</v>
      </c>
      <c r="F294" s="184">
        <f>F231/RES_summary!F$19</f>
        <v>91.884009300751543</v>
      </c>
      <c r="G294" s="184">
        <f>G231/RES_summary!G$19</f>
        <v>88.420090143272688</v>
      </c>
      <c r="H294" s="184">
        <f>H231/RES_summary!H$19</f>
        <v>83.603218780134569</v>
      </c>
      <c r="I294" s="184">
        <f>I231/RES_summary!I$19</f>
        <v>79.895807462869143</v>
      </c>
      <c r="J294" s="184">
        <f>J231/RES_summary!J$19</f>
        <v>78.393841778418249</v>
      </c>
      <c r="K294" s="184">
        <f>K231/RES_summary!K$19</f>
        <v>77.27561961659795</v>
      </c>
      <c r="L294" s="184">
        <f>L231/RES_summary!L$19</f>
        <v>73.921751213383203</v>
      </c>
      <c r="M294" s="184">
        <f>M231/RES_summary!M$19</f>
        <v>64.084436766472692</v>
      </c>
      <c r="N294" s="184">
        <f>N231/RES_summary!N$19</f>
        <v>63.296772393249938</v>
      </c>
      <c r="O294" s="184">
        <f>O231/RES_summary!O$19</f>
        <v>64.093845072922235</v>
      </c>
      <c r="P294" s="184">
        <f>P231/RES_summary!P$19</f>
        <v>0</v>
      </c>
      <c r="Q294" s="184">
        <f>Q231/RES_summary!Q$19</f>
        <v>61.662560684486316</v>
      </c>
    </row>
    <row r="295" spans="1:17" ht="12" customHeight="1" x14ac:dyDescent="0.25">
      <c r="A295" s="158" t="s">
        <v>65</v>
      </c>
      <c r="B295" s="178">
        <f>B232/RES_summary!B$19</f>
        <v>81.786186216977768</v>
      </c>
      <c r="C295" s="178">
        <f>C232/RES_summary!C$19</f>
        <v>85.319523881960706</v>
      </c>
      <c r="D295" s="178">
        <f>D232/RES_summary!D$19</f>
        <v>84.049396871964063</v>
      </c>
      <c r="E295" s="178">
        <f>E232/RES_summary!E$19</f>
        <v>84.251045342951841</v>
      </c>
      <c r="F295" s="178">
        <f>F232/RES_summary!F$19</f>
        <v>88.752094610535394</v>
      </c>
      <c r="G295" s="178">
        <f>G232/RES_summary!G$19</f>
        <v>85.091123572493217</v>
      </c>
      <c r="H295" s="178">
        <f>H232/RES_summary!H$19</f>
        <v>80.346595368009019</v>
      </c>
      <c r="I295" s="178">
        <f>I232/RES_summary!I$19</f>
        <v>77.018514359984252</v>
      </c>
      <c r="J295" s="178">
        <f>J232/RES_summary!J$19</f>
        <v>75.563143088354053</v>
      </c>
      <c r="K295" s="178">
        <f>K232/RES_summary!K$19</f>
        <v>74.273198900579445</v>
      </c>
      <c r="L295" s="178">
        <f>L232/RES_summary!L$19</f>
        <v>70.770490913589455</v>
      </c>
      <c r="M295" s="178">
        <f>M232/RES_summary!M$19</f>
        <v>61.235146040373415</v>
      </c>
      <c r="N295" s="178">
        <f>N232/RES_summary!N$19</f>
        <v>63.296772393249938</v>
      </c>
      <c r="O295" s="178">
        <f>O232/RES_summary!O$19</f>
        <v>64.093845072922235</v>
      </c>
      <c r="P295" s="178">
        <f>P232/RES_summary!P$19</f>
        <v>0</v>
      </c>
      <c r="Q295" s="178">
        <f>Q232/RES_summary!Q$19</f>
        <v>61.662560684486316</v>
      </c>
    </row>
    <row r="296" spans="1:17" ht="12" customHeight="1" x14ac:dyDescent="0.25">
      <c r="A296" s="23" t="s">
        <v>58</v>
      </c>
      <c r="B296" s="177">
        <f>B233/RES_summary!B$19</f>
        <v>81.786186216977768</v>
      </c>
      <c r="C296" s="177">
        <f>C233/RES_summary!C$19</f>
        <v>85.319523881960706</v>
      </c>
      <c r="D296" s="177">
        <f>D233/RES_summary!D$19</f>
        <v>84.049396871964063</v>
      </c>
      <c r="E296" s="177">
        <f>E233/RES_summary!E$19</f>
        <v>84.251045342951841</v>
      </c>
      <c r="F296" s="177">
        <f>F233/RES_summary!F$19</f>
        <v>88.752094610535394</v>
      </c>
      <c r="G296" s="177">
        <f>G233/RES_summary!G$19</f>
        <v>85.091123572493217</v>
      </c>
      <c r="H296" s="177">
        <f>H233/RES_summary!H$19</f>
        <v>80.346595368009019</v>
      </c>
      <c r="I296" s="177">
        <f>I233/RES_summary!I$19</f>
        <v>77.018514359984252</v>
      </c>
      <c r="J296" s="177">
        <f>J233/RES_summary!J$19</f>
        <v>75.563143088354053</v>
      </c>
      <c r="K296" s="177">
        <f>K233/RES_summary!K$19</f>
        <v>74.273198900579445</v>
      </c>
      <c r="L296" s="177">
        <f>L233/RES_summary!L$19</f>
        <v>70.770490913589455</v>
      </c>
      <c r="M296" s="177">
        <f>M233/RES_summary!M$19</f>
        <v>61.235146040373415</v>
      </c>
      <c r="N296" s="177">
        <f>N233/RES_summary!N$19</f>
        <v>63.296772393249938</v>
      </c>
      <c r="O296" s="177">
        <f>O233/RES_summary!O$19</f>
        <v>64.093845072922235</v>
      </c>
      <c r="P296" s="177">
        <f>P233/RES_summary!P$19</f>
        <v>0</v>
      </c>
      <c r="Q296" s="177">
        <f>Q233/RES_summary!Q$19</f>
        <v>61.662560684486316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3.1198868143307035</v>
      </c>
      <c r="C300" s="178">
        <f>C237/RES_summary!C$19</f>
        <v>3.0606927629552767</v>
      </c>
      <c r="D300" s="178">
        <f>D237/RES_summary!D$19</f>
        <v>2.9972247682420434</v>
      </c>
      <c r="E300" s="178">
        <f>E237/RES_summary!E$19</f>
        <v>2.9505116926426869</v>
      </c>
      <c r="F300" s="178">
        <f>F237/RES_summary!F$19</f>
        <v>2.9121334298002366</v>
      </c>
      <c r="G300" s="178">
        <f>G237/RES_summary!G$19</f>
        <v>2.8808684483951144</v>
      </c>
      <c r="H300" s="178">
        <f>H237/RES_summary!H$19</f>
        <v>2.8027292121743863</v>
      </c>
      <c r="I300" s="178">
        <f>I237/RES_summary!I$19</f>
        <v>2.7584536267493838</v>
      </c>
      <c r="J300" s="178">
        <f>J237/RES_summary!J$19</f>
        <v>2.6787259093578641</v>
      </c>
      <c r="K300" s="178">
        <f>K237/RES_summary!K$19</f>
        <v>2.6463436730804246</v>
      </c>
      <c r="L300" s="178">
        <f>L237/RES_summary!L$19</f>
        <v>2.7454361396010092</v>
      </c>
      <c r="M300" s="178">
        <f>M237/RES_summary!M$19</f>
        <v>2.6364292235003606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5.1333021421836573</v>
      </c>
      <c r="C302" s="183">
        <f>C239/RES_summary!C$19</f>
        <v>5.0521478794632948</v>
      </c>
      <c r="D302" s="183">
        <f>D239/RES_summary!D$19</f>
        <v>5.0020618622156405</v>
      </c>
      <c r="E302" s="183">
        <f>E239/RES_summary!E$19</f>
        <v>4.9693814441708684</v>
      </c>
      <c r="F302" s="183">
        <f>F239/RES_summary!F$19</f>
        <v>4.9679184806205745</v>
      </c>
      <c r="G302" s="183">
        <f>G239/RES_summary!G$19</f>
        <v>4.9339326423512881</v>
      </c>
      <c r="H302" s="183">
        <f>H239/RES_summary!H$19</f>
        <v>4.838342915470986</v>
      </c>
      <c r="I302" s="183">
        <f>I239/RES_summary!I$19</f>
        <v>4.812926900838769</v>
      </c>
      <c r="J302" s="183">
        <f>J239/RES_summary!J$19</f>
        <v>4.7149273986971902</v>
      </c>
      <c r="K302" s="183">
        <f>K239/RES_summary!K$19</f>
        <v>4.7090326012208079</v>
      </c>
      <c r="L302" s="183">
        <f>L239/RES_summary!L$19</f>
        <v>4.9515486683743868</v>
      </c>
      <c r="M302" s="183">
        <f>M239/RES_summary!M$19</f>
        <v>4.7988496267279963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3.5014433035507158</v>
      </c>
      <c r="E303" s="183">
        <f>E240/RES_summary!E$19</f>
        <v>3.488505773807991</v>
      </c>
      <c r="F303" s="183">
        <f>F240/RES_summary!F$19</f>
        <v>3.4775429364343649</v>
      </c>
      <c r="G303" s="183">
        <f>G240/RES_summary!G$19</f>
        <v>3.45375284964596</v>
      </c>
      <c r="H303" s="183">
        <f>H240/RES_summary!H$19</f>
        <v>3.3868400408297834</v>
      </c>
      <c r="I303" s="183">
        <f>I240/RES_summary!I$19</f>
        <v>3.3690488305871336</v>
      </c>
      <c r="J303" s="183">
        <f>J240/RES_summary!J$19</f>
        <v>3.3004491790880288</v>
      </c>
      <c r="K303" s="183">
        <f>K240/RES_summary!K$19</f>
        <v>3.2963228208545492</v>
      </c>
      <c r="L303" s="183">
        <f>L240/RES_summary!L$19</f>
        <v>3.4660840678620661</v>
      </c>
      <c r="M303" s="183">
        <f>M240/RES_summary!M$19</f>
        <v>3.3591947387095908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3.5014433035507158</v>
      </c>
      <c r="E304" s="182">
        <f>E241/RES_summary!E$19</f>
        <v>3.488505773807991</v>
      </c>
      <c r="F304" s="182">
        <f>F241/RES_summary!F$19</f>
        <v>3.4775429364343649</v>
      </c>
      <c r="G304" s="182">
        <f>G241/RES_summary!G$19</f>
        <v>3.45375284964596</v>
      </c>
      <c r="H304" s="182">
        <f>H241/RES_summary!H$19</f>
        <v>3.3868400408297834</v>
      </c>
      <c r="I304" s="182">
        <f>I241/RES_summary!I$19</f>
        <v>3.3690488305871336</v>
      </c>
      <c r="J304" s="182">
        <f>J241/RES_summary!J$19</f>
        <v>3.3004491790880288</v>
      </c>
      <c r="K304" s="182">
        <f>K241/RES_summary!K$19</f>
        <v>3.2963228208545492</v>
      </c>
      <c r="L304" s="182">
        <f>L241/RES_summary!L$19</f>
        <v>3.4660840678620661</v>
      </c>
      <c r="M304" s="182">
        <f>M241/RES_summary!M$19</f>
        <v>3.3591947387095908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1.7031472368085621</v>
      </c>
      <c r="C310" s="178">
        <f>C247/RES_summary!C$19</f>
        <v>2.6304754107639994</v>
      </c>
      <c r="D310" s="178">
        <f>D247/RES_summary!D$19</f>
        <v>1.1405125125121078</v>
      </c>
      <c r="E310" s="178">
        <f>E247/RES_summary!E$19</f>
        <v>0.22696644704795876</v>
      </c>
      <c r="F310" s="178">
        <f>F247/RES_summary!F$19</f>
        <v>0.21978126041590934</v>
      </c>
      <c r="G310" s="178">
        <f>G247/RES_summary!G$19</f>
        <v>0.44809812238435875</v>
      </c>
      <c r="H310" s="178">
        <f>H247/RES_summary!H$19</f>
        <v>0.4538941999511632</v>
      </c>
      <c r="I310" s="178">
        <f>I247/RES_summary!I$19</f>
        <v>0.11883947613551593</v>
      </c>
      <c r="J310" s="178">
        <f>J247/RES_summary!J$19</f>
        <v>0.15197278070632073</v>
      </c>
      <c r="K310" s="178">
        <f>K247/RES_summary!K$19</f>
        <v>0.35607704293807901</v>
      </c>
      <c r="L310" s="178">
        <f>L247/RES_summary!L$19</f>
        <v>0.4058241601927301</v>
      </c>
      <c r="M310" s="178">
        <f>M247/RES_summary!M$19</f>
        <v>0.21286150259891251</v>
      </c>
      <c r="N310" s="178">
        <f>N247/RES_summary!N$19</f>
        <v>0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2.2160490483532094</v>
      </c>
      <c r="C312" s="177">
        <f>C249/RES_summary!C$19</f>
        <v>2.7543482140409745</v>
      </c>
      <c r="D312" s="177">
        <f>D249/RES_summary!D$19</f>
        <v>2.9017121066634584</v>
      </c>
      <c r="E312" s="177">
        <f>E249/RES_summary!E$19</f>
        <v>2.8900394257440083</v>
      </c>
      <c r="F312" s="177">
        <f>F249/RES_summary!F$19</f>
        <v>2.8414577239485443</v>
      </c>
      <c r="G312" s="177">
        <f>G249/RES_summary!G$19</f>
        <v>2.6018600654575668</v>
      </c>
      <c r="H312" s="177">
        <f>H249/RES_summary!H$19</f>
        <v>2.576517076193368</v>
      </c>
      <c r="I312" s="177">
        <f>I249/RES_summary!I$19</f>
        <v>2.6540816336931923</v>
      </c>
      <c r="J312" s="177">
        <f>J249/RES_summary!J$19</f>
        <v>2.5835372720074563</v>
      </c>
      <c r="K312" s="177">
        <f>K249/RES_summary!K$19</f>
        <v>2.5281470048603643</v>
      </c>
      <c r="L312" s="177">
        <f>L249/RES_summary!L$19</f>
        <v>2.5423690035603408</v>
      </c>
      <c r="M312" s="177">
        <f>M249/RES_summary!M$19</f>
        <v>2.4833841969873154</v>
      </c>
      <c r="N312" s="177">
        <f>N249/RES_summary!N$19</f>
        <v>0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4.0515733281044831E-2</v>
      </c>
      <c r="E317" s="168">
        <f t="shared" si="74"/>
        <v>0</v>
      </c>
      <c r="F317" s="168">
        <f t="shared" si="74"/>
        <v>3.4813085663781183E-2</v>
      </c>
      <c r="G317" s="168">
        <f t="shared" si="74"/>
        <v>4.5991058803155994E-2</v>
      </c>
      <c r="H317" s="168">
        <f t="shared" si="74"/>
        <v>7.6357485334453704E-2</v>
      </c>
      <c r="I317" s="168">
        <f t="shared" si="74"/>
        <v>5.3906972966906962E-2</v>
      </c>
      <c r="J317" s="168">
        <f t="shared" si="74"/>
        <v>2.8738206779911287E-2</v>
      </c>
      <c r="K317" s="168">
        <f t="shared" si="74"/>
        <v>1.2350899475447373E-2</v>
      </c>
      <c r="L317" s="168">
        <f t="shared" si="74"/>
        <v>0</v>
      </c>
      <c r="M317" s="168">
        <f t="shared" si="74"/>
        <v>3.7624326157380213E-2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1.0023157310576161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3.8561797506567762E-2</v>
      </c>
      <c r="E318" s="157">
        <f t="shared" si="75"/>
        <v>0</v>
      </c>
      <c r="F318" s="157">
        <f t="shared" si="75"/>
        <v>3.3086501553125515E-2</v>
      </c>
      <c r="G318" s="157">
        <f t="shared" si="75"/>
        <v>4.4066167263059133E-2</v>
      </c>
      <c r="H318" s="157">
        <f t="shared" si="75"/>
        <v>7.1732902023308509E-2</v>
      </c>
      <c r="I318" s="157">
        <f t="shared" si="75"/>
        <v>5.024120128905292E-2</v>
      </c>
      <c r="J318" s="157">
        <f t="shared" si="75"/>
        <v>2.6026008238756525E-2</v>
      </c>
      <c r="K318" s="157">
        <f t="shared" si="75"/>
        <v>1.1532722164877782E-2</v>
      </c>
      <c r="L318" s="157">
        <f t="shared" si="75"/>
        <v>0</v>
      </c>
      <c r="M318" s="157">
        <f t="shared" si="75"/>
        <v>3.4762498578115683E-2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0.90907042837913632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3.78377546093637E-2</v>
      </c>
      <c r="E319" s="156">
        <f>RES_hhdet_in_fec!E$5</f>
        <v>0</v>
      </c>
      <c r="F319" s="156">
        <f>RES_hhdet_in_fec!F$5</f>
        <v>3.258654787547291E-2</v>
      </c>
      <c r="G319" s="156">
        <f>RES_hhdet_in_fec!G$5</f>
        <v>4.3312814390946107E-2</v>
      </c>
      <c r="H319" s="156">
        <f>RES_hhdet_in_fec!H$5</f>
        <v>7.0785609021137397E-2</v>
      </c>
      <c r="I319" s="156">
        <f>RES_hhdet_in_fec!I$5</f>
        <v>4.9649167883739312E-2</v>
      </c>
      <c r="J319" s="156">
        <f>RES_hhdet_in_fec!J$5</f>
        <v>2.6010729265255609E-2</v>
      </c>
      <c r="K319" s="156">
        <f>RES_hhdet_in_fec!K$5</f>
        <v>1.1352325178819402E-2</v>
      </c>
      <c r="L319" s="156">
        <f>RES_hhdet_in_fec!L$5</f>
        <v>0</v>
      </c>
      <c r="M319" s="156">
        <f>RES_hhdet_in_fec!M$5</f>
        <v>3.4396020961570337E-2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0.90357354930004696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7.2404289720405914E-4</v>
      </c>
      <c r="E320" s="156">
        <f>RES_hhdet_in_fec!E$6</f>
        <v>0</v>
      </c>
      <c r="F320" s="156">
        <f>RES_hhdet_in_fec!F$6</f>
        <v>4.9995367765260474E-4</v>
      </c>
      <c r="G320" s="156">
        <f>RES_hhdet_in_fec!G$6</f>
        <v>7.5335287211302643E-4</v>
      </c>
      <c r="H320" s="156">
        <f>RES_hhdet_in_fec!H$6</f>
        <v>9.4729300217110757E-4</v>
      </c>
      <c r="I320" s="156">
        <f>RES_hhdet_in_fec!I$6</f>
        <v>5.9203340531360522E-4</v>
      </c>
      <c r="J320" s="156">
        <f>RES_hhdet_in_fec!J$6</f>
        <v>1.527897350091435E-5</v>
      </c>
      <c r="K320" s="156">
        <f>RES_hhdet_in_fec!K$6</f>
        <v>1.8039698605837928E-4</v>
      </c>
      <c r="L320" s="156">
        <f>RES_hhdet_in_fec!L$6</f>
        <v>0</v>
      </c>
      <c r="M320" s="156">
        <f>RES_hhdet_in_fec!M$6</f>
        <v>3.664776165453459E-4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5.496879079089351E-3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9.1403673225810337E-5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9.2147068303404135E-5</v>
      </c>
      <c r="I321" s="157">
        <f t="shared" si="76"/>
        <v>8.9731383031311054E-5</v>
      </c>
      <c r="J321" s="157">
        <f t="shared" si="76"/>
        <v>9.1314657335760463E-5</v>
      </c>
      <c r="K321" s="157">
        <f t="shared" si="76"/>
        <v>1.4454950977834337E-4</v>
      </c>
      <c r="L321" s="157">
        <f t="shared" si="76"/>
        <v>0</v>
      </c>
      <c r="M321" s="157">
        <f t="shared" si="76"/>
        <v>1.3259575478048217E-4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1.5499092771746629E-3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9.1403673225810337E-5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9.2147068303404135E-5</v>
      </c>
      <c r="I322" s="156">
        <f>RES_hhdet_in_fec!I$8</f>
        <v>8.9731383031311054E-5</v>
      </c>
      <c r="J322" s="156">
        <f>RES_hhdet_in_fec!J$8</f>
        <v>9.1314657335760463E-5</v>
      </c>
      <c r="K322" s="156">
        <f>RES_hhdet_in_fec!K$8</f>
        <v>1.4454950977834337E-4</v>
      </c>
      <c r="L322" s="156">
        <f>RES_hhdet_in_fec!L$8</f>
        <v>0</v>
      </c>
      <c r="M322" s="156">
        <f>RES_hhdet_in_fec!M$8</f>
        <v>1.3259575478048217E-4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1.5499092771746629E-3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1.3519305080186472E-3</v>
      </c>
      <c r="E323" s="157">
        <f t="shared" si="77"/>
        <v>0</v>
      </c>
      <c r="F323" s="157">
        <f t="shared" si="77"/>
        <v>1.2549004176314513E-3</v>
      </c>
      <c r="G323" s="157">
        <f t="shared" si="77"/>
        <v>1.4049287435729068E-3</v>
      </c>
      <c r="H323" s="157">
        <f t="shared" si="77"/>
        <v>3.3713031797284057E-3</v>
      </c>
      <c r="I323" s="157">
        <f t="shared" si="77"/>
        <v>2.5941223154756473E-3</v>
      </c>
      <c r="J323" s="157">
        <f t="shared" si="77"/>
        <v>1.8908807453816901E-3</v>
      </c>
      <c r="K323" s="157">
        <f t="shared" si="77"/>
        <v>4.9827946120609579E-4</v>
      </c>
      <c r="L323" s="157">
        <f t="shared" si="77"/>
        <v>0</v>
      </c>
      <c r="M323" s="157">
        <f t="shared" si="77"/>
        <v>1.9504774580804164E-3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6.5473192819886283E-2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1.1376344842215108E-3</v>
      </c>
      <c r="E329" s="162">
        <f>RES_hhdet_in_fec!E$15</f>
        <v>0</v>
      </c>
      <c r="F329" s="162">
        <f>RES_hhdet_in_fec!F$15</f>
        <v>1.103225948565912E-3</v>
      </c>
      <c r="G329" s="162">
        <f>RES_hhdet_in_fec!G$15</f>
        <v>1.3610100290020015E-3</v>
      </c>
      <c r="H329" s="162">
        <f>RES_hhdet_in_fec!H$15</f>
        <v>3.1181126638875653E-3</v>
      </c>
      <c r="I329" s="162">
        <f>RES_hhdet_in_fec!I$15</f>
        <v>2.3430331423718231E-3</v>
      </c>
      <c r="J329" s="162">
        <f>RES_hhdet_in_fec!J$15</f>
        <v>1.6284772749143414E-3</v>
      </c>
      <c r="K329" s="162">
        <f>RES_hhdet_in_fec!K$15</f>
        <v>1.5679144091901821E-4</v>
      </c>
      <c r="L329" s="162">
        <f>RES_hhdet_in_fec!L$15</f>
        <v>0</v>
      </c>
      <c r="M329" s="162">
        <f>RES_hhdet_in_fec!M$15</f>
        <v>1.1578359153794572E-3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4.7003251404496217E-2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2.1429602379713649E-4</v>
      </c>
      <c r="E330" s="160">
        <f t="shared" si="79"/>
        <v>0</v>
      </c>
      <c r="F330" s="160">
        <f t="shared" si="79"/>
        <v>1.5167446906553926E-4</v>
      </c>
      <c r="G330" s="160">
        <f t="shared" si="79"/>
        <v>4.3918714570905345E-5</v>
      </c>
      <c r="H330" s="160">
        <f t="shared" si="79"/>
        <v>2.5319051584084067E-4</v>
      </c>
      <c r="I330" s="160">
        <f t="shared" si="79"/>
        <v>2.5108917310382405E-4</v>
      </c>
      <c r="J330" s="160">
        <f t="shared" si="79"/>
        <v>2.624034704673487E-4</v>
      </c>
      <c r="K330" s="160">
        <f t="shared" si="79"/>
        <v>3.4148802028707755E-4</v>
      </c>
      <c r="L330" s="160">
        <f t="shared" si="79"/>
        <v>0</v>
      </c>
      <c r="M330" s="160">
        <f t="shared" si="79"/>
        <v>7.9264154270095911E-4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1.8469941415390063E-2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1.3429602379713649E-4</v>
      </c>
      <c r="E331" s="156">
        <f>RES_hhdet_in_fec!E$17</f>
        <v>0</v>
      </c>
      <c r="F331" s="156">
        <f>RES_hhdet_in_fec!F$17</f>
        <v>9.9497624632559733E-5</v>
      </c>
      <c r="G331" s="156">
        <f>RES_hhdet_in_fec!G$17</f>
        <v>2.6583798131798603E-5</v>
      </c>
      <c r="H331" s="156">
        <f>RES_hhdet_in_fec!H$17</f>
        <v>1.7165813628520368E-4</v>
      </c>
      <c r="I331" s="156">
        <f>RES_hhdet_in_fec!I$17</f>
        <v>1.7287586012151618E-4</v>
      </c>
      <c r="J331" s="156">
        <f>RES_hhdet_in_fec!J$17</f>
        <v>1.9822145431231007E-4</v>
      </c>
      <c r="K331" s="156">
        <f>RES_hhdet_in_fec!K$17</f>
        <v>2.1473295949941317E-4</v>
      </c>
      <c r="L331" s="156">
        <f>RES_hhdet_in_fec!L$17</f>
        <v>0</v>
      </c>
      <c r="M331" s="156">
        <f>RES_hhdet_in_fec!M$17</f>
        <v>5.1432917478069383E-4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1.3863224190439196E-2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7.9999999999999993E-5</v>
      </c>
      <c r="E332" s="156">
        <f>RES_hhdet_in_fec!E$18</f>
        <v>0</v>
      </c>
      <c r="F332" s="156">
        <f>RES_hhdet_in_fec!F$18</f>
        <v>5.2176844432979518E-5</v>
      </c>
      <c r="G332" s="156">
        <f>RES_hhdet_in_fec!G$18</f>
        <v>1.7334916439106741E-5</v>
      </c>
      <c r="H332" s="156">
        <f>RES_hhdet_in_fec!H$18</f>
        <v>8.1532379555636993E-5</v>
      </c>
      <c r="I332" s="156">
        <f>RES_hhdet_in_fec!I$18</f>
        <v>7.8213312982307854E-5</v>
      </c>
      <c r="J332" s="156">
        <f>RES_hhdet_in_fec!J$18</f>
        <v>6.4182016155038614E-5</v>
      </c>
      <c r="K332" s="156">
        <f>RES_hhdet_in_fec!K$18</f>
        <v>1.2675506078766439E-4</v>
      </c>
      <c r="L332" s="156">
        <f>RES_hhdet_in_fec!L$18</f>
        <v>0</v>
      </c>
      <c r="M332" s="156">
        <f>RES_hhdet_in_fec!M$18</f>
        <v>2.7831236792026529E-4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4.6067172249508676E-3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5.1060159323260839E-4</v>
      </c>
      <c r="E333" s="157">
        <f t="shared" si="80"/>
        <v>0</v>
      </c>
      <c r="F333" s="157">
        <f t="shared" si="80"/>
        <v>4.7168369302421243E-4</v>
      </c>
      <c r="G333" s="157">
        <f t="shared" si="80"/>
        <v>5.1996279652395433E-4</v>
      </c>
      <c r="H333" s="157">
        <f t="shared" si="80"/>
        <v>1.1611330631133795E-3</v>
      </c>
      <c r="I333" s="157">
        <f t="shared" si="80"/>
        <v>9.8191797934708337E-4</v>
      </c>
      <c r="J333" s="157">
        <f t="shared" si="80"/>
        <v>7.3000313843730926E-4</v>
      </c>
      <c r="K333" s="157">
        <f t="shared" si="80"/>
        <v>1.7534833958515286E-4</v>
      </c>
      <c r="L333" s="157">
        <f t="shared" si="80"/>
        <v>0</v>
      </c>
      <c r="M333" s="157">
        <f t="shared" si="80"/>
        <v>7.7875436640362878E-4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2.6222200581418886E-2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5.1060159323260839E-4</v>
      </c>
      <c r="E336" s="57">
        <f>RES_hhdet_in_fec!E$22</f>
        <v>0</v>
      </c>
      <c r="F336" s="57">
        <f>RES_hhdet_in_fec!F$22</f>
        <v>4.7168369302421243E-4</v>
      </c>
      <c r="G336" s="57">
        <f>RES_hhdet_in_fec!G$22</f>
        <v>5.1996279652395433E-4</v>
      </c>
      <c r="H336" s="57">
        <f>RES_hhdet_in_fec!H$22</f>
        <v>1.1611330631133795E-3</v>
      </c>
      <c r="I336" s="57">
        <f>RES_hhdet_in_fec!I$22</f>
        <v>9.8191797934708337E-4</v>
      </c>
      <c r="J336" s="57">
        <f>RES_hhdet_in_fec!J$22</f>
        <v>7.3000313843730926E-4</v>
      </c>
      <c r="K336" s="57">
        <f>RES_hhdet_in_fec!K$22</f>
        <v>1.7534833958515286E-4</v>
      </c>
      <c r="L336" s="57">
        <f>RES_hhdet_in_fec!L$22</f>
        <v>0</v>
      </c>
      <c r="M336" s="57">
        <f>RES_hhdet_in_fec!M$22</f>
        <v>7.7875436640362878E-4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2.6222200581418886E-2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2.223610892621419E-2</v>
      </c>
      <c r="E338" s="168">
        <f t="shared" si="81"/>
        <v>0</v>
      </c>
      <c r="F338" s="168">
        <f t="shared" si="81"/>
        <v>1.9230885763338663E-2</v>
      </c>
      <c r="G338" s="168">
        <f t="shared" si="81"/>
        <v>2.5563901548926255E-2</v>
      </c>
      <c r="H338" s="168">
        <f t="shared" si="81"/>
        <v>4.315490609032005E-2</v>
      </c>
      <c r="I338" s="168">
        <f t="shared" si="81"/>
        <v>3.093578129517725E-2</v>
      </c>
      <c r="J338" s="168">
        <f t="shared" si="81"/>
        <v>1.6761963787780422E-2</v>
      </c>
      <c r="K338" s="168">
        <f t="shared" si="81"/>
        <v>7.4441428422007674E-3</v>
      </c>
      <c r="L338" s="168">
        <f t="shared" si="81"/>
        <v>0</v>
      </c>
      <c r="M338" s="168">
        <f t="shared" si="81"/>
        <v>2.2349435010616349E-2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0.59891304291876446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2.0624070493286222E-2</v>
      </c>
      <c r="E339" s="157">
        <f t="shared" si="82"/>
        <v>0</v>
      </c>
      <c r="F339" s="157">
        <f t="shared" si="82"/>
        <v>1.7903173917811495E-2</v>
      </c>
      <c r="G339" s="157">
        <f t="shared" si="82"/>
        <v>2.4091019886028547E-2</v>
      </c>
      <c r="H339" s="157">
        <f t="shared" si="82"/>
        <v>3.9451606249676842E-2</v>
      </c>
      <c r="I339" s="157">
        <f t="shared" si="82"/>
        <v>2.7937774629336047E-2</v>
      </c>
      <c r="J339" s="157">
        <f t="shared" si="82"/>
        <v>1.4483073504688262E-2</v>
      </c>
      <c r="K339" s="157">
        <f t="shared" si="82"/>
        <v>6.5005290519616291E-3</v>
      </c>
      <c r="L339" s="157">
        <f t="shared" si="82"/>
        <v>0</v>
      </c>
      <c r="M339" s="157">
        <f t="shared" si="82"/>
        <v>1.9699307363505326E-2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0.51894719238388654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1.9890801031425539E-2</v>
      </c>
      <c r="E340" s="156">
        <f>RES_hhdet_in_tes!E$5</f>
        <v>0</v>
      </c>
      <c r="F340" s="156">
        <f>RES_hhdet_in_tes!F$5</f>
        <v>1.739457947622754E-2</v>
      </c>
      <c r="G340" s="156">
        <f>RES_hhdet_in_tes!G$5</f>
        <v>2.3326361398070556E-2</v>
      </c>
      <c r="H340" s="156">
        <f>RES_hhdet_in_tes!H$5</f>
        <v>3.8494857603062704E-2</v>
      </c>
      <c r="I340" s="156">
        <f>RES_hhdet_in_tes!I$5</f>
        <v>2.7340489156199566E-2</v>
      </c>
      <c r="J340" s="156">
        <f>RES_hhdet_in_tes!J$5</f>
        <v>1.446761412981362E-2</v>
      </c>
      <c r="K340" s="156">
        <f>RES_hhdet_in_tes!K$5</f>
        <v>6.3180762864023087E-3</v>
      </c>
      <c r="L340" s="156">
        <f>RES_hhdet_in_tes!L$5</f>
        <v>0</v>
      </c>
      <c r="M340" s="156">
        <f>RES_hhdet_in_tes!M$5</f>
        <v>1.9326569813200006E-2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0.51345031330479718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7.3326946186068483E-4</v>
      </c>
      <c r="E341" s="156">
        <f>RES_hhdet_in_tes!E$6</f>
        <v>0</v>
      </c>
      <c r="F341" s="156">
        <f>RES_hhdet_in_tes!F$6</f>
        <v>5.0859444158395518E-4</v>
      </c>
      <c r="G341" s="156">
        <f>RES_hhdet_in_tes!G$6</f>
        <v>7.6465848795799073E-4</v>
      </c>
      <c r="H341" s="156">
        <f>RES_hhdet_in_tes!H$6</f>
        <v>9.5674864661413961E-4</v>
      </c>
      <c r="I341" s="156">
        <f>RES_hhdet_in_tes!I$6</f>
        <v>5.9728547313647913E-4</v>
      </c>
      <c r="J341" s="156">
        <f>RES_hhdet_in_tes!J$6</f>
        <v>1.5459374874642056E-5</v>
      </c>
      <c r="K341" s="156">
        <f>RES_hhdet_in_tes!K$6</f>
        <v>1.8245276555932063E-4</v>
      </c>
      <c r="L341" s="156">
        <f>RES_hhdet_in_tes!L$6</f>
        <v>0</v>
      </c>
      <c r="M341" s="156">
        <f>RES_hhdet_in_tes!M$6</f>
        <v>3.7273755030531986E-4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5.496879079089351E-3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1.8358638747688601E-4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2.0311145603478045E-4</v>
      </c>
      <c r="I342" s="157">
        <f t="shared" si="83"/>
        <v>2.0825915703870658E-4</v>
      </c>
      <c r="J342" s="157">
        <f t="shared" si="83"/>
        <v>2.2292629978619167E-4</v>
      </c>
      <c r="K342" s="157">
        <f t="shared" si="83"/>
        <v>3.8173263246005608E-4</v>
      </c>
      <c r="L342" s="157">
        <f t="shared" si="83"/>
        <v>0</v>
      </c>
      <c r="M342" s="157">
        <f t="shared" si="83"/>
        <v>4.1302639749030395E-4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5.4325722798078142E-3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1.8358638747688601E-4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2.0311145603478045E-4</v>
      </c>
      <c r="I343" s="156">
        <f>RES_hhdet_in_tes!I$8</f>
        <v>2.0825915703870658E-4</v>
      </c>
      <c r="J343" s="156">
        <f>RES_hhdet_in_tes!J$8</f>
        <v>2.2292629978619167E-4</v>
      </c>
      <c r="K343" s="156">
        <f>RES_hhdet_in_tes!K$8</f>
        <v>3.8173263246005608E-4</v>
      </c>
      <c r="L343" s="156">
        <f>RES_hhdet_in_tes!L$8</f>
        <v>0</v>
      </c>
      <c r="M343" s="156">
        <f>RES_hhdet_in_tes!M$8</f>
        <v>4.1302639749030395E-4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5.4325722798078142E-3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1.0034965649880479E-3</v>
      </c>
      <c r="E344" s="157">
        <f t="shared" si="84"/>
        <v>0</v>
      </c>
      <c r="F344" s="157">
        <f t="shared" si="84"/>
        <v>9.3231206366468249E-4</v>
      </c>
      <c r="G344" s="157">
        <f t="shared" si="84"/>
        <v>1.0361846937637594E-3</v>
      </c>
      <c r="H344" s="157">
        <f t="shared" si="84"/>
        <v>2.5221666554553811E-3</v>
      </c>
      <c r="I344" s="157">
        <f t="shared" si="84"/>
        <v>1.9610932840746446E-3</v>
      </c>
      <c r="J344" s="157">
        <f t="shared" si="84"/>
        <v>1.4384350200446787E-3</v>
      </c>
      <c r="K344" s="157">
        <f t="shared" si="84"/>
        <v>4.1304761631621453E-4</v>
      </c>
      <c r="L344" s="157">
        <f t="shared" si="84"/>
        <v>0</v>
      </c>
      <c r="M344" s="157">
        <f t="shared" si="84"/>
        <v>1.5637158005613197E-3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5.1919724080814508E-2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8.2601141333141248E-4</v>
      </c>
      <c r="E350" s="162">
        <f>RES_hhdet_in_tes!E$15</f>
        <v>0</v>
      </c>
      <c r="F350" s="162">
        <f>RES_hhdet_in_tes!F$15</f>
        <v>8.0743511861396512E-4</v>
      </c>
      <c r="G350" s="162">
        <f>RES_hhdet_in_tes!G$15</f>
        <v>9.9876531544696801E-4</v>
      </c>
      <c r="H350" s="162">
        <f>RES_hhdet_in_tes!H$15</f>
        <v>2.3136698737875592E-3</v>
      </c>
      <c r="I350" s="162">
        <f>RES_hhdet_in_tes!I$15</f>
        <v>1.7537369214943187E-3</v>
      </c>
      <c r="J350" s="162">
        <f>RES_hhdet_in_tes!J$15</f>
        <v>1.2279064180003244E-3</v>
      </c>
      <c r="K350" s="162">
        <f>RES_hhdet_in_tes!K$15</f>
        <v>1.1901356597305422E-4</v>
      </c>
      <c r="L350" s="162">
        <f>RES_hhdet_in_tes!L$15</f>
        <v>0</v>
      </c>
      <c r="M350" s="162">
        <f>RES_hhdet_in_tes!M$15</f>
        <v>8.8746878664503045E-4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3.653678209904198E-2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1.7748515165663537E-4</v>
      </c>
      <c r="E351" s="160">
        <f t="shared" si="86"/>
        <v>0</v>
      </c>
      <c r="F351" s="160">
        <f t="shared" si="86"/>
        <v>1.2487694505071737E-4</v>
      </c>
      <c r="G351" s="160">
        <f t="shared" si="86"/>
        <v>3.7419378316791538E-5</v>
      </c>
      <c r="H351" s="160">
        <f t="shared" si="86"/>
        <v>2.0849678166782196E-4</v>
      </c>
      <c r="I351" s="160">
        <f t="shared" si="86"/>
        <v>2.0735636258032586E-4</v>
      </c>
      <c r="J351" s="160">
        <f t="shared" si="86"/>
        <v>2.1052860204435429E-4</v>
      </c>
      <c r="K351" s="160">
        <f t="shared" si="86"/>
        <v>2.9403405034316029E-4</v>
      </c>
      <c r="L351" s="160">
        <f t="shared" si="86"/>
        <v>0</v>
      </c>
      <c r="M351" s="160">
        <f t="shared" si="86"/>
        <v>6.7624701391628917E-4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1.5382941981772529E-2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9.7485151656635376E-5</v>
      </c>
      <c r="E352" s="156">
        <f>RES_hhdet_in_tes!E$17</f>
        <v>0</v>
      </c>
      <c r="F352" s="156">
        <f>RES_hhdet_in_tes!F$17</f>
        <v>7.2742118338700712E-5</v>
      </c>
      <c r="G352" s="156">
        <f>RES_hhdet_in_tes!G$17</f>
        <v>1.9822783249015167E-5</v>
      </c>
      <c r="H352" s="156">
        <f>RES_hhdet_in_tes!H$17</f>
        <v>1.2715408463323695E-4</v>
      </c>
      <c r="I352" s="156">
        <f>RES_hhdet_in_tes!I$17</f>
        <v>1.2915585655090978E-4</v>
      </c>
      <c r="J352" s="156">
        <f>RES_hhdet_in_tes!J$17</f>
        <v>1.4703312331133185E-4</v>
      </c>
      <c r="K352" s="156">
        <f>RES_hhdet_in_tes!K$17</f>
        <v>1.6488643479855883E-4</v>
      </c>
      <c r="L352" s="156">
        <f>RES_hhdet_in_tes!L$17</f>
        <v>0</v>
      </c>
      <c r="M352" s="156">
        <f>RES_hhdet_in_tes!M$17</f>
        <v>3.9529452393877938E-4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1.0776224756821662E-2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7.9999999999999993E-5</v>
      </c>
      <c r="E353" s="156">
        <f>RES_hhdet_in_tes!E$18</f>
        <v>0</v>
      </c>
      <c r="F353" s="156">
        <f>RES_hhdet_in_tes!F$18</f>
        <v>5.2134826712016667E-5</v>
      </c>
      <c r="G353" s="156">
        <f>RES_hhdet_in_tes!G$18</f>
        <v>1.7596595067776368E-5</v>
      </c>
      <c r="H353" s="156">
        <f>RES_hhdet_in_tes!H$18</f>
        <v>8.1342697034584994E-5</v>
      </c>
      <c r="I353" s="156">
        <f>RES_hhdet_in_tes!I$18</f>
        <v>7.8200506029416086E-5</v>
      </c>
      <c r="J353" s="156">
        <f>RES_hhdet_in_tes!J$18</f>
        <v>6.3495478733022437E-5</v>
      </c>
      <c r="K353" s="156">
        <f>RES_hhdet_in_tes!K$18</f>
        <v>1.2914761554460143E-4</v>
      </c>
      <c r="L353" s="156">
        <f>RES_hhdet_in_tes!L$18</f>
        <v>0</v>
      </c>
      <c r="M353" s="156">
        <f>RES_hhdet_in_tes!M$18</f>
        <v>2.8095248997750985E-4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4.6067172249508676E-3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4.2495548046303034E-4</v>
      </c>
      <c r="E354" s="157">
        <f t="shared" si="87"/>
        <v>0</v>
      </c>
      <c r="F354" s="157">
        <f t="shared" si="87"/>
        <v>3.9539978186248432E-4</v>
      </c>
      <c r="G354" s="157">
        <f t="shared" si="87"/>
        <v>4.3669696913394652E-4</v>
      </c>
      <c r="H354" s="157">
        <f t="shared" si="87"/>
        <v>9.7802172915304364E-4</v>
      </c>
      <c r="I354" s="157">
        <f t="shared" si="87"/>
        <v>8.286542247278487E-4</v>
      </c>
      <c r="J354" s="157">
        <f t="shared" si="87"/>
        <v>6.1752896326129083E-4</v>
      </c>
      <c r="K354" s="157">
        <f t="shared" si="87"/>
        <v>1.4883354146286745E-4</v>
      </c>
      <c r="L354" s="157">
        <f t="shared" si="87"/>
        <v>0</v>
      </c>
      <c r="M354" s="157">
        <f t="shared" si="87"/>
        <v>6.7338544905939837E-4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2.2613554174255569E-2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4.2495548046303034E-4</v>
      </c>
      <c r="E357" s="57">
        <f>RES_hhdet_in_tes!E$22</f>
        <v>0</v>
      </c>
      <c r="F357" s="57">
        <f>RES_hhdet_in_tes!F$22</f>
        <v>3.9539978186248432E-4</v>
      </c>
      <c r="G357" s="57">
        <f>RES_hhdet_in_tes!G$22</f>
        <v>4.3669696913394652E-4</v>
      </c>
      <c r="H357" s="57">
        <f>RES_hhdet_in_tes!H$22</f>
        <v>9.7802172915304364E-4</v>
      </c>
      <c r="I357" s="57">
        <f>RES_hhdet_in_tes!I$22</f>
        <v>8.286542247278487E-4</v>
      </c>
      <c r="J357" s="57">
        <f>RES_hhdet_in_tes!J$22</f>
        <v>6.1752896326129083E-4</v>
      </c>
      <c r="K357" s="57">
        <f>RES_hhdet_in_tes!K$22</f>
        <v>1.4883354146286745E-4</v>
      </c>
      <c r="L357" s="57">
        <f>RES_hhdet_in_tes!L$22</f>
        <v>0</v>
      </c>
      <c r="M357" s="57">
        <f>RES_hhdet_in_tes!M$22</f>
        <v>6.7338544905939837E-4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2.2613554174255569E-2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0.54882652060051174</v>
      </c>
      <c r="E359" s="175" t="str">
        <f t="shared" si="88"/>
        <v/>
      </c>
      <c r="F359" s="175">
        <f t="shared" si="88"/>
        <v>0.55240394227237599</v>
      </c>
      <c r="G359" s="175">
        <f t="shared" si="88"/>
        <v>0.55584503192981527</v>
      </c>
      <c r="H359" s="175">
        <f t="shared" si="88"/>
        <v>0.56516929416018724</v>
      </c>
      <c r="I359" s="175">
        <f t="shared" si="88"/>
        <v>0.57387346371996195</v>
      </c>
      <c r="J359" s="175">
        <f t="shared" si="88"/>
        <v>0.58326408172055633</v>
      </c>
      <c r="K359" s="175">
        <f t="shared" si="88"/>
        <v>0.60272070524087284</v>
      </c>
      <c r="L359" s="175" t="str">
        <f t="shared" si="88"/>
        <v/>
      </c>
      <c r="M359" s="175">
        <f t="shared" si="88"/>
        <v>0.59401555571068709</v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>
        <f t="shared" si="88"/>
        <v>0.59752932570140138</v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0.53483166830523332</v>
      </c>
      <c r="E360" s="169" t="str">
        <f t="shared" si="88"/>
        <v/>
      </c>
      <c r="F360" s="169">
        <f t="shared" si="88"/>
        <v>0.54110205302501291</v>
      </c>
      <c r="G360" s="169">
        <f t="shared" si="88"/>
        <v>0.54670104940631303</v>
      </c>
      <c r="H360" s="169">
        <f t="shared" si="88"/>
        <v>0.54997923040751429</v>
      </c>
      <c r="I360" s="169">
        <f t="shared" si="88"/>
        <v>0.55607298218451284</v>
      </c>
      <c r="J360" s="169">
        <f t="shared" si="88"/>
        <v>0.55648462767797224</v>
      </c>
      <c r="K360" s="169">
        <f t="shared" si="88"/>
        <v>0.56365955574292792</v>
      </c>
      <c r="L360" s="169" t="str">
        <f t="shared" si="88"/>
        <v/>
      </c>
      <c r="M360" s="169">
        <f t="shared" si="88"/>
        <v>0.56668272331571667</v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>
        <f t="shared" si="88"/>
        <v>0.57085477228553605</v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0.52568661213588941</v>
      </c>
      <c r="E361" s="73" t="str">
        <f t="shared" si="88"/>
        <v/>
      </c>
      <c r="F361" s="73">
        <f t="shared" si="88"/>
        <v>0.53379632425931223</v>
      </c>
      <c r="G361" s="73">
        <f t="shared" si="88"/>
        <v>0.5385556613228667</v>
      </c>
      <c r="H361" s="73">
        <f t="shared" si="88"/>
        <v>0.54382321682882884</v>
      </c>
      <c r="I361" s="73">
        <f t="shared" si="88"/>
        <v>0.55067366325698075</v>
      </c>
      <c r="J361" s="73">
        <f t="shared" si="88"/>
        <v>0.55621716647287733</v>
      </c>
      <c r="K361" s="73">
        <f t="shared" si="88"/>
        <v>0.55654468902901566</v>
      </c>
      <c r="L361" s="73" t="str">
        <f t="shared" si="88"/>
        <v/>
      </c>
      <c r="M361" s="73">
        <f t="shared" si="88"/>
        <v>0.5618838828710162</v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>
        <f t="shared" si="88"/>
        <v>0.56824407233095897</v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1.0127431188017377</v>
      </c>
      <c r="E362" s="73" t="str">
        <f t="shared" si="88"/>
        <v/>
      </c>
      <c r="F362" s="73">
        <f t="shared" si="88"/>
        <v>1.017283129052917</v>
      </c>
      <c r="G362" s="73">
        <f t="shared" si="88"/>
        <v>1.0150070654317067</v>
      </c>
      <c r="H362" s="73">
        <f t="shared" si="88"/>
        <v>1.0099817526587451</v>
      </c>
      <c r="I362" s="73">
        <f t="shared" si="88"/>
        <v>1.0088712356021394</v>
      </c>
      <c r="J362" s="73">
        <f t="shared" si="88"/>
        <v>1.0118071658228158</v>
      </c>
      <c r="K362" s="73">
        <f t="shared" si="88"/>
        <v>1.0113958638991678</v>
      </c>
      <c r="L362" s="73" t="str">
        <f t="shared" si="88"/>
        <v/>
      </c>
      <c r="M362" s="73">
        <f t="shared" si="88"/>
        <v>1.0170813536144012</v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>
        <f t="shared" si="88"/>
        <v>1</v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>
        <f t="shared" si="88"/>
        <v>2.0085230822544817</v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>
        <f t="shared" si="88"/>
        <v>2.204209637641581</v>
      </c>
      <c r="I363" s="169">
        <f t="shared" si="88"/>
        <v>2.3209177213510261</v>
      </c>
      <c r="J363" s="169">
        <f t="shared" si="88"/>
        <v>2.4412981036165999</v>
      </c>
      <c r="K363" s="169">
        <f t="shared" si="88"/>
        <v>2.6408434940071159</v>
      </c>
      <c r="L363" s="169" t="str">
        <f t="shared" si="88"/>
        <v/>
      </c>
      <c r="M363" s="169">
        <f t="shared" si="88"/>
        <v>3.1149292688448922</v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>
        <f t="shared" si="88"/>
        <v>3.5050904977553761</v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>
        <f t="shared" si="88"/>
        <v>2.0085230822544817</v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>
        <f t="shared" si="88"/>
        <v>2.204209637641581</v>
      </c>
      <c r="I364" s="73">
        <f t="shared" si="88"/>
        <v>2.3209177213510261</v>
      </c>
      <c r="J364" s="73">
        <f t="shared" si="88"/>
        <v>2.4412981036165999</v>
      </c>
      <c r="K364" s="73">
        <f t="shared" si="88"/>
        <v>2.6408434940071159</v>
      </c>
      <c r="L364" s="73" t="str">
        <f t="shared" si="88"/>
        <v/>
      </c>
      <c r="M364" s="73">
        <f t="shared" si="88"/>
        <v>3.1149292688448922</v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>
        <f t="shared" si="88"/>
        <v>3.5050904977553761</v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0.74226933931592776</v>
      </c>
      <c r="E365" s="169" t="str">
        <f t="shared" si="88"/>
        <v/>
      </c>
      <c r="F365" s="169">
        <f t="shared" si="88"/>
        <v>0.74293708932248592</v>
      </c>
      <c r="G365" s="169">
        <f t="shared" si="88"/>
        <v>0.73753540775926774</v>
      </c>
      <c r="H365" s="169">
        <f t="shared" si="88"/>
        <v>0.74812810388016437</v>
      </c>
      <c r="I365" s="169">
        <f t="shared" si="88"/>
        <v>0.75597564246505733</v>
      </c>
      <c r="J365" s="169">
        <f t="shared" si="88"/>
        <v>0.76072223145638862</v>
      </c>
      <c r="K365" s="169">
        <f t="shared" si="88"/>
        <v>0.82894770600502821</v>
      </c>
      <c r="L365" s="169" t="str">
        <f t="shared" si="88"/>
        <v/>
      </c>
      <c r="M365" s="169">
        <f t="shared" si="88"/>
        <v>0.80170924000335164</v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>
        <f t="shared" si="88"/>
        <v>0.79299209103248192</v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0.72607803717962749</v>
      </c>
      <c r="E371" s="171" t="str">
        <f t="shared" si="88"/>
        <v/>
      </c>
      <c r="F371" s="171">
        <f t="shared" si="88"/>
        <v>0.73188553955203228</v>
      </c>
      <c r="G371" s="171">
        <f t="shared" si="88"/>
        <v>0.73384126065503019</v>
      </c>
      <c r="H371" s="171">
        <f t="shared" si="88"/>
        <v>0.74200971009910466</v>
      </c>
      <c r="I371" s="171">
        <f t="shared" si="88"/>
        <v>0.74849001910362767</v>
      </c>
      <c r="J371" s="171">
        <f t="shared" si="88"/>
        <v>0.75402121780601006</v>
      </c>
      <c r="K371" s="171">
        <f t="shared" si="88"/>
        <v>0.75905652295474457</v>
      </c>
      <c r="L371" s="171" t="str">
        <f t="shared" si="88"/>
        <v/>
      </c>
      <c r="M371" s="171">
        <f t="shared" si="88"/>
        <v>0.76648925366439391</v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>
        <f t="shared" si="88"/>
        <v>0.77732456813715145</v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>
        <f t="shared" si="88"/>
        <v>0.82822419432593786</v>
      </c>
      <c r="E372" s="170" t="str">
        <f t="shared" si="88"/>
        <v/>
      </c>
      <c r="F372" s="170">
        <f t="shared" si="88"/>
        <v>0.82332211755926732</v>
      </c>
      <c r="G372" s="170">
        <f t="shared" si="88"/>
        <v>0.85201442442900188</v>
      </c>
      <c r="H372" s="170">
        <f t="shared" si="88"/>
        <v>0.82347785016910402</v>
      </c>
      <c r="I372" s="170">
        <f t="shared" si="88"/>
        <v>0.8258275735950793</v>
      </c>
      <c r="J372" s="170">
        <f t="shared" si="88"/>
        <v>0.80230875631864296</v>
      </c>
      <c r="K372" s="170">
        <f t="shared" si="88"/>
        <v>0.86103767299355249</v>
      </c>
      <c r="L372" s="170" t="str">
        <f t="shared" si="88"/>
        <v/>
      </c>
      <c r="M372" s="170">
        <f t="shared" si="88"/>
        <v>0.8531561588507578</v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>
        <f t="shared" si="88"/>
        <v>0.83286360448088403</v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>
        <f t="shared" si="88"/>
        <v>0.72589752771752569</v>
      </c>
      <c r="E373" s="73" t="str">
        <f t="shared" si="88"/>
        <v/>
      </c>
      <c r="F373" s="73">
        <f t="shared" si="88"/>
        <v>0.73109401965458065</v>
      </c>
      <c r="G373" s="73">
        <f t="shared" si="88"/>
        <v>0.74567159857055387</v>
      </c>
      <c r="H373" s="73">
        <f t="shared" si="88"/>
        <v>0.74074021415434177</v>
      </c>
      <c r="I373" s="73">
        <f t="shared" si="88"/>
        <v>0.7471017437606664</v>
      </c>
      <c r="J373" s="73">
        <f t="shared" si="88"/>
        <v>0.74176190373254014</v>
      </c>
      <c r="K373" s="73">
        <f t="shared" si="88"/>
        <v>0.76786737901318514</v>
      </c>
      <c r="L373" s="73" t="str">
        <f t="shared" si="88"/>
        <v/>
      </c>
      <c r="M373" s="73">
        <f t="shared" si="88"/>
        <v>0.76856329238435683</v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>
        <f t="shared" si="88"/>
        <v>0.77732456813715167</v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>
        <f t="shared" si="88"/>
        <v>1</v>
      </c>
      <c r="E374" s="73" t="str">
        <f t="shared" si="88"/>
        <v/>
      </c>
      <c r="F374" s="73">
        <f t="shared" si="88"/>
        <v>0.99919470559365042</v>
      </c>
      <c r="G374" s="73">
        <f t="shared" si="88"/>
        <v>1.0150954652471986</v>
      </c>
      <c r="H374" s="73">
        <f t="shared" si="88"/>
        <v>0.99767353139837456</v>
      </c>
      <c r="I374" s="73">
        <f t="shared" si="88"/>
        <v>0.99983625610010074</v>
      </c>
      <c r="J374" s="73">
        <f t="shared" si="88"/>
        <v>0.98930327429481535</v>
      </c>
      <c r="K374" s="73">
        <f t="shared" si="88"/>
        <v>1.0188754180075301</v>
      </c>
      <c r="L374" s="73" t="str">
        <f t="shared" si="88"/>
        <v/>
      </c>
      <c r="M374" s="73">
        <f t="shared" si="88"/>
        <v>1.0094861830143349</v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>
        <f t="shared" si="88"/>
        <v>1</v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0.83226430566470766</v>
      </c>
      <c r="E375" s="169" t="str">
        <f t="shared" si="89"/>
        <v/>
      </c>
      <c r="F375" s="169">
        <f t="shared" si="89"/>
        <v>0.83827316422021758</v>
      </c>
      <c r="G375" s="169">
        <f t="shared" si="89"/>
        <v>0.83986195176528977</v>
      </c>
      <c r="H375" s="169">
        <f t="shared" si="89"/>
        <v>0.84229944028175874</v>
      </c>
      <c r="I375" s="169">
        <f t="shared" si="89"/>
        <v>0.84391389317349508</v>
      </c>
      <c r="J375" s="169">
        <f t="shared" si="89"/>
        <v>0.84592644982761611</v>
      </c>
      <c r="K375" s="169">
        <f t="shared" si="89"/>
        <v>0.84878785744412899</v>
      </c>
      <c r="L375" s="169" t="str">
        <f t="shared" si="89"/>
        <v/>
      </c>
      <c r="M375" s="169">
        <f t="shared" si="89"/>
        <v>0.86469556783246637</v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>
        <f t="shared" si="89"/>
        <v>0.8623820149663407</v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0.83226430566470766</v>
      </c>
      <c r="E378" s="65" t="str">
        <f t="shared" si="89"/>
        <v/>
      </c>
      <c r="F378" s="65">
        <f t="shared" si="89"/>
        <v>0.83827316422021758</v>
      </c>
      <c r="G378" s="65">
        <f t="shared" si="89"/>
        <v>0.83986195176528977</v>
      </c>
      <c r="H378" s="65">
        <f t="shared" si="89"/>
        <v>0.84229944028175874</v>
      </c>
      <c r="I378" s="65">
        <f t="shared" si="89"/>
        <v>0.84391389317349508</v>
      </c>
      <c r="J378" s="65">
        <f t="shared" si="89"/>
        <v>0.84592644982761611</v>
      </c>
      <c r="K378" s="65">
        <f t="shared" si="89"/>
        <v>0.84878785744412899</v>
      </c>
      <c r="L378" s="65" t="str">
        <f t="shared" si="89"/>
        <v/>
      </c>
      <c r="M378" s="65">
        <f t="shared" si="89"/>
        <v>0.86469556783246637</v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>
        <f t="shared" si="89"/>
        <v>0.8623820149663407</v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0.15445863322352188</v>
      </c>
      <c r="E380" s="168">
        <f t="shared" si="90"/>
        <v>0</v>
      </c>
      <c r="F380" s="168">
        <f t="shared" si="90"/>
        <v>0.13302252467890427</v>
      </c>
      <c r="G380" s="168">
        <f t="shared" si="90"/>
        <v>0.17680853900971286</v>
      </c>
      <c r="H380" s="168">
        <f t="shared" si="90"/>
        <v>0.2889560581534556</v>
      </c>
      <c r="I380" s="168">
        <f t="shared" si="90"/>
        <v>0.20267435769324876</v>
      </c>
      <c r="J380" s="168">
        <f t="shared" si="90"/>
        <v>0.10617917825557788</v>
      </c>
      <c r="K380" s="168">
        <f t="shared" si="90"/>
        <v>4.6341667182214046E-2</v>
      </c>
      <c r="L380" s="168">
        <f t="shared" si="90"/>
        <v>0</v>
      </c>
      <c r="M380" s="168">
        <f t="shared" si="90"/>
        <v>0.14040902904785513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3.6885046928042016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0.15445863322352188</v>
      </c>
      <c r="E381" s="157">
        <f t="shared" si="91"/>
        <v>0</v>
      </c>
      <c r="F381" s="157">
        <f t="shared" si="91"/>
        <v>0.13302252467890427</v>
      </c>
      <c r="G381" s="157">
        <f t="shared" si="91"/>
        <v>0.17680853900971286</v>
      </c>
      <c r="H381" s="157">
        <f t="shared" si="91"/>
        <v>0.2889560581534556</v>
      </c>
      <c r="I381" s="157">
        <f t="shared" si="91"/>
        <v>0.20267435769324876</v>
      </c>
      <c r="J381" s="157">
        <f t="shared" si="91"/>
        <v>0.10617917825557788</v>
      </c>
      <c r="K381" s="157">
        <f t="shared" si="91"/>
        <v>4.6341667182214046E-2</v>
      </c>
      <c r="L381" s="157">
        <f t="shared" si="91"/>
        <v>0</v>
      </c>
      <c r="M381" s="157">
        <f t="shared" si="91"/>
        <v>0.14040902904785513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3.6885046928042016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0.15445863322352188</v>
      </c>
      <c r="E382" s="156">
        <f>RES_hhdet_in_emi!E$5</f>
        <v>0</v>
      </c>
      <c r="F382" s="156">
        <f>RES_hhdet_in_emi!F$5</f>
        <v>0.13302252467890427</v>
      </c>
      <c r="G382" s="156">
        <f>RES_hhdet_in_emi!G$5</f>
        <v>0.17680853900971286</v>
      </c>
      <c r="H382" s="156">
        <f>RES_hhdet_in_emi!H$5</f>
        <v>0.2889560581534556</v>
      </c>
      <c r="I382" s="156">
        <f>RES_hhdet_in_emi!I$5</f>
        <v>0.20267435769324876</v>
      </c>
      <c r="J382" s="156">
        <f>RES_hhdet_in_emi!J$5</f>
        <v>0.10617917825557788</v>
      </c>
      <c r="K382" s="156">
        <f>RES_hhdet_in_emi!K$5</f>
        <v>4.6341667182214046E-2</v>
      </c>
      <c r="L382" s="156">
        <f>RES_hhdet_in_emi!L$5</f>
        <v>0</v>
      </c>
      <c r="M382" s="156">
        <f>RES_hhdet_in_emi!M$5</f>
        <v>0.14040902904785513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3.6885046928042016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33009.048388639421</v>
      </c>
      <c r="E401" s="168">
        <f t="shared" si="97"/>
        <v>0</v>
      </c>
      <c r="F401" s="168">
        <f t="shared" si="97"/>
        <v>34988.241061635032</v>
      </c>
      <c r="G401" s="168">
        <f t="shared" si="97"/>
        <v>33449.545671915126</v>
      </c>
      <c r="H401" s="168">
        <f t="shared" si="97"/>
        <v>31850.07014401384</v>
      </c>
      <c r="I401" s="168">
        <f t="shared" si="97"/>
        <v>30856.618820113581</v>
      </c>
      <c r="J401" s="168">
        <f t="shared" si="97"/>
        <v>30876.369397565795</v>
      </c>
      <c r="K401" s="168">
        <f t="shared" si="97"/>
        <v>30096.768435419821</v>
      </c>
      <c r="L401" s="168">
        <f t="shared" si="97"/>
        <v>0</v>
      </c>
      <c r="M401" s="168">
        <f t="shared" si="97"/>
        <v>25368.543497272833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26991.982802210321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31417.134450401947</v>
      </c>
      <c r="E402" s="157">
        <f t="shared" si="98"/>
        <v>0</v>
      </c>
      <c r="F402" s="157">
        <f t="shared" si="98"/>
        <v>33252.969972475054</v>
      </c>
      <c r="G402" s="157">
        <f t="shared" si="98"/>
        <v>32049.561649813539</v>
      </c>
      <c r="H402" s="157">
        <f t="shared" si="98"/>
        <v>29921.073894312187</v>
      </c>
      <c r="I402" s="157">
        <f t="shared" si="98"/>
        <v>28758.312921643832</v>
      </c>
      <c r="J402" s="157">
        <f t="shared" si="98"/>
        <v>27962.379506770947</v>
      </c>
      <c r="K402" s="157">
        <f t="shared" si="98"/>
        <v>28103.027566240282</v>
      </c>
      <c r="L402" s="157">
        <f t="shared" si="98"/>
        <v>0</v>
      </c>
      <c r="M402" s="157">
        <f t="shared" si="98"/>
        <v>23438.930269846933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24480.922137095658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30827.240967209309</v>
      </c>
      <c r="E403" s="156">
        <f t="shared" si="99"/>
        <v>0</v>
      </c>
      <c r="F403" s="156">
        <f t="shared" si="99"/>
        <v>32750.500873289191</v>
      </c>
      <c r="G403" s="156">
        <f t="shared" si="99"/>
        <v>31501.64403368151</v>
      </c>
      <c r="H403" s="156">
        <f t="shared" si="99"/>
        <v>29525.94107355559</v>
      </c>
      <c r="I403" s="156">
        <f t="shared" si="99"/>
        <v>28419.430062690681</v>
      </c>
      <c r="J403" s="156">
        <f t="shared" si="99"/>
        <v>27945.963756357472</v>
      </c>
      <c r="K403" s="156">
        <f t="shared" si="99"/>
        <v>27663.434779768344</v>
      </c>
      <c r="L403" s="156">
        <f t="shared" si="99"/>
        <v>0</v>
      </c>
      <c r="M403" s="156">
        <f t="shared" si="99"/>
        <v>23191.829409695478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24332.893266579926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589.89348319263911</v>
      </c>
      <c r="E404" s="156">
        <f t="shared" si="99"/>
        <v>0</v>
      </c>
      <c r="F404" s="156">
        <f t="shared" si="99"/>
        <v>502.4690991858601</v>
      </c>
      <c r="G404" s="156">
        <f t="shared" si="99"/>
        <v>547.91761613202709</v>
      </c>
      <c r="H404" s="156">
        <f t="shared" si="99"/>
        <v>395.13282075659765</v>
      </c>
      <c r="I404" s="156">
        <f t="shared" si="99"/>
        <v>338.88285895315227</v>
      </c>
      <c r="J404" s="156">
        <f t="shared" si="99"/>
        <v>16.415750413474715</v>
      </c>
      <c r="K404" s="156">
        <f t="shared" si="99"/>
        <v>439.59278647193725</v>
      </c>
      <c r="L404" s="156">
        <f t="shared" si="99"/>
        <v>0</v>
      </c>
      <c r="M404" s="156">
        <f t="shared" si="99"/>
        <v>247.10086015145347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148.02887051573231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74.468558954151362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38.43618705060193</v>
      </c>
      <c r="I405" s="157">
        <f t="shared" si="100"/>
        <v>51.362688906656302</v>
      </c>
      <c r="J405" s="157">
        <f t="shared" si="100"/>
        <v>98.108595045740898</v>
      </c>
      <c r="K405" s="157">
        <f t="shared" si="100"/>
        <v>352.23937591757232</v>
      </c>
      <c r="L405" s="157">
        <f t="shared" si="100"/>
        <v>0</v>
      </c>
      <c r="M405" s="157">
        <f t="shared" si="100"/>
        <v>89.403891477869422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41.738469484402323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74.468558954151362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38.43618705060193</v>
      </c>
      <c r="I406" s="156">
        <f t="shared" si="99"/>
        <v>51.362688906656302</v>
      </c>
      <c r="J406" s="156">
        <f t="shared" si="99"/>
        <v>98.108595045740898</v>
      </c>
      <c r="K406" s="156">
        <f t="shared" si="99"/>
        <v>352.23937591757232</v>
      </c>
      <c r="L406" s="156">
        <f t="shared" si="99"/>
        <v>0</v>
      </c>
      <c r="M406" s="156">
        <f t="shared" si="99"/>
        <v>89.403891477869422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41.738469484402323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1101.4471649250274</v>
      </c>
      <c r="E407" s="157">
        <f t="shared" si="101"/>
        <v>0</v>
      </c>
      <c r="F407" s="157">
        <f t="shared" si="101"/>
        <v>1261.2142096359871</v>
      </c>
      <c r="G407" s="157">
        <f t="shared" si="101"/>
        <v>1021.8122695340826</v>
      </c>
      <c r="H407" s="157">
        <f t="shared" si="101"/>
        <v>1406.2307353466074</v>
      </c>
      <c r="I407" s="157">
        <f t="shared" si="101"/>
        <v>1484.8884857719977</v>
      </c>
      <c r="J407" s="157">
        <f t="shared" si="101"/>
        <v>2031.5649068946482</v>
      </c>
      <c r="K407" s="157">
        <f t="shared" si="101"/>
        <v>1214.2112880003351</v>
      </c>
      <c r="L407" s="157">
        <f t="shared" si="101"/>
        <v>0</v>
      </c>
      <c r="M407" s="157">
        <f t="shared" si="101"/>
        <v>1315.1271342053597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1763.1682710750385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1077.9046154829041</v>
      </c>
      <c r="E413" s="162">
        <f t="shared" si="106"/>
        <v>0</v>
      </c>
      <c r="F413" s="162">
        <f t="shared" si="106"/>
        <v>1247.3913642892301</v>
      </c>
      <c r="G413" s="162">
        <f t="shared" si="106"/>
        <v>1017.3663385527807</v>
      </c>
      <c r="H413" s="162">
        <f t="shared" si="106"/>
        <v>1401.5713319485371</v>
      </c>
      <c r="I413" s="162">
        <f t="shared" si="106"/>
        <v>1481.133488635196</v>
      </c>
      <c r="J413" s="162">
        <f t="shared" si="106"/>
        <v>2046.758025953608</v>
      </c>
      <c r="K413" s="162">
        <f t="shared" si="106"/>
        <v>1129.3879481171036</v>
      </c>
      <c r="L413" s="162">
        <f t="shared" si="106"/>
        <v>0</v>
      </c>
      <c r="M413" s="162">
        <f t="shared" si="106"/>
        <v>1268.5904010797672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1799.1102821894747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1245.9071150996308</v>
      </c>
      <c r="E414" s="160">
        <f t="shared" si="107"/>
        <v>0</v>
      </c>
      <c r="F414" s="160">
        <f t="shared" si="107"/>
        <v>1371.7828778453732</v>
      </c>
      <c r="G414" s="160">
        <f t="shared" si="107"/>
        <v>1181.8657848609528</v>
      </c>
      <c r="H414" s="160">
        <f t="shared" si="107"/>
        <v>1466.2610722136058</v>
      </c>
      <c r="I414" s="160">
        <f t="shared" si="107"/>
        <v>1520.8681765519812</v>
      </c>
      <c r="J414" s="160">
        <f t="shared" si="107"/>
        <v>1942.0977469306497</v>
      </c>
      <c r="K414" s="160">
        <f t="shared" si="107"/>
        <v>1257.5777449116508</v>
      </c>
      <c r="L414" s="160">
        <f t="shared" si="107"/>
        <v>0</v>
      </c>
      <c r="M414" s="160">
        <f t="shared" si="107"/>
        <v>1389.5884767857863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1677.8653175318004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780.79083602986339</v>
      </c>
      <c r="E415" s="156">
        <f t="shared" si="108"/>
        <v>0</v>
      </c>
      <c r="F415" s="156">
        <f t="shared" si="108"/>
        <v>899.88208759282929</v>
      </c>
      <c r="G415" s="156">
        <f t="shared" si="108"/>
        <v>715.37798295301116</v>
      </c>
      <c r="H415" s="156">
        <f t="shared" si="108"/>
        <v>994.09585753185013</v>
      </c>
      <c r="I415" s="156">
        <f t="shared" si="108"/>
        <v>1047.1235812471652</v>
      </c>
      <c r="J415" s="156">
        <f t="shared" si="108"/>
        <v>1467.0744983959958</v>
      </c>
      <c r="K415" s="156">
        <f t="shared" si="108"/>
        <v>790.78437579877732</v>
      </c>
      <c r="L415" s="156">
        <f t="shared" si="108"/>
        <v>0</v>
      </c>
      <c r="M415" s="156">
        <f t="shared" si="108"/>
        <v>901.67604906828944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1259.3771975326304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465.11627906976742</v>
      </c>
      <c r="E416" s="156">
        <f t="shared" si="108"/>
        <v>0</v>
      </c>
      <c r="F416" s="156">
        <f t="shared" si="108"/>
        <v>471.9007902525438</v>
      </c>
      <c r="G416" s="156">
        <f t="shared" si="108"/>
        <v>466.48780190794162</v>
      </c>
      <c r="H416" s="156">
        <f t="shared" si="108"/>
        <v>472.16521468175551</v>
      </c>
      <c r="I416" s="156">
        <f t="shared" si="108"/>
        <v>473.74459530481573</v>
      </c>
      <c r="J416" s="156">
        <f t="shared" si="108"/>
        <v>475.0232485346537</v>
      </c>
      <c r="K416" s="156">
        <f t="shared" si="108"/>
        <v>466.79336911287339</v>
      </c>
      <c r="L416" s="156">
        <f t="shared" si="108"/>
        <v>0</v>
      </c>
      <c r="M416" s="156">
        <f t="shared" si="108"/>
        <v>487.91242771749666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418.48811999917035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415.99821435829404</v>
      </c>
      <c r="E417" s="157">
        <f t="shared" si="109"/>
        <v>0</v>
      </c>
      <c r="F417" s="157">
        <f t="shared" si="109"/>
        <v>474.05687952398836</v>
      </c>
      <c r="G417" s="157">
        <f t="shared" si="109"/>
        <v>378.17175256750585</v>
      </c>
      <c r="H417" s="157">
        <f t="shared" si="109"/>
        <v>484.32932730444242</v>
      </c>
      <c r="I417" s="157">
        <f t="shared" si="109"/>
        <v>562.0547237910987</v>
      </c>
      <c r="J417" s="157">
        <f t="shared" si="109"/>
        <v>784.31638885445818</v>
      </c>
      <c r="K417" s="157">
        <f t="shared" si="109"/>
        <v>427.29020526163305</v>
      </c>
      <c r="L417" s="157">
        <f t="shared" si="109"/>
        <v>0</v>
      </c>
      <c r="M417" s="157">
        <f t="shared" si="109"/>
        <v>525.08220174267194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706.15392455521783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415.99821435829404</v>
      </c>
      <c r="E420" s="57">
        <f t="shared" si="112"/>
        <v>0</v>
      </c>
      <c r="F420" s="57">
        <f t="shared" si="112"/>
        <v>474.05687952398836</v>
      </c>
      <c r="G420" s="57">
        <f t="shared" si="112"/>
        <v>378.17175256750585</v>
      </c>
      <c r="H420" s="57">
        <f t="shared" si="112"/>
        <v>484.32932730444242</v>
      </c>
      <c r="I420" s="57">
        <f t="shared" si="112"/>
        <v>562.0547237910987</v>
      </c>
      <c r="J420" s="57">
        <f t="shared" si="112"/>
        <v>784.31638885445818</v>
      </c>
      <c r="K420" s="57">
        <f t="shared" si="112"/>
        <v>427.29020526163305</v>
      </c>
      <c r="L420" s="57">
        <f t="shared" si="112"/>
        <v>0</v>
      </c>
      <c r="M420" s="57">
        <f t="shared" si="112"/>
        <v>525.08220174267194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706.15392455521783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18116.241175470899</v>
      </c>
      <c r="E422" s="168">
        <f t="shared" si="113"/>
        <v>0</v>
      </c>
      <c r="F422" s="168">
        <f t="shared" si="113"/>
        <v>19327.642295623416</v>
      </c>
      <c r="G422" s="168">
        <f t="shared" si="113"/>
        <v>18592.763782043476</v>
      </c>
      <c r="H422" s="168">
        <f t="shared" si="113"/>
        <v>18000.681662244755</v>
      </c>
      <c r="I422" s="168">
        <f t="shared" si="113"/>
        <v>17707.794720985148</v>
      </c>
      <c r="J422" s="168">
        <f t="shared" si="113"/>
        <v>18009.077243535903</v>
      </c>
      <c r="K422" s="168">
        <f t="shared" si="113"/>
        <v>18139.945496867476</v>
      </c>
      <c r="L422" s="168">
        <f t="shared" si="113"/>
        <v>0</v>
      </c>
      <c r="M422" s="168">
        <f t="shared" si="113"/>
        <v>15069.309463103262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16128.501283148549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16802.878431478293</v>
      </c>
      <c r="E423" s="157">
        <f t="shared" si="114"/>
        <v>0</v>
      </c>
      <c r="F423" s="157">
        <f t="shared" si="114"/>
        <v>17993.250321285359</v>
      </c>
      <c r="G423" s="157">
        <f t="shared" si="114"/>
        <v>17521.528986965386</v>
      </c>
      <c r="H423" s="157">
        <f t="shared" si="114"/>
        <v>16455.969193360183</v>
      </c>
      <c r="I423" s="157">
        <f t="shared" si="114"/>
        <v>15991.720828933896</v>
      </c>
      <c r="J423" s="157">
        <f t="shared" si="114"/>
        <v>15560.634348815591</v>
      </c>
      <c r="K423" s="157">
        <f t="shared" si="114"/>
        <v>15840.540033018257</v>
      </c>
      <c r="L423" s="157">
        <f t="shared" si="114"/>
        <v>0</v>
      </c>
      <c r="M423" s="157">
        <f t="shared" si="114"/>
        <v>13282.436836924047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13975.051231911677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16205.467865548961</v>
      </c>
      <c r="E424" s="156">
        <f t="shared" si="115"/>
        <v>0</v>
      </c>
      <c r="F424" s="156">
        <f t="shared" si="115"/>
        <v>17482.096983813168</v>
      </c>
      <c r="G424" s="156">
        <f t="shared" si="115"/>
        <v>16965.388735316879</v>
      </c>
      <c r="H424" s="156">
        <f t="shared" si="115"/>
        <v>16056.892254519442</v>
      </c>
      <c r="I424" s="156">
        <f t="shared" si="115"/>
        <v>15649.831660297443</v>
      </c>
      <c r="J424" s="156">
        <f t="shared" si="115"/>
        <v>15544.024774914878</v>
      </c>
      <c r="K424" s="156">
        <f t="shared" si="115"/>
        <v>15395.937706980629</v>
      </c>
      <c r="L424" s="156">
        <f t="shared" si="115"/>
        <v>0</v>
      </c>
      <c r="M424" s="156">
        <f t="shared" si="115"/>
        <v>13031.115159601924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13827.022361395944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597.41056592933376</v>
      </c>
      <c r="E425" s="156">
        <f t="shared" si="115"/>
        <v>0</v>
      </c>
      <c r="F425" s="156">
        <f t="shared" si="115"/>
        <v>511.15333747219228</v>
      </c>
      <c r="G425" s="156">
        <f t="shared" si="115"/>
        <v>556.14025164850511</v>
      </c>
      <c r="H425" s="156">
        <f t="shared" si="115"/>
        <v>399.07693884074229</v>
      </c>
      <c r="I425" s="156">
        <f t="shared" si="115"/>
        <v>341.88916863645233</v>
      </c>
      <c r="J425" s="156">
        <f t="shared" si="115"/>
        <v>16.609573900712569</v>
      </c>
      <c r="K425" s="156">
        <f t="shared" si="115"/>
        <v>444.60232603762734</v>
      </c>
      <c r="L425" s="156">
        <f t="shared" si="115"/>
        <v>0</v>
      </c>
      <c r="M425" s="156">
        <f t="shared" si="115"/>
        <v>251.32167732212318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148.02887051573231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149.57181956164166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84.721413931131323</v>
      </c>
      <c r="I426" s="157">
        <f t="shared" si="116"/>
        <v>119.20857489969838</v>
      </c>
      <c r="J426" s="157">
        <f t="shared" si="116"/>
        <v>239.51232703365619</v>
      </c>
      <c r="K426" s="157">
        <f t="shared" si="116"/>
        <v>930.20906422504765</v>
      </c>
      <c r="L426" s="157">
        <f t="shared" si="116"/>
        <v>0</v>
      </c>
      <c r="M426" s="157">
        <f t="shared" si="116"/>
        <v>278.48679831304787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146.29711278063132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149.57181956164166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84.721413931131323</v>
      </c>
      <c r="I427" s="156">
        <f t="shared" si="117"/>
        <v>119.20857489969838</v>
      </c>
      <c r="J427" s="156">
        <f t="shared" si="117"/>
        <v>239.51232703365619</v>
      </c>
      <c r="K427" s="156">
        <f t="shared" si="117"/>
        <v>930.20906422504765</v>
      </c>
      <c r="L427" s="156">
        <f t="shared" si="117"/>
        <v>0</v>
      </c>
      <c r="M427" s="156">
        <f t="shared" si="117"/>
        <v>278.48679831304787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146.29711278063132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817.57045940030184</v>
      </c>
      <c r="E428" s="157">
        <f t="shared" si="118"/>
        <v>0</v>
      </c>
      <c r="F428" s="157">
        <f t="shared" si="118"/>
        <v>937.00281391911972</v>
      </c>
      <c r="G428" s="157">
        <f t="shared" si="118"/>
        <v>753.62272886424239</v>
      </c>
      <c r="H428" s="157">
        <f t="shared" si="118"/>
        <v>1052.0407336528667</v>
      </c>
      <c r="I428" s="157">
        <f t="shared" si="118"/>
        <v>1122.5395270204522</v>
      </c>
      <c r="J428" s="157">
        <f t="shared" si="118"/>
        <v>1545.4565893213874</v>
      </c>
      <c r="K428" s="157">
        <f t="shared" si="118"/>
        <v>1006.5176617932883</v>
      </c>
      <c r="L428" s="157">
        <f t="shared" si="118"/>
        <v>0</v>
      </c>
      <c r="M428" s="157">
        <f t="shared" si="118"/>
        <v>1054.3495752715648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1398.1784941219207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782.64286747668814</v>
      </c>
      <c r="E434" s="162">
        <f t="shared" si="122"/>
        <v>0</v>
      </c>
      <c r="F434" s="162">
        <f t="shared" si="122"/>
        <v>912.94770168536888</v>
      </c>
      <c r="G434" s="162">
        <f t="shared" si="122"/>
        <v>746.58539643156485</v>
      </c>
      <c r="H434" s="162">
        <f t="shared" si="122"/>
        <v>1039.9795377023499</v>
      </c>
      <c r="I434" s="162">
        <f t="shared" si="122"/>
        <v>1108.6136332035805</v>
      </c>
      <c r="J434" s="162">
        <f t="shared" si="122"/>
        <v>1543.2989792837648</v>
      </c>
      <c r="K434" s="162">
        <f t="shared" si="122"/>
        <v>857.26928896476215</v>
      </c>
      <c r="L434" s="162">
        <f t="shared" si="122"/>
        <v>0</v>
      </c>
      <c r="M434" s="162">
        <f t="shared" si="122"/>
        <v>972.36090972944476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1398.4926231340421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1031.8904166083453</v>
      </c>
      <c r="E435" s="160">
        <f t="shared" si="123"/>
        <v>0</v>
      </c>
      <c r="F435" s="160">
        <f t="shared" si="123"/>
        <v>1129.4191838191985</v>
      </c>
      <c r="G435" s="160">
        <f t="shared" si="123"/>
        <v>1006.9666964406355</v>
      </c>
      <c r="H435" s="160">
        <f t="shared" si="123"/>
        <v>1207.4335155331055</v>
      </c>
      <c r="I435" s="160">
        <f t="shared" si="123"/>
        <v>1255.9748759998954</v>
      </c>
      <c r="J435" s="160">
        <f t="shared" si="123"/>
        <v>1558.1620279891683</v>
      </c>
      <c r="K435" s="160">
        <f t="shared" si="123"/>
        <v>1082.8218150872071</v>
      </c>
      <c r="L435" s="160">
        <f t="shared" si="123"/>
        <v>0</v>
      </c>
      <c r="M435" s="160">
        <f t="shared" si="123"/>
        <v>1185.5359672378365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1397.4329561929985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566.77413753857775</v>
      </c>
      <c r="E436" s="156">
        <f t="shared" si="123"/>
        <v>0</v>
      </c>
      <c r="F436" s="156">
        <f t="shared" si="123"/>
        <v>657.89841263339702</v>
      </c>
      <c r="G436" s="156">
        <f t="shared" si="123"/>
        <v>533.43704413075022</v>
      </c>
      <c r="H436" s="156">
        <f t="shared" si="123"/>
        <v>736.36677839808669</v>
      </c>
      <c r="I436" s="156">
        <f t="shared" si="123"/>
        <v>782.30785348267113</v>
      </c>
      <c r="J436" s="156">
        <f t="shared" si="123"/>
        <v>1088.2199728476751</v>
      </c>
      <c r="K436" s="156">
        <f t="shared" si="123"/>
        <v>607.21752600918478</v>
      </c>
      <c r="L436" s="156">
        <f t="shared" si="123"/>
        <v>0</v>
      </c>
      <c r="M436" s="156">
        <f t="shared" si="123"/>
        <v>692.99511293604337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978.94483619382822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465.11627906976742</v>
      </c>
      <c r="E437" s="156">
        <f t="shared" si="123"/>
        <v>0</v>
      </c>
      <c r="F437" s="156">
        <f t="shared" si="123"/>
        <v>471.52077118580144</v>
      </c>
      <c r="G437" s="156">
        <f t="shared" si="123"/>
        <v>473.52965230988497</v>
      </c>
      <c r="H437" s="156">
        <f t="shared" si="123"/>
        <v>471.06673713501868</v>
      </c>
      <c r="I437" s="156">
        <f t="shared" si="123"/>
        <v>473.66702251722432</v>
      </c>
      <c r="J437" s="156">
        <f t="shared" si="123"/>
        <v>469.94205514149274</v>
      </c>
      <c r="K437" s="156">
        <f t="shared" si="123"/>
        <v>475.60428907802213</v>
      </c>
      <c r="L437" s="156">
        <f t="shared" si="123"/>
        <v>0</v>
      </c>
      <c r="M437" s="156">
        <f t="shared" si="123"/>
        <v>492.54085430179327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418.48811999917035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346.22046503066383</v>
      </c>
      <c r="E438" s="157">
        <f t="shared" si="124"/>
        <v>0</v>
      </c>
      <c r="F438" s="157">
        <f t="shared" si="124"/>
        <v>397.38916041893617</v>
      </c>
      <c r="G438" s="157">
        <f t="shared" si="124"/>
        <v>317.61206621384565</v>
      </c>
      <c r="H438" s="157">
        <f t="shared" si="124"/>
        <v>407.95032130057257</v>
      </c>
      <c r="I438" s="157">
        <f t="shared" si="124"/>
        <v>474.32579013109961</v>
      </c>
      <c r="J438" s="157">
        <f t="shared" si="124"/>
        <v>663.47397836526773</v>
      </c>
      <c r="K438" s="157">
        <f t="shared" si="124"/>
        <v>362.67873783088368</v>
      </c>
      <c r="L438" s="157">
        <f t="shared" si="124"/>
        <v>0</v>
      </c>
      <c r="M438" s="157">
        <f t="shared" si="124"/>
        <v>454.03625259460136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608.97444433431804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346.22046503066383</v>
      </c>
      <c r="E441" s="57">
        <f t="shared" si="127"/>
        <v>0</v>
      </c>
      <c r="F441" s="57">
        <f t="shared" si="127"/>
        <v>397.38916041893617</v>
      </c>
      <c r="G441" s="57">
        <f t="shared" si="127"/>
        <v>317.61206621384565</v>
      </c>
      <c r="H441" s="57">
        <f t="shared" si="127"/>
        <v>407.95032130057257</v>
      </c>
      <c r="I441" s="57">
        <f t="shared" si="127"/>
        <v>474.32579013109961</v>
      </c>
      <c r="J441" s="57">
        <f t="shared" si="127"/>
        <v>663.47397836526773</v>
      </c>
      <c r="K441" s="57">
        <f t="shared" si="127"/>
        <v>362.67873783088368</v>
      </c>
      <c r="L441" s="57">
        <f t="shared" si="127"/>
        <v>0</v>
      </c>
      <c r="M441" s="57">
        <f t="shared" si="127"/>
        <v>454.03625259460136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608.97444433431804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10822.309244574777</v>
      </c>
      <c r="E443" s="168">
        <f t="shared" si="128"/>
        <v>0</v>
      </c>
      <c r="F443" s="168">
        <f t="shared" si="128"/>
        <v>11497.494983169683</v>
      </c>
      <c r="G443" s="168">
        <f t="shared" si="128"/>
        <v>11059.067329692258</v>
      </c>
      <c r="H443" s="168">
        <f t="shared" si="128"/>
        <v>10365.470765775039</v>
      </c>
      <c r="I443" s="168">
        <f t="shared" si="128"/>
        <v>9977.0154915957901</v>
      </c>
      <c r="J443" s="168">
        <f t="shared" si="128"/>
        <v>9810.7989044715978</v>
      </c>
      <c r="K443" s="168">
        <f t="shared" si="128"/>
        <v>9711.6133835080745</v>
      </c>
      <c r="L443" s="168">
        <f t="shared" si="128"/>
        <v>0</v>
      </c>
      <c r="M443" s="168">
        <f t="shared" si="128"/>
        <v>8141.7973825852168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8542.3828887661366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10822.309244574777</v>
      </c>
      <c r="E444" s="157">
        <f t="shared" si="129"/>
        <v>0</v>
      </c>
      <c r="F444" s="157">
        <f t="shared" si="129"/>
        <v>11497.494983169683</v>
      </c>
      <c r="G444" s="157">
        <f t="shared" si="129"/>
        <v>11059.067329692258</v>
      </c>
      <c r="H444" s="157">
        <f t="shared" si="129"/>
        <v>10365.470765775039</v>
      </c>
      <c r="I444" s="157">
        <f t="shared" si="129"/>
        <v>9977.0154915957901</v>
      </c>
      <c r="J444" s="157">
        <f t="shared" si="129"/>
        <v>9810.7989044715978</v>
      </c>
      <c r="K444" s="157">
        <f t="shared" si="129"/>
        <v>9711.6133835080745</v>
      </c>
      <c r="L444" s="157">
        <f t="shared" si="129"/>
        <v>0</v>
      </c>
      <c r="M444" s="157">
        <f t="shared" si="129"/>
        <v>8141.7973825852168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8542.3828887661366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10822.309244574777</v>
      </c>
      <c r="E445" s="156">
        <f t="shared" si="130"/>
        <v>0</v>
      </c>
      <c r="F445" s="156">
        <f t="shared" si="130"/>
        <v>11497.494983169683</v>
      </c>
      <c r="G445" s="156">
        <f t="shared" si="130"/>
        <v>11059.067329692258</v>
      </c>
      <c r="H445" s="156">
        <f t="shared" si="130"/>
        <v>10365.470765775039</v>
      </c>
      <c r="I445" s="156">
        <f t="shared" si="130"/>
        <v>9977.0154915957901</v>
      </c>
      <c r="J445" s="156">
        <f t="shared" si="130"/>
        <v>9810.7989044715978</v>
      </c>
      <c r="K445" s="156">
        <f t="shared" si="130"/>
        <v>9711.6133835080745</v>
      </c>
      <c r="L445" s="156">
        <f t="shared" si="130"/>
        <v>0</v>
      </c>
      <c r="M445" s="156">
        <f t="shared" si="130"/>
        <v>8141.7973825852168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8542.3828887661366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251.76247463891002</v>
      </c>
      <c r="E464" s="184">
        <f>E401/RES_summary!E$21</f>
        <v>0</v>
      </c>
      <c r="F464" s="184">
        <f>F401/RES_summary!F$21</f>
        <v>261.90121101570838</v>
      </c>
      <c r="G464" s="184">
        <f>G401/RES_summary!G$21</f>
        <v>247.74309700558155</v>
      </c>
      <c r="H464" s="184">
        <f>H401/RES_summary!H$21</f>
        <v>234.18739768158693</v>
      </c>
      <c r="I464" s="184">
        <f>I401/RES_summary!I$21</f>
        <v>223.72180151942234</v>
      </c>
      <c r="J464" s="184">
        <f>J401/RES_summary!J$21</f>
        <v>221.44326398556464</v>
      </c>
      <c r="K464" s="184">
        <f>K401/RES_summary!K$21</f>
        <v>212.07188729105636</v>
      </c>
      <c r="L464" s="184">
        <f>L401/RES_summary!L$21</f>
        <v>0</v>
      </c>
      <c r="M464" s="184">
        <f>M401/RES_summary!M$21</f>
        <v>174.3978162826248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180.80427323963212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239.62082827018963</v>
      </c>
      <c r="E465" s="178">
        <f>E402/RES_summary!E$21</f>
        <v>0</v>
      </c>
      <c r="F465" s="178">
        <f>F402/RES_summary!F$21</f>
        <v>248.91200132977545</v>
      </c>
      <c r="G465" s="178">
        <f>G402/RES_summary!G$21</f>
        <v>237.37415565146958</v>
      </c>
      <c r="H465" s="178">
        <f>H402/RES_summary!H$21</f>
        <v>220.00386182711173</v>
      </c>
      <c r="I465" s="178">
        <f>I402/RES_summary!I$21</f>
        <v>208.50831431004332</v>
      </c>
      <c r="J465" s="178">
        <f>J402/RES_summary!J$21</f>
        <v>200.54432265182666</v>
      </c>
      <c r="K465" s="178">
        <f>K402/RES_summary!K$21</f>
        <v>198.0233229143368</v>
      </c>
      <c r="L465" s="178">
        <f>L402/RES_summary!L$21</f>
        <v>0</v>
      </c>
      <c r="M465" s="178">
        <f>M402/RES_summary!M$21</f>
        <v>161.13255597434886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163.98407511104168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235.1216666659715</v>
      </c>
      <c r="E466" s="177">
        <f>E403/RES_summary!E$21</f>
        <v>0</v>
      </c>
      <c r="F466" s="177">
        <f>F403/RES_summary!F$21</f>
        <v>245.1508158119631</v>
      </c>
      <c r="G466" s="177">
        <f>G403/RES_summary!G$21</f>
        <v>233.31601960215289</v>
      </c>
      <c r="H466" s="177">
        <f>H403/RES_summary!H$21</f>
        <v>217.09852671754481</v>
      </c>
      <c r="I466" s="177">
        <f>I403/RES_summary!I$21</f>
        <v>206.05128931482147</v>
      </c>
      <c r="J466" s="177">
        <f>J403/RES_summary!J$21</f>
        <v>200.42658998366463</v>
      </c>
      <c r="K466" s="177">
        <f>K403/RES_summary!K$21</f>
        <v>194.92580525005081</v>
      </c>
      <c r="L466" s="177">
        <f>L403/RES_summary!L$21</f>
        <v>0</v>
      </c>
      <c r="M466" s="177">
        <f>M403/RES_summary!M$21</f>
        <v>159.43384392899222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162.99251207737342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4.4991616042181386</v>
      </c>
      <c r="E467" s="177">
        <f>E404/RES_summary!E$21</f>
        <v>0</v>
      </c>
      <c r="F467" s="177">
        <f>F404/RES_summary!F$21</f>
        <v>3.761185517812343</v>
      </c>
      <c r="G467" s="177">
        <f>G404/RES_summary!G$21</f>
        <v>4.0581360493166887</v>
      </c>
      <c r="H467" s="177">
        <f>H404/RES_summary!H$21</f>
        <v>2.90533510956692</v>
      </c>
      <c r="I467" s="177">
        <f>I404/RES_summary!I$21</f>
        <v>2.4570249952218344</v>
      </c>
      <c r="J467" s="177">
        <f>J404/RES_summary!J$21</f>
        <v>0.11773266816204138</v>
      </c>
      <c r="K467" s="177">
        <f>K404/RES_summary!K$21</f>
        <v>3.0975176642859954</v>
      </c>
      <c r="L467" s="177">
        <f>L404/RES_summary!L$21</f>
        <v>0</v>
      </c>
      <c r="M467" s="177">
        <f>M404/RES_summary!M$21</f>
        <v>1.6987120453566606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0.9915630336682385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0.56797725473186489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0.28261383982775773</v>
      </c>
      <c r="I468" s="178">
        <f>I405/RES_summary!I$21</f>
        <v>0.37239832919051175</v>
      </c>
      <c r="J468" s="178">
        <f>J405/RES_summary!J$21</f>
        <v>0.70362830656118647</v>
      </c>
      <c r="K468" s="178">
        <f>K405/RES_summary!K$21</f>
        <v>2.4819963442039032</v>
      </c>
      <c r="L468" s="178">
        <f>L405/RES_summary!L$21</f>
        <v>0</v>
      </c>
      <c r="M468" s="178">
        <f>M405/RES_summary!M$21</f>
        <v>0.61461326869575106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0.27958278191567154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0.56797725473186489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0.28261383982775773</v>
      </c>
      <c r="I469" s="177">
        <f>I406/RES_summary!I$21</f>
        <v>0.37239832919051175</v>
      </c>
      <c r="J469" s="177">
        <f>J406/RES_summary!J$21</f>
        <v>0.70362830656118647</v>
      </c>
      <c r="K469" s="177">
        <f>K406/RES_summary!K$21</f>
        <v>2.4819963442039032</v>
      </c>
      <c r="L469" s="177">
        <f>L406/RES_summary!L$21</f>
        <v>0</v>
      </c>
      <c r="M469" s="177">
        <f>M406/RES_summary!M$21</f>
        <v>0.61461326869575106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0.27958278191567154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8.4008196983035344</v>
      </c>
      <c r="E470" s="178">
        <f>E407/RES_summary!E$21</f>
        <v>0</v>
      </c>
      <c r="F470" s="178">
        <f>F407/RES_summary!F$21</f>
        <v>9.4407011850640501</v>
      </c>
      <c r="G470" s="178">
        <f>G407/RES_summary!G$21</f>
        <v>7.5680231562972358</v>
      </c>
      <c r="H470" s="178">
        <f>H407/RES_summary!H$21</f>
        <v>10.339742266237417</v>
      </c>
      <c r="I470" s="178">
        <f>I407/RES_summary!I$21</f>
        <v>10.765986028119709</v>
      </c>
      <c r="J470" s="178">
        <f>J407/RES_summary!J$21</f>
        <v>14.570248146362298</v>
      </c>
      <c r="K470" s="178">
        <f>K407/RES_summary!K$21</f>
        <v>8.5557384663694549</v>
      </c>
      <c r="L470" s="178">
        <f>L407/RES_summary!L$21</f>
        <v>0</v>
      </c>
      <c r="M470" s="178">
        <f>M407/RES_summary!M$21</f>
        <v>9.040932931924031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11.810483141860779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8.2212589173602755</v>
      </c>
      <c r="E476" s="180">
        <f>E413/RES_summary!E$21</f>
        <v>0</v>
      </c>
      <c r="F476" s="180">
        <f>F413/RES_summary!F$21</f>
        <v>9.337231567096655</v>
      </c>
      <c r="G476" s="180">
        <f>G413/RES_summary!G$21</f>
        <v>7.5350944964827145</v>
      </c>
      <c r="H476" s="180">
        <f>H413/RES_summary!H$21</f>
        <v>10.305482575391872</v>
      </c>
      <c r="I476" s="180">
        <f>I413/RES_summary!I$21</f>
        <v>10.738760921926351</v>
      </c>
      <c r="J476" s="180">
        <f>J413/RES_summary!J$21</f>
        <v>14.67921218391532</v>
      </c>
      <c r="K476" s="180">
        <f>K413/RES_summary!K$21</f>
        <v>7.9580448696643211</v>
      </c>
      <c r="L476" s="180">
        <f>L413/RES_summary!L$21</f>
        <v>0</v>
      </c>
      <c r="M476" s="180">
        <f>M413/RES_summary!M$21</f>
        <v>8.721012924103988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12.051238674566003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9.5026265154515528</v>
      </c>
      <c r="E477" s="179">
        <f>E414/RES_summary!E$21</f>
        <v>0</v>
      </c>
      <c r="F477" s="179">
        <f>F414/RES_summary!F$21</f>
        <v>10.268352625255625</v>
      </c>
      <c r="G477" s="179">
        <f>G414/RES_summary!G$21</f>
        <v>8.7534549096200269</v>
      </c>
      <c r="H477" s="179">
        <f>H414/RES_summary!H$21</f>
        <v>10.781133707740212</v>
      </c>
      <c r="I477" s="179">
        <f>I414/RES_summary!I$21</f>
        <v>11.026851979970619</v>
      </c>
      <c r="J477" s="179">
        <f>J414/RES_summary!J$21</f>
        <v>13.928595636416995</v>
      </c>
      <c r="K477" s="179">
        <f>K414/RES_summary!K$21</f>
        <v>8.8613130127544952</v>
      </c>
      <c r="L477" s="179">
        <f>L414/RES_summary!L$21</f>
        <v>0</v>
      </c>
      <c r="M477" s="179">
        <f>M414/RES_summary!M$21</f>
        <v>9.552822609188901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11.239086122471884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5.9551499558501595</v>
      </c>
      <c r="E478" s="177">
        <f>E415/RES_summary!E$21</f>
        <v>0</v>
      </c>
      <c r="F478" s="177">
        <f>F415/RES_summary!F$21</f>
        <v>6.7359833292772047</v>
      </c>
      <c r="G478" s="177">
        <f>G415/RES_summary!G$21</f>
        <v>5.2984264349871495</v>
      </c>
      <c r="H478" s="177">
        <f>H415/RES_summary!H$21</f>
        <v>7.3093943237416941</v>
      </c>
      <c r="I478" s="177">
        <f>I415/RES_summary!I$21</f>
        <v>7.5920299426125757</v>
      </c>
      <c r="J478" s="177">
        <f>J415/RES_summary!J$21</f>
        <v>10.521760549360652</v>
      </c>
      <c r="K478" s="177">
        <f>K415/RES_summary!K$21</f>
        <v>5.572130954051624</v>
      </c>
      <c r="L478" s="177">
        <f>L415/RES_summary!L$21</f>
        <v>0</v>
      </c>
      <c r="M478" s="177">
        <f>M415/RES_summary!M$21</f>
        <v>6.1986346976821611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8.4358670721961886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3.5474765596013942</v>
      </c>
      <c r="E479" s="177">
        <f>E416/RES_summary!E$21</f>
        <v>0</v>
      </c>
      <c r="F479" s="177">
        <f>F416/RES_summary!F$21</f>
        <v>3.5323692959784205</v>
      </c>
      <c r="G479" s="177">
        <f>G416/RES_summary!G$21</f>
        <v>3.4550284746328774</v>
      </c>
      <c r="H479" s="177">
        <f>H416/RES_summary!H$21</f>
        <v>3.4717393839985164</v>
      </c>
      <c r="I479" s="177">
        <f>I416/RES_summary!I$21</f>
        <v>3.4348220373580425</v>
      </c>
      <c r="J479" s="177">
        <f>J416/RES_summary!J$21</f>
        <v>3.4068350870563409</v>
      </c>
      <c r="K479" s="177">
        <f>K416/RES_summary!K$21</f>
        <v>3.2891820587028708</v>
      </c>
      <c r="L479" s="177">
        <f>L416/RES_summary!L$21</f>
        <v>0</v>
      </c>
      <c r="M479" s="177">
        <f>M416/RES_summary!M$21</f>
        <v>3.3541879115067395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2.8032190502756968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3.1728494156849814</v>
      </c>
      <c r="E480" s="178">
        <f>E417/RES_summary!E$21</f>
        <v>0</v>
      </c>
      <c r="F480" s="178">
        <f>F417/RES_summary!F$21</f>
        <v>3.5485085008688455</v>
      </c>
      <c r="G480" s="178">
        <f>G417/RES_summary!G$21</f>
        <v>2.8009181978147408</v>
      </c>
      <c r="H480" s="178">
        <f>H417/RES_summary!H$21</f>
        <v>3.5611797484100274</v>
      </c>
      <c r="I480" s="178">
        <f>I417/RES_summary!I$21</f>
        <v>4.0751028520688415</v>
      </c>
      <c r="J480" s="178">
        <f>J417/RES_summary!J$21</f>
        <v>5.6250648808144881</v>
      </c>
      <c r="K480" s="178">
        <f>K417/RES_summary!K$21</f>
        <v>3.0108295661461888</v>
      </c>
      <c r="L480" s="178">
        <f>L417/RES_summary!L$21</f>
        <v>0</v>
      </c>
      <c r="M480" s="178">
        <f>M417/RES_summary!M$21</f>
        <v>3.6097141076561581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4.7301322048139811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3.1728494156849814</v>
      </c>
      <c r="E483" s="176">
        <f>E420/RES_summary!E$21</f>
        <v>0</v>
      </c>
      <c r="F483" s="176">
        <f>F420/RES_summary!F$21</f>
        <v>3.5485085008688455</v>
      </c>
      <c r="G483" s="176">
        <f>G420/RES_summary!G$21</f>
        <v>2.8009181978147408</v>
      </c>
      <c r="H483" s="176">
        <f>H420/RES_summary!H$21</f>
        <v>3.5611797484100274</v>
      </c>
      <c r="I483" s="176">
        <f>I420/RES_summary!I$21</f>
        <v>4.0751028520688415</v>
      </c>
      <c r="J483" s="176">
        <f>J420/RES_summary!J$21</f>
        <v>5.6250648808144881</v>
      </c>
      <c r="K483" s="176">
        <f>K420/RES_summary!K$21</f>
        <v>3.0108295661461888</v>
      </c>
      <c r="L483" s="176">
        <f>L420/RES_summary!L$21</f>
        <v>0</v>
      </c>
      <c r="M483" s="176">
        <f>M420/RES_summary!M$21</f>
        <v>3.6097141076561581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4.7301322048139811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138.17392297384754</v>
      </c>
      <c r="E485" s="184">
        <f>E422/RES_summary!E$21</f>
        <v>0</v>
      </c>
      <c r="F485" s="184">
        <f>F422/RES_summary!F$21</f>
        <v>144.67526145098674</v>
      </c>
      <c r="G485" s="184">
        <f>G422/RES_summary!G$21</f>
        <v>137.70676966545878</v>
      </c>
      <c r="H485" s="184">
        <f>H422/RES_summary!H$21</f>
        <v>132.35552624891355</v>
      </c>
      <c r="I485" s="184">
        <f>I422/RES_summary!I$21</f>
        <v>128.38800514762076</v>
      </c>
      <c r="J485" s="184">
        <f>J422/RES_summary!J$21</f>
        <v>129.15990202174311</v>
      </c>
      <c r="K485" s="184">
        <f>K422/RES_summary!K$21</f>
        <v>127.82011746982838</v>
      </c>
      <c r="L485" s="184">
        <f>L422/RES_summary!L$21</f>
        <v>0</v>
      </c>
      <c r="M485" s="184">
        <f>M422/RES_summary!M$21</f>
        <v>103.5950157538537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108.03585547280927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128.15680734442734</v>
      </c>
      <c r="E486" s="178">
        <f>E423/RES_summary!E$21</f>
        <v>0</v>
      </c>
      <c r="F486" s="178">
        <f>F423/RES_summary!F$21</f>
        <v>134.68679494210625</v>
      </c>
      <c r="G486" s="178">
        <f>G423/RES_summary!G$21</f>
        <v>129.77269999659592</v>
      </c>
      <c r="H486" s="178">
        <f>H423/RES_summary!H$21</f>
        <v>120.99755461435601</v>
      </c>
      <c r="I486" s="178">
        <f>I423/RES_summary!I$21</f>
        <v>115.94584014865151</v>
      </c>
      <c r="J486" s="178">
        <f>J423/RES_summary!J$21</f>
        <v>111.59983272383289</v>
      </c>
      <c r="K486" s="178">
        <f>K423/RES_summary!K$21</f>
        <v>111.61773822063346</v>
      </c>
      <c r="L486" s="178">
        <f>L423/RES_summary!L$21</f>
        <v>0</v>
      </c>
      <c r="M486" s="178">
        <f>M423/RES_summary!M$21</f>
        <v>91.311035634366178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93.611091855967913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123.60031238937844</v>
      </c>
      <c r="E487" s="177">
        <f>E424/RES_summary!E$21</f>
        <v>0</v>
      </c>
      <c r="F487" s="177">
        <f>F424/RES_summary!F$21</f>
        <v>130.86060436959758</v>
      </c>
      <c r="G487" s="177">
        <f>G424/RES_summary!G$21</f>
        <v>125.65366323405634</v>
      </c>
      <c r="H487" s="177">
        <f>H424/RES_summary!H$21</f>
        <v>118.06321916833464</v>
      </c>
      <c r="I487" s="177">
        <f>I424/RES_summary!I$21</f>
        <v>113.46701830581672</v>
      </c>
      <c r="J487" s="177">
        <f>J424/RES_summary!J$21</f>
        <v>111.4807099665351</v>
      </c>
      <c r="K487" s="177">
        <f>K424/RES_summary!K$21</f>
        <v>108.48492166661998</v>
      </c>
      <c r="L487" s="177">
        <f>L424/RES_summary!L$21</f>
        <v>0</v>
      </c>
      <c r="M487" s="177">
        <f>M424/RES_summary!M$21</f>
        <v>89.583307287873751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92.619528822299671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4.5564949550489064</v>
      </c>
      <c r="E488" s="177">
        <f>E425/RES_summary!E$21</f>
        <v>0</v>
      </c>
      <c r="F488" s="177">
        <f>F425/RES_summary!F$21</f>
        <v>3.8261905725086565</v>
      </c>
      <c r="G488" s="177">
        <f>G425/RES_summary!G$21</f>
        <v>4.119036762539551</v>
      </c>
      <c r="H488" s="177">
        <f>H425/RES_summary!H$21</f>
        <v>2.9343354460213855</v>
      </c>
      <c r="I488" s="177">
        <f>I425/RES_summary!I$21</f>
        <v>2.478821842834793</v>
      </c>
      <c r="J488" s="177">
        <f>J425/RES_summary!J$21</f>
        <v>0.11912275729779315</v>
      </c>
      <c r="K488" s="177">
        <f>K425/RES_summary!K$21</f>
        <v>3.1328165540134663</v>
      </c>
      <c r="L488" s="177">
        <f>L425/RES_summary!L$21</f>
        <v>0</v>
      </c>
      <c r="M488" s="177">
        <f>M425/RES_summary!M$21</f>
        <v>1.7277283464924407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0.9915630336682385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1.1407954263244842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0.62294014947923781</v>
      </c>
      <c r="I489" s="178">
        <f>I426/RES_summary!I$21</f>
        <v>0.86430588161977184</v>
      </c>
      <c r="J489" s="178">
        <f>J426/RES_summary!J$21</f>
        <v>1.717766450458784</v>
      </c>
      <c r="K489" s="178">
        <f>K426/RES_summary!K$21</f>
        <v>6.5545638977403238</v>
      </c>
      <c r="L489" s="178">
        <f>L426/RES_summary!L$21</f>
        <v>0</v>
      </c>
      <c r="M489" s="178">
        <f>M426/RES_summary!M$21</f>
        <v>1.9144768596808253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0.97996295222863405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1.1407954263244842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0.62294014947923781</v>
      </c>
      <c r="I490" s="177">
        <f>I427/RES_summary!I$21</f>
        <v>0.86430588161977184</v>
      </c>
      <c r="J490" s="177">
        <f>J427/RES_summary!J$21</f>
        <v>1.717766450458784</v>
      </c>
      <c r="K490" s="177">
        <f>K427/RES_summary!K$21</f>
        <v>6.5545638977403238</v>
      </c>
      <c r="L490" s="177">
        <f>L427/RES_summary!L$21</f>
        <v>0</v>
      </c>
      <c r="M490" s="177">
        <f>M427/RES_summary!M$21</f>
        <v>1.9144768596808253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0.97996295222863405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6.2356708871719952</v>
      </c>
      <c r="E491" s="178">
        <f>E428/RES_summary!E$21</f>
        <v>0</v>
      </c>
      <c r="F491" s="178">
        <f>F428/RES_summary!F$21</f>
        <v>7.0138470595948279</v>
      </c>
      <c r="G491" s="178">
        <f>G428/RES_summary!G$21</f>
        <v>5.5816850445112625</v>
      </c>
      <c r="H491" s="178">
        <f>H428/RES_summary!H$21</f>
        <v>7.7354517762497936</v>
      </c>
      <c r="I491" s="178">
        <f>I428/RES_summary!I$21</f>
        <v>8.1388232043776281</v>
      </c>
      <c r="J491" s="178">
        <f>J428/RES_summary!J$21</f>
        <v>11.083911682774039</v>
      </c>
      <c r="K491" s="178">
        <f>K428/RES_summary!K$21</f>
        <v>7.0922597748759379</v>
      </c>
      <c r="L491" s="178">
        <f>L428/RES_summary!L$21</f>
        <v>0</v>
      </c>
      <c r="M491" s="178">
        <f>M428/RES_summary!M$21</f>
        <v>7.2481994697740895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9.3656197227680558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5.9692755378624591</v>
      </c>
      <c r="E497" s="180">
        <f>E434/RES_summary!E$21</f>
        <v>0</v>
      </c>
      <c r="F497" s="180">
        <f>F434/RES_summary!F$21</f>
        <v>6.8337847634068032</v>
      </c>
      <c r="G497" s="180">
        <f>G434/RES_summary!G$21</f>
        <v>5.5295632444536551</v>
      </c>
      <c r="H497" s="180">
        <f>H434/RES_summary!H$21</f>
        <v>7.6467681381978974</v>
      </c>
      <c r="I497" s="180">
        <f>I434/RES_summary!I$21</f>
        <v>8.037855367601944</v>
      </c>
      <c r="J497" s="180">
        <f>J434/RES_summary!J$21</f>
        <v>11.068437447348652</v>
      </c>
      <c r="K497" s="180">
        <f>K434/RES_summary!K$21</f>
        <v>6.040605868285243</v>
      </c>
      <c r="L497" s="180">
        <f>L434/RES_summary!L$21</f>
        <v>0</v>
      </c>
      <c r="M497" s="180">
        <f>M434/RES_summary!M$21</f>
        <v>6.6845626873939983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9.3677238982247548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7.8703051897401579</v>
      </c>
      <c r="E498" s="179">
        <f>E435/RES_summary!E$21</f>
        <v>0</v>
      </c>
      <c r="F498" s="179">
        <f>F435/RES_summary!F$21</f>
        <v>8.454161827270724</v>
      </c>
      <c r="G498" s="179">
        <f>G435/RES_summary!G$21</f>
        <v>7.4580698465851301</v>
      </c>
      <c r="H498" s="179">
        <f>H435/RES_summary!H$21</f>
        <v>8.8780248080355708</v>
      </c>
      <c r="I498" s="179">
        <f>I435/RES_summary!I$21</f>
        <v>9.1062784150112339</v>
      </c>
      <c r="J498" s="179">
        <f>J435/RES_summary!J$21</f>
        <v>11.175034242318997</v>
      </c>
      <c r="K498" s="179">
        <f>K435/RES_summary!K$21</f>
        <v>7.6299243361696165</v>
      </c>
      <c r="L498" s="179">
        <f>L435/RES_summary!L$21</f>
        <v>0</v>
      </c>
      <c r="M498" s="179">
        <f>M435/RES_summary!M$21</f>
        <v>8.1500494434382755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9.3606257790330165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4.3228286301387628</v>
      </c>
      <c r="E499" s="177">
        <f>E436/RES_summary!E$21</f>
        <v>0</v>
      </c>
      <c r="F499" s="177">
        <f>F436/RES_summary!F$21</f>
        <v>4.9246371285275163</v>
      </c>
      <c r="G499" s="177">
        <f>G436/RES_summary!G$21</f>
        <v>3.9508861096853485</v>
      </c>
      <c r="H499" s="177">
        <f>H436/RES_summary!H$21</f>
        <v>5.4143623167069528</v>
      </c>
      <c r="I499" s="177">
        <f>I436/RES_summary!I$21</f>
        <v>5.6720188088090477</v>
      </c>
      <c r="J499" s="177">
        <f>J436/RES_summary!J$21</f>
        <v>7.8046411357116936</v>
      </c>
      <c r="K499" s="177">
        <f>K436/RES_summary!K$21</f>
        <v>4.2786575912058593</v>
      </c>
      <c r="L499" s="177">
        <f>L436/RES_summary!L$21</f>
        <v>0</v>
      </c>
      <c r="M499" s="177">
        <f>M436/RES_summary!M$21</f>
        <v>4.7640430915385137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6.5574067287573206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3.5474765596013942</v>
      </c>
      <c r="E500" s="177">
        <f>E437/RES_summary!E$21</f>
        <v>0</v>
      </c>
      <c r="F500" s="177">
        <f>F437/RES_summary!F$21</f>
        <v>3.5295246987432081</v>
      </c>
      <c r="G500" s="177">
        <f>G437/RES_summary!G$21</f>
        <v>3.5071837368997794</v>
      </c>
      <c r="H500" s="177">
        <f>H437/RES_summary!H$21</f>
        <v>3.4636624913286176</v>
      </c>
      <c r="I500" s="177">
        <f>I437/RES_summary!I$21</f>
        <v>3.4342596062021857</v>
      </c>
      <c r="J500" s="177">
        <f>J437/RES_summary!J$21</f>
        <v>3.3703931066073003</v>
      </c>
      <c r="K500" s="177">
        <f>K437/RES_summary!K$21</f>
        <v>3.3512667449637559</v>
      </c>
      <c r="L500" s="177">
        <f>L437/RES_summary!L$21</f>
        <v>0</v>
      </c>
      <c r="M500" s="177">
        <f>M437/RES_summary!M$21</f>
        <v>3.3860063518997618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2.8032190502756968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2.6406493159237345</v>
      </c>
      <c r="E501" s="178">
        <f>E438/RES_summary!E$21</f>
        <v>0</v>
      </c>
      <c r="F501" s="178">
        <f>F438/RES_summary!F$21</f>
        <v>2.9746194492856679</v>
      </c>
      <c r="G501" s="178">
        <f>G438/RES_summary!G$21</f>
        <v>2.3523846243516062</v>
      </c>
      <c r="H501" s="178">
        <f>H438/RES_summary!H$21</f>
        <v>2.9995797088285006</v>
      </c>
      <c r="I501" s="178">
        <f>I438/RES_summary!I$21</f>
        <v>3.4390359129718293</v>
      </c>
      <c r="J501" s="178">
        <f>J438/RES_summary!J$21</f>
        <v>4.7583911646774011</v>
      </c>
      <c r="K501" s="178">
        <f>K438/RES_summary!K$21</f>
        <v>2.5555555765786608</v>
      </c>
      <c r="L501" s="178">
        <f>L438/RES_summary!L$21</f>
        <v>0</v>
      </c>
      <c r="M501" s="178">
        <f>M438/RES_summary!M$21</f>
        <v>3.1213037900326062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4.079180941844661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2.6406493159237345</v>
      </c>
      <c r="E504" s="176">
        <f>E441/RES_summary!E$21</f>
        <v>0</v>
      </c>
      <c r="F504" s="176">
        <f>F441/RES_summary!F$21</f>
        <v>2.9746194492856679</v>
      </c>
      <c r="G504" s="176">
        <f>G441/RES_summary!G$21</f>
        <v>2.3523846243516062</v>
      </c>
      <c r="H504" s="176">
        <f>H441/RES_summary!H$21</f>
        <v>2.9995797088285006</v>
      </c>
      <c r="I504" s="176">
        <f>I441/RES_summary!I$21</f>
        <v>3.4390359129718293</v>
      </c>
      <c r="J504" s="176">
        <f>J441/RES_summary!J$21</f>
        <v>4.7583911646774011</v>
      </c>
      <c r="K504" s="176">
        <f>K441/RES_summary!K$21</f>
        <v>2.5555555765786608</v>
      </c>
      <c r="L504" s="176">
        <f>L441/RES_summary!L$21</f>
        <v>0</v>
      </c>
      <c r="M504" s="176">
        <f>M441/RES_summary!M$21</f>
        <v>3.1213037900326062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4.079180941844661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82.542559986655959</v>
      </c>
      <c r="E506" s="184">
        <f>E443/RES_summary!E$21</f>
        <v>0</v>
      </c>
      <c r="F506" s="184">
        <f>F443/RES_summary!F$21</f>
        <v>86.063424978542059</v>
      </c>
      <c r="G506" s="184">
        <f>G443/RES_summary!G$21</f>
        <v>81.908663786474122</v>
      </c>
      <c r="H506" s="184">
        <f>H443/RES_summary!H$21</f>
        <v>76.215299162776233</v>
      </c>
      <c r="I506" s="184">
        <f>I443/RES_summary!I$21</f>
        <v>72.33702086996125</v>
      </c>
      <c r="J506" s="184">
        <f>J443/RES_summary!J$21</f>
        <v>70.36239603622144</v>
      </c>
      <c r="K506" s="184">
        <f>K443/RES_summary!K$21</f>
        <v>68.431273055143535</v>
      </c>
      <c r="L506" s="184">
        <f>L443/RES_summary!L$21</f>
        <v>0</v>
      </c>
      <c r="M506" s="184">
        <f>M443/RES_summary!M$21</f>
        <v>55.971352249335695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57.220669606071127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82.542559986655959</v>
      </c>
      <c r="E507" s="178">
        <f>E444/RES_summary!E$21</f>
        <v>0</v>
      </c>
      <c r="F507" s="178">
        <f>F444/RES_summary!F$21</f>
        <v>86.063424978542059</v>
      </c>
      <c r="G507" s="178">
        <f>G444/RES_summary!G$21</f>
        <v>81.908663786474122</v>
      </c>
      <c r="H507" s="178">
        <f>H444/RES_summary!H$21</f>
        <v>76.215299162776233</v>
      </c>
      <c r="I507" s="178">
        <f>I444/RES_summary!I$21</f>
        <v>72.33702086996125</v>
      </c>
      <c r="J507" s="178">
        <f>J444/RES_summary!J$21</f>
        <v>70.36239603622144</v>
      </c>
      <c r="K507" s="178">
        <f>K444/RES_summary!K$21</f>
        <v>68.431273055143535</v>
      </c>
      <c r="L507" s="178">
        <f>L444/RES_summary!L$21</f>
        <v>0</v>
      </c>
      <c r="M507" s="178">
        <f>M444/RES_summary!M$21</f>
        <v>55.971352249335695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57.220669606071127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82.542559986655959</v>
      </c>
      <c r="E508" s="177">
        <f>E445/RES_summary!E$21</f>
        <v>0</v>
      </c>
      <c r="F508" s="177">
        <f>F445/RES_summary!F$21</f>
        <v>86.063424978542059</v>
      </c>
      <c r="G508" s="177">
        <f>G445/RES_summary!G$21</f>
        <v>81.908663786474122</v>
      </c>
      <c r="H508" s="177">
        <f>H445/RES_summary!H$21</f>
        <v>76.215299162776233</v>
      </c>
      <c r="I508" s="177">
        <f>I445/RES_summary!I$21</f>
        <v>72.33702086996125</v>
      </c>
      <c r="J508" s="177">
        <f>J445/RES_summary!J$21</f>
        <v>70.36239603622144</v>
      </c>
      <c r="K508" s="177">
        <f>K445/RES_summary!K$21</f>
        <v>68.431273055143535</v>
      </c>
      <c r="L508" s="177">
        <f>L445/RES_summary!L$21</f>
        <v>0</v>
      </c>
      <c r="M508" s="177">
        <f>M445/RES_summary!M$21</f>
        <v>55.971352249335695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57.220669606071127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91994</v>
      </c>
      <c r="C5" s="151">
        <f>RES_hhdet_num!C$43</f>
        <v>92902.000000000015</v>
      </c>
      <c r="D5" s="151">
        <f>RES_hhdet_num!D$43</f>
        <v>91034</v>
      </c>
      <c r="E5" s="151">
        <f>RES_hhdet_num!E$43</f>
        <v>90489</v>
      </c>
      <c r="F5" s="151">
        <f>RES_hhdet_num!F$43</f>
        <v>90733.000000000029</v>
      </c>
      <c r="G5" s="151">
        <f>RES_hhdet_num!G$43</f>
        <v>91674</v>
      </c>
      <c r="H5" s="151">
        <f>RES_hhdet_num!H$43</f>
        <v>97703.999999999985</v>
      </c>
      <c r="I5" s="151">
        <f>RES_hhdet_num!I$43</f>
        <v>98319</v>
      </c>
      <c r="J5" s="151">
        <f>RES_hhdet_num!J$43</f>
        <v>96776.999999999985</v>
      </c>
      <c r="K5" s="151">
        <f>RES_hhdet_num!K$43</f>
        <v>98590.999999999985</v>
      </c>
      <c r="L5" s="151">
        <f>RES_hhdet_num!L$43</f>
        <v>84103.000000000029</v>
      </c>
      <c r="M5" s="151">
        <f>RES_hhdet_num!M$43</f>
        <v>80920.000000000015</v>
      </c>
      <c r="N5" s="151">
        <f>RES_hhdet_num!N$43</f>
        <v>89389.000000000015</v>
      </c>
      <c r="O5" s="151">
        <f>RES_hhdet_num!O$43</f>
        <v>88824.000000000029</v>
      </c>
      <c r="P5" s="151">
        <f>RES_hhdet_num!P$43</f>
        <v>87652.000000000015</v>
      </c>
      <c r="Q5" s="151">
        <f>RES_hhdet_num!Q$43</f>
        <v>89776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91994</v>
      </c>
      <c r="C7" s="67">
        <f>RES_hhdet_num!C$45</f>
        <v>92902.000000000015</v>
      </c>
      <c r="D7" s="67">
        <f>RES_hhdet_num!D$45</f>
        <v>91034</v>
      </c>
      <c r="E7" s="67">
        <f>RES_hhdet_num!E$45</f>
        <v>90489</v>
      </c>
      <c r="F7" s="67">
        <f>RES_hhdet_num!F$45</f>
        <v>90733.000000000029</v>
      </c>
      <c r="G7" s="67">
        <f>RES_hhdet_num!G$45</f>
        <v>91674</v>
      </c>
      <c r="H7" s="67">
        <f>RES_hhdet_num!H$45</f>
        <v>97703.999999999985</v>
      </c>
      <c r="I7" s="67">
        <f>RES_hhdet_num!I$45</f>
        <v>98319</v>
      </c>
      <c r="J7" s="67">
        <f>RES_hhdet_num!J$45</f>
        <v>96776.999999999985</v>
      </c>
      <c r="K7" s="67">
        <f>RES_hhdet_num!K$45</f>
        <v>98590.999999999985</v>
      </c>
      <c r="L7" s="67">
        <f>RES_hhdet_num!L$45</f>
        <v>84103.000000000029</v>
      </c>
      <c r="M7" s="67">
        <f>RES_hhdet_num!M$45</f>
        <v>80920.000000000015</v>
      </c>
      <c r="N7" s="67">
        <f>RES_hhdet_num!N$45</f>
        <v>89389.000000000015</v>
      </c>
      <c r="O7" s="67">
        <f>RES_hhdet_num!O$45</f>
        <v>88824.000000000029</v>
      </c>
      <c r="P7" s="67">
        <f>RES_hhdet_num!P$45</f>
        <v>87652.000000000015</v>
      </c>
      <c r="Q7" s="67">
        <f>RES_hhdet_num!Q$45</f>
        <v>89776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2954</v>
      </c>
      <c r="C9" s="67">
        <f>RES_hhdet_num!C$48</f>
        <v>3104</v>
      </c>
      <c r="D9" s="67">
        <f>RES_hhdet_num!D$48</f>
        <v>3419</v>
      </c>
      <c r="E9" s="67">
        <f>RES_hhdet_num!E$48</f>
        <v>3796</v>
      </c>
      <c r="F9" s="67">
        <f>RES_hhdet_num!F$48</f>
        <v>3800</v>
      </c>
      <c r="G9" s="67">
        <f>RES_hhdet_num!G$48</f>
        <v>3828</v>
      </c>
      <c r="H9" s="67">
        <f>RES_hhdet_num!H$48</f>
        <v>4252</v>
      </c>
      <c r="I9" s="67">
        <f>RES_hhdet_num!I$48</f>
        <v>4678</v>
      </c>
      <c r="J9" s="67">
        <f>RES_hhdet_num!J$48</f>
        <v>5083</v>
      </c>
      <c r="K9" s="67">
        <f>RES_hhdet_num!K$48</f>
        <v>5568</v>
      </c>
      <c r="L9" s="67">
        <f>RES_hhdet_num!L$48</f>
        <v>5198.0000000000009</v>
      </c>
      <c r="M9" s="67">
        <f>RES_hhdet_num!M$48</f>
        <v>5394.0000000000009</v>
      </c>
      <c r="N9" s="67">
        <f>RES_hhdet_num!N$48</f>
        <v>6630.0000000000009</v>
      </c>
      <c r="O9" s="67">
        <f>RES_hhdet_num!O$48</f>
        <v>6835.0000000000009</v>
      </c>
      <c r="P9" s="67">
        <f>RES_hhdet_num!P$48</f>
        <v>6119.0000000000009</v>
      </c>
      <c r="Q9" s="67">
        <f>RES_hhdet_num!Q$48</f>
        <v>6114.0000000000009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77058</v>
      </c>
      <c r="C11" s="67">
        <f>RES_hhdet_num!C$50</f>
        <v>79409.000000000015</v>
      </c>
      <c r="D11" s="67">
        <f>RES_hhdet_num!D$50</f>
        <v>79629</v>
      </c>
      <c r="E11" s="67">
        <f>RES_hhdet_num!E$50</f>
        <v>80609</v>
      </c>
      <c r="F11" s="67">
        <f>RES_hhdet_num!F$50</f>
        <v>80374.000000000015</v>
      </c>
      <c r="G11" s="67">
        <f>RES_hhdet_num!G$50</f>
        <v>80114</v>
      </c>
      <c r="H11" s="67">
        <f>RES_hhdet_num!H$50</f>
        <v>87821.999999999985</v>
      </c>
      <c r="I11" s="67">
        <f>RES_hhdet_num!I$50</f>
        <v>87586</v>
      </c>
      <c r="J11" s="67">
        <f>RES_hhdet_num!J$50</f>
        <v>87078.999999999985</v>
      </c>
      <c r="K11" s="67">
        <f>RES_hhdet_num!K$50</f>
        <v>87704.999999999985</v>
      </c>
      <c r="L11" s="67">
        <f>RES_hhdet_num!L$50</f>
        <v>72038.000000000029</v>
      </c>
      <c r="M11" s="67">
        <f>RES_hhdet_num!M$50</f>
        <v>69265.000000000015</v>
      </c>
      <c r="N11" s="67">
        <f>RES_hhdet_num!N$50</f>
        <v>73442.000000000015</v>
      </c>
      <c r="O11" s="67">
        <f>RES_hhdet_num!O$50</f>
        <v>71374.000000000029</v>
      </c>
      <c r="P11" s="67">
        <f>RES_hhdet_num!P$50</f>
        <v>68869.000000000015</v>
      </c>
      <c r="Q11" s="67">
        <f>RES_hhdet_num!Q$50</f>
        <v>69584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1141</v>
      </c>
      <c r="E12" s="67">
        <f>RES_hhdet_num!E$51</f>
        <v>1144</v>
      </c>
      <c r="F12" s="67">
        <f>RES_hhdet_num!F$51</f>
        <v>2240</v>
      </c>
      <c r="G12" s="67">
        <f>RES_hhdet_num!G$51</f>
        <v>2631</v>
      </c>
      <c r="H12" s="67">
        <f>RES_hhdet_num!H$51</f>
        <v>3550</v>
      </c>
      <c r="I12" s="67">
        <f>RES_hhdet_num!I$51</f>
        <v>4696</v>
      </c>
      <c r="J12" s="67">
        <f>RES_hhdet_num!J$51</f>
        <v>5854</v>
      </c>
      <c r="K12" s="67">
        <f>RES_hhdet_num!K$51</f>
        <v>8195</v>
      </c>
      <c r="L12" s="67">
        <f>RES_hhdet_num!L$51</f>
        <v>8334.0000000000018</v>
      </c>
      <c r="M12" s="67">
        <f>RES_hhdet_num!M$51</f>
        <v>10268.999999999998</v>
      </c>
      <c r="N12" s="67">
        <f>RES_hhdet_num!N$51</f>
        <v>13912</v>
      </c>
      <c r="O12" s="67">
        <f>RES_hhdet_num!O$51</f>
        <v>16406</v>
      </c>
      <c r="P12" s="67">
        <f>RES_hhdet_num!P$51</f>
        <v>17913</v>
      </c>
      <c r="Q12" s="67">
        <f>RES_hhdet_num!Q$51</f>
        <v>19762</v>
      </c>
    </row>
    <row r="13" spans="1:17" ht="12" customHeight="1" x14ac:dyDescent="0.25">
      <c r="A13" s="23" t="s">
        <v>142</v>
      </c>
      <c r="B13" s="67">
        <f>RES_hhdet_num!B$54</f>
        <v>14936</v>
      </c>
      <c r="C13" s="67">
        <f>RES_hhdet_num!C$54</f>
        <v>13493</v>
      </c>
      <c r="D13" s="67">
        <f>RES_hhdet_num!D$54</f>
        <v>10119</v>
      </c>
      <c r="E13" s="67">
        <f>RES_hhdet_num!E$54</f>
        <v>8614</v>
      </c>
      <c r="F13" s="67">
        <f>RES_hhdet_num!F$54</f>
        <v>7899.0000000000073</v>
      </c>
      <c r="G13" s="67">
        <f>RES_hhdet_num!G$54</f>
        <v>8645.0000000000018</v>
      </c>
      <c r="H13" s="67">
        <f>RES_hhdet_num!H$54</f>
        <v>6086</v>
      </c>
      <c r="I13" s="67">
        <f>RES_hhdet_num!I$54</f>
        <v>5729.9999999999945</v>
      </c>
      <c r="J13" s="67">
        <f>RES_hhdet_num!J$54</f>
        <v>3602</v>
      </c>
      <c r="K13" s="67">
        <f>RES_hhdet_num!K$54</f>
        <v>2461</v>
      </c>
      <c r="L13" s="67">
        <f>RES_hhdet_num!L$54</f>
        <v>3343.9999999999955</v>
      </c>
      <c r="M13" s="67">
        <f>RES_hhdet_num!M$54</f>
        <v>1207.0000000000002</v>
      </c>
      <c r="N13" s="67">
        <f>RES_hhdet_num!N$54</f>
        <v>1711.000000000002</v>
      </c>
      <c r="O13" s="67">
        <f>RES_hhdet_num!O$54</f>
        <v>849.00000000000023</v>
      </c>
      <c r="P13" s="67">
        <f>RES_hhdet_num!P$54</f>
        <v>690.00000000000011</v>
      </c>
      <c r="Q13" s="67">
        <f>RES_hhdet_num!Q$54</f>
        <v>335.00000000000006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145.0000000000006</v>
      </c>
      <c r="E14" s="67">
        <f>RES_hhdet_num!E$55</f>
        <v>121.99999999999997</v>
      </c>
      <c r="F14" s="67">
        <f>RES_hhdet_num!F$55</f>
        <v>220</v>
      </c>
      <c r="G14" s="67">
        <f>RES_hhdet_num!G$55</f>
        <v>284</v>
      </c>
      <c r="H14" s="67">
        <f>RES_hhdet_num!H$55</f>
        <v>246</v>
      </c>
      <c r="I14" s="67">
        <f>RES_hhdet_num!I$55</f>
        <v>307</v>
      </c>
      <c r="J14" s="67">
        <f>RES_hhdet_num!J$55</f>
        <v>242</v>
      </c>
      <c r="K14" s="67">
        <f>RES_hhdet_num!K$55</f>
        <v>230</v>
      </c>
      <c r="L14" s="67">
        <f>RES_hhdet_num!L$55</f>
        <v>386.99999999999915</v>
      </c>
      <c r="M14" s="67">
        <f>RES_hhdet_num!M$55</f>
        <v>179.00000000000003</v>
      </c>
      <c r="N14" s="67">
        <f>RES_hhdet_num!N$55</f>
        <v>324.00000000000006</v>
      </c>
      <c r="O14" s="67">
        <f>RES_hhdet_num!O$55</f>
        <v>195.00000000000006</v>
      </c>
      <c r="P14" s="67">
        <f>RES_hhdet_num!P$55</f>
        <v>180.00000000000003</v>
      </c>
      <c r="Q14" s="67">
        <f>RES_hhdet_num!Q$55</f>
        <v>95.000000000000014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70622</v>
      </c>
      <c r="C16" s="67">
        <f>RES_hhdet_num!C$59</f>
        <v>88821</v>
      </c>
      <c r="D16" s="67">
        <f>RES_hhdet_num!D$59</f>
        <v>35724</v>
      </c>
      <c r="E16" s="67">
        <f>RES_hhdet_num!E$59</f>
        <v>6944</v>
      </c>
      <c r="F16" s="67">
        <f>RES_hhdet_num!F$59</f>
        <v>7057.0000000000036</v>
      </c>
      <c r="G16" s="67">
        <f>RES_hhdet_num!G$59</f>
        <v>15949.999999999998</v>
      </c>
      <c r="H16" s="67">
        <f>RES_hhdet_num!H$59</f>
        <v>17085</v>
      </c>
      <c r="I16" s="67">
        <f>RES_hhdet_num!I$59</f>
        <v>4502</v>
      </c>
      <c r="J16" s="67">
        <f>RES_hhdet_num!J$59</f>
        <v>5856.0000000000009</v>
      </c>
      <c r="K16" s="67">
        <f>RES_hhdet_num!K$59</f>
        <v>13792.999999999987</v>
      </c>
      <c r="L16" s="67">
        <f>RES_hhdet_num!L$59</f>
        <v>13482.000000000005</v>
      </c>
      <c r="M16" s="67">
        <f>RES_hhdet_num!M$59</f>
        <v>6854.0000000000018</v>
      </c>
      <c r="N16" s="67">
        <f>RES_hhdet_num!N$59</f>
        <v>0</v>
      </c>
      <c r="O16" s="67">
        <f>RES_hhdet_num!O$59</f>
        <v>0</v>
      </c>
      <c r="P16" s="67">
        <f>RES_hhdet_num!P$59</f>
        <v>0</v>
      </c>
      <c r="Q16" s="67">
        <f>RES_hhdet_num!Q$59</f>
        <v>0</v>
      </c>
    </row>
    <row r="17" spans="1:17" ht="12" customHeight="1" x14ac:dyDescent="0.25">
      <c r="A17" s="29" t="s">
        <v>140</v>
      </c>
      <c r="B17" s="83">
        <f>RES_hhdet_num!B$60</f>
        <v>21372</v>
      </c>
      <c r="C17" s="83">
        <f>RES_hhdet_num!C$60</f>
        <v>4081</v>
      </c>
      <c r="D17" s="83">
        <f>RES_hhdet_num!D$60</f>
        <v>55309.999999999993</v>
      </c>
      <c r="E17" s="83">
        <f>RES_hhdet_num!E$60</f>
        <v>83545</v>
      </c>
      <c r="F17" s="83">
        <f>RES_hhdet_num!F$60</f>
        <v>83676</v>
      </c>
      <c r="G17" s="83">
        <f>RES_hhdet_num!G$60</f>
        <v>75724</v>
      </c>
      <c r="H17" s="83">
        <f>RES_hhdet_num!H$60</f>
        <v>80619.000000000015</v>
      </c>
      <c r="I17" s="83">
        <f>RES_hhdet_num!I$60</f>
        <v>93817.000000000015</v>
      </c>
      <c r="J17" s="83">
        <f>RES_hhdet_num!J$60</f>
        <v>90921.000000000015</v>
      </c>
      <c r="K17" s="83">
        <f>RES_hhdet_num!K$60</f>
        <v>84798.000000000015</v>
      </c>
      <c r="L17" s="83">
        <f>RES_hhdet_num!L$60</f>
        <v>70621.000000000015</v>
      </c>
      <c r="M17" s="83">
        <f>RES_hhdet_num!M$60</f>
        <v>74066</v>
      </c>
      <c r="N17" s="83">
        <f>RES_hhdet_num!N$60</f>
        <v>89389.000000000015</v>
      </c>
      <c r="O17" s="83">
        <f>RES_hhdet_num!O$60</f>
        <v>88824.000000000015</v>
      </c>
      <c r="P17" s="83">
        <f>RES_hhdet_num!P$60</f>
        <v>87652.000000000015</v>
      </c>
      <c r="Q17" s="83">
        <f>RES_hhdet_num!Q$60</f>
        <v>89776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5749.6249999999854</v>
      </c>
      <c r="D21" s="67">
        <f t="shared" si="0"/>
        <v>5749.6250000000146</v>
      </c>
      <c r="E21" s="67">
        <f t="shared" si="0"/>
        <v>5749.625</v>
      </c>
      <c r="F21" s="67">
        <f t="shared" si="0"/>
        <v>5749.6249999999709</v>
      </c>
      <c r="G21" s="67">
        <f t="shared" si="0"/>
        <v>5749.6250000000291</v>
      </c>
      <c r="H21" s="67">
        <f t="shared" si="0"/>
        <v>5749.6250000000146</v>
      </c>
      <c r="I21" s="67">
        <f t="shared" si="0"/>
        <v>5749.6249999999854</v>
      </c>
      <c r="J21" s="67">
        <f t="shared" si="0"/>
        <v>5749.6250000000146</v>
      </c>
      <c r="K21" s="67">
        <f t="shared" si="0"/>
        <v>5749.625</v>
      </c>
      <c r="L21" s="67">
        <f t="shared" si="0"/>
        <v>14487.999999999956</v>
      </c>
      <c r="M21" s="67">
        <f t="shared" si="0"/>
        <v>5749.6250000000146</v>
      </c>
      <c r="N21" s="67">
        <f t="shared" si="0"/>
        <v>5749.625</v>
      </c>
      <c r="O21" s="67">
        <f t="shared" si="0"/>
        <v>5749.6249999999854</v>
      </c>
      <c r="P21" s="67">
        <f t="shared" si="0"/>
        <v>5749.6250000000146</v>
      </c>
      <c r="Q21" s="67">
        <f t="shared" si="0"/>
        <v>2760.8750000000146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374</v>
      </c>
      <c r="D23" s="67">
        <f t="shared" si="1"/>
        <v>376</v>
      </c>
      <c r="E23" s="67">
        <f t="shared" si="1"/>
        <v>360</v>
      </c>
      <c r="F23" s="67">
        <f t="shared" si="1"/>
        <v>349</v>
      </c>
      <c r="G23" s="67">
        <f t="shared" si="1"/>
        <v>346</v>
      </c>
      <c r="H23" s="67">
        <f t="shared" si="1"/>
        <v>350</v>
      </c>
      <c r="I23" s="67">
        <f t="shared" si="1"/>
        <v>363</v>
      </c>
      <c r="J23" s="67">
        <f t="shared" si="1"/>
        <v>501</v>
      </c>
      <c r="K23" s="67">
        <f t="shared" si="1"/>
        <v>550</v>
      </c>
      <c r="L23" s="67">
        <f t="shared" si="1"/>
        <v>715.99999999999909</v>
      </c>
      <c r="M23" s="67">
        <f t="shared" si="1"/>
        <v>737</v>
      </c>
      <c r="N23" s="67">
        <f t="shared" si="1"/>
        <v>361</v>
      </c>
      <c r="O23" s="67">
        <f t="shared" si="1"/>
        <v>374</v>
      </c>
      <c r="P23" s="67">
        <f t="shared" si="1"/>
        <v>774</v>
      </c>
      <c r="Q23" s="67">
        <f t="shared" si="1"/>
        <v>789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3621.3518174010387</v>
      </c>
      <c r="D25" s="67">
        <f t="shared" si="2"/>
        <v>3612.0000000000146</v>
      </c>
      <c r="E25" s="67">
        <f t="shared" si="2"/>
        <v>3886.7379458005889</v>
      </c>
      <c r="F25" s="67">
        <f t="shared" si="2"/>
        <v>4339.6919646499009</v>
      </c>
      <c r="G25" s="67">
        <f t="shared" si="2"/>
        <v>5096.803452848806</v>
      </c>
      <c r="H25" s="67">
        <f t="shared" si="2"/>
        <v>3612.0000000000146</v>
      </c>
      <c r="I25" s="67">
        <f t="shared" si="2"/>
        <v>4485.2390518102184</v>
      </c>
      <c r="J25" s="67">
        <f t="shared" si="2"/>
        <v>4430.880304219143</v>
      </c>
      <c r="K25" s="67">
        <f t="shared" si="2"/>
        <v>5749.625</v>
      </c>
      <c r="L25" s="67">
        <f t="shared" si="2"/>
        <v>15666.999999999971</v>
      </c>
      <c r="M25" s="67">
        <f t="shared" si="2"/>
        <v>4704.3485465560516</v>
      </c>
      <c r="N25" s="67">
        <f t="shared" si="2"/>
        <v>5615.901453443963</v>
      </c>
      <c r="O25" s="67">
        <f t="shared" si="2"/>
        <v>5749.6249999999854</v>
      </c>
      <c r="P25" s="67">
        <f t="shared" si="2"/>
        <v>5749.6250000000146</v>
      </c>
      <c r="Q25" s="67">
        <f t="shared" si="2"/>
        <v>2760.8750000000146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46.576031796014604</v>
      </c>
      <c r="F26" s="67">
        <f t="shared" si="2"/>
        <v>31.539055883430137</v>
      </c>
      <c r="G26" s="67">
        <f t="shared" si="2"/>
        <v>51.502523377526359</v>
      </c>
      <c r="H26" s="67">
        <f t="shared" si="2"/>
        <v>228.03029396166949</v>
      </c>
      <c r="I26" s="67">
        <f t="shared" si="2"/>
        <v>51.234465243436716</v>
      </c>
      <c r="J26" s="67">
        <f t="shared" si="2"/>
        <v>62.842663958550474</v>
      </c>
      <c r="K26" s="67">
        <f t="shared" si="2"/>
        <v>142.64049856534439</v>
      </c>
      <c r="L26" s="67">
        <f t="shared" si="2"/>
        <v>0</v>
      </c>
      <c r="M26" s="67">
        <f t="shared" si="2"/>
        <v>5.2764534439738782</v>
      </c>
      <c r="N26" s="67">
        <f t="shared" si="2"/>
        <v>892.98422917989774</v>
      </c>
      <c r="O26" s="67">
        <f t="shared" si="2"/>
        <v>79.774283807219035</v>
      </c>
      <c r="P26" s="67">
        <f t="shared" si="2"/>
        <v>286.05023955079378</v>
      </c>
      <c r="Q26" s="67">
        <f t="shared" si="2"/>
        <v>395.39269089043592</v>
      </c>
    </row>
    <row r="27" spans="1:17" ht="12" customHeight="1" x14ac:dyDescent="0.25">
      <c r="A27" s="23" t="s">
        <v>142</v>
      </c>
      <c r="B27" s="67"/>
      <c r="C27" s="67">
        <f t="shared" si="2"/>
        <v>2128.2731825989431</v>
      </c>
      <c r="D27" s="67">
        <f t="shared" si="2"/>
        <v>3615.6257354130084</v>
      </c>
      <c r="E27" s="67">
        <f t="shared" si="2"/>
        <v>1834.8591511364521</v>
      </c>
      <c r="F27" s="67">
        <f t="shared" si="2"/>
        <v>1400.25</v>
      </c>
      <c r="G27" s="67">
        <f t="shared" si="2"/>
        <v>1400.25</v>
      </c>
      <c r="H27" s="67">
        <f t="shared" si="2"/>
        <v>2784.7106423135865</v>
      </c>
      <c r="I27" s="67">
        <f t="shared" si="2"/>
        <v>1400.2499999999991</v>
      </c>
      <c r="J27" s="67">
        <f t="shared" si="2"/>
        <v>2127.9999999999945</v>
      </c>
      <c r="K27" s="67">
        <f t="shared" si="2"/>
        <v>1141</v>
      </c>
      <c r="L27" s="67">
        <f t="shared" si="2"/>
        <v>0</v>
      </c>
      <c r="M27" s="67">
        <f t="shared" si="2"/>
        <v>2136.9999999999955</v>
      </c>
      <c r="N27" s="67">
        <f t="shared" si="2"/>
        <v>0</v>
      </c>
      <c r="O27" s="67">
        <f t="shared" si="2"/>
        <v>862.00000000000182</v>
      </c>
      <c r="P27" s="67">
        <f t="shared" si="2"/>
        <v>377.71969423842199</v>
      </c>
      <c r="Q27" s="67">
        <f t="shared" si="2"/>
        <v>355.00000000000006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28.02790306296734</v>
      </c>
      <c r="F28" s="67">
        <f t="shared" si="2"/>
        <v>14.827225074473063</v>
      </c>
      <c r="G28" s="67">
        <f t="shared" si="2"/>
        <v>36.48476604678649</v>
      </c>
      <c r="H28" s="67">
        <f t="shared" si="2"/>
        <v>39.904278761186276</v>
      </c>
      <c r="I28" s="67">
        <f t="shared" si="2"/>
        <v>39.002904295282917</v>
      </c>
      <c r="J28" s="67">
        <f t="shared" si="2"/>
        <v>65</v>
      </c>
      <c r="K28" s="67">
        <f t="shared" si="2"/>
        <v>12</v>
      </c>
      <c r="L28" s="67">
        <f t="shared" si="2"/>
        <v>136.69250645994913</v>
      </c>
      <c r="M28" s="67">
        <f t="shared" si="2"/>
        <v>207.99999999999912</v>
      </c>
      <c r="N28" s="67">
        <f t="shared" si="2"/>
        <v>49.864985321901088</v>
      </c>
      <c r="O28" s="67">
        <f t="shared" si="2"/>
        <v>129</v>
      </c>
      <c r="P28" s="67">
        <f t="shared" si="2"/>
        <v>72.057311540457931</v>
      </c>
      <c r="Q28" s="67">
        <f t="shared" si="2"/>
        <v>85.000000000000014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6621</v>
      </c>
      <c r="D30" s="67">
        <f t="shared" si="3"/>
        <v>53919.425172682328</v>
      </c>
      <c r="E30" s="67">
        <f t="shared" si="3"/>
        <v>28873.868057781103</v>
      </c>
      <c r="F30" s="67">
        <f t="shared" si="3"/>
        <v>2413.4255193935078</v>
      </c>
      <c r="G30" s="67">
        <f t="shared" si="3"/>
        <v>2412.4110362127267</v>
      </c>
      <c r="H30" s="67">
        <f t="shared" si="3"/>
        <v>6621</v>
      </c>
      <c r="I30" s="67">
        <f t="shared" si="3"/>
        <v>12583</v>
      </c>
      <c r="J30" s="67">
        <f t="shared" si="3"/>
        <v>0</v>
      </c>
      <c r="K30" s="67">
        <f t="shared" si="3"/>
        <v>3219.0054676360069</v>
      </c>
      <c r="L30" s="67">
        <f t="shared" si="3"/>
        <v>6265.0098252277839</v>
      </c>
      <c r="M30" s="67">
        <f t="shared" si="3"/>
        <v>6628.0000000000036</v>
      </c>
      <c r="N30" s="67">
        <f t="shared" si="3"/>
        <v>6854.0000000000018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20334.34374985694</v>
      </c>
      <c r="D31" s="83">
        <f t="shared" si="3"/>
        <v>1037.6562501430599</v>
      </c>
      <c r="E31" s="83">
        <f t="shared" si="3"/>
        <v>2004</v>
      </c>
      <c r="F31" s="83">
        <f t="shared" si="3"/>
        <v>5748.6105168192153</v>
      </c>
      <c r="G31" s="83">
        <f t="shared" si="3"/>
        <v>14037.155545494956</v>
      </c>
      <c r="H31" s="83">
        <f t="shared" si="3"/>
        <v>5939.2632730262849</v>
      </c>
      <c r="I31" s="83">
        <f t="shared" si="3"/>
        <v>2004</v>
      </c>
      <c r="J31" s="83">
        <f t="shared" si="3"/>
        <v>7047.7693627589615</v>
      </c>
      <c r="K31" s="83">
        <f t="shared" si="3"/>
        <v>12937.409039643448</v>
      </c>
      <c r="L31" s="83">
        <f t="shared" si="3"/>
        <v>24411.881905469112</v>
      </c>
      <c r="M31" s="83">
        <f t="shared" si="3"/>
        <v>25822.899477388972</v>
      </c>
      <c r="N31" s="83">
        <f t="shared" si="3"/>
        <v>11629.235516819201</v>
      </c>
      <c r="O31" s="83">
        <f t="shared" si="3"/>
        <v>11834.780545494956</v>
      </c>
      <c r="P31" s="83">
        <f t="shared" si="3"/>
        <v>16583.888273026299</v>
      </c>
      <c r="Q31" s="83">
        <f t="shared" si="3"/>
        <v>10818.920145266035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6657.625</v>
      </c>
      <c r="D35" s="67">
        <f>RES_hhdet_in!D$45</f>
        <v>3881.625</v>
      </c>
      <c r="E35" s="67">
        <f>RES_hhdet_in!E$45</f>
        <v>5204.625</v>
      </c>
      <c r="F35" s="67">
        <f>RES_hhdet_in!F$45</f>
        <v>5993.6249999999991</v>
      </c>
      <c r="G35" s="67">
        <f>RES_hhdet_in!G$45</f>
        <v>6690.625</v>
      </c>
      <c r="H35" s="67">
        <f>RES_hhdet_in!H$45</f>
        <v>11779.625</v>
      </c>
      <c r="I35" s="67">
        <f>RES_hhdet_in!I$45</f>
        <v>6364.625</v>
      </c>
      <c r="J35" s="67">
        <f>RES_hhdet_in!J$45</f>
        <v>4207.625</v>
      </c>
      <c r="K35" s="67">
        <f>RES_hhdet_in!K$45</f>
        <v>7563.625</v>
      </c>
      <c r="L35" s="67">
        <f>RES_hhdet_in!L$45</f>
        <v>0</v>
      </c>
      <c r="M35" s="67">
        <f>RES_hhdet_in!M$45</f>
        <v>2566.625</v>
      </c>
      <c r="N35" s="67">
        <f>RES_hhdet_in!N$45</f>
        <v>14218.625000000002</v>
      </c>
      <c r="O35" s="67">
        <f>RES_hhdet_in!O$45</f>
        <v>5184.625</v>
      </c>
      <c r="P35" s="67">
        <f>RES_hhdet_in!P$45</f>
        <v>4577.6249999999991</v>
      </c>
      <c r="Q35" s="67">
        <f>RES_hhdet_in!Q$45</f>
        <v>4884.875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524</v>
      </c>
      <c r="D37" s="67">
        <f>RES_hhdet_in!D$48</f>
        <v>691</v>
      </c>
      <c r="E37" s="67">
        <f>RES_hhdet_in!E$48</f>
        <v>737</v>
      </c>
      <c r="F37" s="67">
        <f>RES_hhdet_in!F$48</f>
        <v>353</v>
      </c>
      <c r="G37" s="67">
        <f>RES_hhdet_in!G$48</f>
        <v>374</v>
      </c>
      <c r="H37" s="67">
        <f>RES_hhdet_in!H$48</f>
        <v>774</v>
      </c>
      <c r="I37" s="67">
        <f>RES_hhdet_in!I$48</f>
        <v>789</v>
      </c>
      <c r="J37" s="67">
        <f>RES_hhdet_in!J$48</f>
        <v>906</v>
      </c>
      <c r="K37" s="67">
        <f>RES_hhdet_in!K$48</f>
        <v>1035</v>
      </c>
      <c r="L37" s="67">
        <f>RES_hhdet_in!L$48</f>
        <v>346</v>
      </c>
      <c r="M37" s="67">
        <f>RES_hhdet_in!M$48</f>
        <v>933</v>
      </c>
      <c r="N37" s="67">
        <f>RES_hhdet_in!N$48</f>
        <v>1597</v>
      </c>
      <c r="O37" s="67">
        <f>RES_hhdet_in!O$48</f>
        <v>579</v>
      </c>
      <c r="P37" s="67">
        <f>RES_hhdet_in!P$48</f>
        <v>58</v>
      </c>
      <c r="Q37" s="67">
        <f>RES_hhdet_in!Q$48</f>
        <v>784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5972.3518174010569</v>
      </c>
      <c r="D39" s="67">
        <f>RES_hhdet_in!D$50</f>
        <v>3831.9999999999982</v>
      </c>
      <c r="E39" s="67">
        <f>RES_hhdet_in!E$50</f>
        <v>4866.7379458005817</v>
      </c>
      <c r="F39" s="67">
        <f>RES_hhdet_in!F$50</f>
        <v>4104.6919646499118</v>
      </c>
      <c r="G39" s="67">
        <f>RES_hhdet_in!G$50</f>
        <v>4836.803452848797</v>
      </c>
      <c r="H39" s="67">
        <f>RES_hhdet_in!H$50</f>
        <v>11320.000000000004</v>
      </c>
      <c r="I39" s="67">
        <f>RES_hhdet_in!I$50</f>
        <v>4249.2390518102366</v>
      </c>
      <c r="J39" s="67">
        <f>RES_hhdet_in!J$50</f>
        <v>3923.880304219123</v>
      </c>
      <c r="K39" s="67">
        <f>RES_hhdet_in!K$50</f>
        <v>6375.625</v>
      </c>
      <c r="L39" s="67">
        <f>RES_hhdet_in!L$50</f>
        <v>1.4551915228366761E-11</v>
      </c>
      <c r="M39" s="67">
        <f>RES_hhdet_in!M$50</f>
        <v>1931.3485465560307</v>
      </c>
      <c r="N39" s="67">
        <f>RES_hhdet_in!N$50</f>
        <v>9792.9014534439702</v>
      </c>
      <c r="O39" s="67">
        <f>RES_hhdet_in!O$50</f>
        <v>3681.6250000000014</v>
      </c>
      <c r="P39" s="67">
        <f>RES_hhdet_in!P$50</f>
        <v>3244.6249999999977</v>
      </c>
      <c r="Q39" s="67">
        <f>RES_hhdet_in!Q$50</f>
        <v>3475.8749999999995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1141</v>
      </c>
      <c r="E40" s="67">
        <f>RES_hhdet_in!E$51</f>
        <v>49.576031796014668</v>
      </c>
      <c r="F40" s="67">
        <f>RES_hhdet_in!F$51</f>
        <v>1127.5390558834301</v>
      </c>
      <c r="G40" s="67">
        <f>RES_hhdet_in!G$51</f>
        <v>442.50252337752624</v>
      </c>
      <c r="H40" s="67">
        <f>RES_hhdet_in!H$51</f>
        <v>1147.0302939616695</v>
      </c>
      <c r="I40" s="67">
        <f>RES_hhdet_in!I$51</f>
        <v>1197.2344652434369</v>
      </c>
      <c r="J40" s="67">
        <f>RES_hhdet_in!J$51</f>
        <v>1220.8426639585509</v>
      </c>
      <c r="K40" s="67">
        <f>RES_hhdet_in!K$51</f>
        <v>2483.6404985653448</v>
      </c>
      <c r="L40" s="67">
        <f>RES_hhdet_in!L$51</f>
        <v>139.00000000000182</v>
      </c>
      <c r="M40" s="67">
        <f>RES_hhdet_in!M$51</f>
        <v>1940.2764534439705</v>
      </c>
      <c r="N40" s="67">
        <f>RES_hhdet_in!N$51</f>
        <v>4535.9842291798996</v>
      </c>
      <c r="O40" s="67">
        <f>RES_hhdet_in!O$51</f>
        <v>2573.7742838072199</v>
      </c>
      <c r="P40" s="67">
        <f>RES_hhdet_in!P$51</f>
        <v>1793.050239550792</v>
      </c>
      <c r="Q40" s="67">
        <f>RES_hhdet_in!Q$51</f>
        <v>2244.3926908904373</v>
      </c>
    </row>
    <row r="41" spans="1:17" ht="12" customHeight="1" x14ac:dyDescent="0.25">
      <c r="A41" s="23" t="s">
        <v>142</v>
      </c>
      <c r="B41" s="67"/>
      <c r="C41" s="67">
        <f>RES_hhdet_in!C$54</f>
        <v>685.27318259894321</v>
      </c>
      <c r="D41" s="67">
        <f>RES_hhdet_in!D$54</f>
        <v>241.62573541300799</v>
      </c>
      <c r="E41" s="67">
        <f>RES_hhdet_in!E$54</f>
        <v>329.85915113645143</v>
      </c>
      <c r="F41" s="67">
        <f>RES_hhdet_in!F$54</f>
        <v>685.25000000000739</v>
      </c>
      <c r="G41" s="67">
        <f>RES_hhdet_in!G$54</f>
        <v>2146.2499999999945</v>
      </c>
      <c r="H41" s="67">
        <f>RES_hhdet_in!H$54</f>
        <v>225.71064231358542</v>
      </c>
      <c r="I41" s="67">
        <f>RES_hhdet_in!I$54</f>
        <v>1044.2499999999936</v>
      </c>
      <c r="J41" s="67">
        <f>RES_hhdet_in!J$54</f>
        <v>0</v>
      </c>
      <c r="K41" s="67">
        <f>RES_hhdet_in!K$54</f>
        <v>0</v>
      </c>
      <c r="L41" s="67">
        <f>RES_hhdet_in!L$54</f>
        <v>882.99999999999864</v>
      </c>
      <c r="M41" s="67">
        <f>RES_hhdet_in!M$54</f>
        <v>0</v>
      </c>
      <c r="N41" s="67">
        <f>RES_hhdet_in!N$54</f>
        <v>504.00000000000182</v>
      </c>
      <c r="O41" s="67">
        <f>RES_hhdet_in!O$54</f>
        <v>0</v>
      </c>
      <c r="P41" s="67">
        <f>RES_hhdet_in!P$54</f>
        <v>218.71969423842197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145.0000000000006</v>
      </c>
      <c r="E42" s="67">
        <f>RES_hhdet_in!E$55</f>
        <v>5.0279030629667085</v>
      </c>
      <c r="F42" s="67">
        <f>RES_hhdet_in!F$55</f>
        <v>112.82722507447311</v>
      </c>
      <c r="G42" s="67">
        <f>RES_hhdet_in!G$55</f>
        <v>100.4847660467865</v>
      </c>
      <c r="H42" s="67">
        <f>RES_hhdet_in!H$55</f>
        <v>1.9042787611862642</v>
      </c>
      <c r="I42" s="67">
        <f>RES_hhdet_in!I$55</f>
        <v>100.00290429528293</v>
      </c>
      <c r="J42" s="67">
        <f>RES_hhdet_in!J$55</f>
        <v>0</v>
      </c>
      <c r="K42" s="67">
        <f>RES_hhdet_in!K$55</f>
        <v>0</v>
      </c>
      <c r="L42" s="67">
        <f>RES_hhdet_in!L$55</f>
        <v>293.69250645994828</v>
      </c>
      <c r="M42" s="67">
        <f>RES_hhdet_in!M$55</f>
        <v>0</v>
      </c>
      <c r="N42" s="67">
        <f>RES_hhdet_in!N$55</f>
        <v>194.86498532190114</v>
      </c>
      <c r="O42" s="67">
        <f>RES_hhdet_in!O$55</f>
        <v>0</v>
      </c>
      <c r="P42" s="67">
        <f>RES_hhdet_in!P$55</f>
        <v>57.05731154045791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24820</v>
      </c>
      <c r="D44" s="67">
        <f>RES_hhdet_in!D$59</f>
        <v>822.42517268233462</v>
      </c>
      <c r="E44" s="67">
        <f>RES_hhdet_in!E$59</f>
        <v>93.86805778109931</v>
      </c>
      <c r="F44" s="67">
        <f>RES_hhdet_in!F$59</f>
        <v>2526.4255193935119</v>
      </c>
      <c r="G44" s="67">
        <f>RES_hhdet_in!G$59</f>
        <v>11305.411036212719</v>
      </c>
      <c r="H44" s="67">
        <f>RES_hhdet_in!H$59</f>
        <v>7756.0000000000027</v>
      </c>
      <c r="I44" s="67">
        <f>RES_hhdet_in!I$59</f>
        <v>0</v>
      </c>
      <c r="J44" s="67">
        <f>RES_hhdet_in!J$59</f>
        <v>1354.0000000000009</v>
      </c>
      <c r="K44" s="67">
        <f>RES_hhdet_in!K$59</f>
        <v>11156.005467635992</v>
      </c>
      <c r="L44" s="67">
        <f>RES_hhdet_in!L$59</f>
        <v>5954.009825227804</v>
      </c>
      <c r="M44" s="67">
        <f>RES_hhdet_in!M$59</f>
        <v>0</v>
      </c>
      <c r="N44" s="67">
        <f>RES_hhdet_in!N$59</f>
        <v>0</v>
      </c>
      <c r="O44" s="67">
        <f>RES_hhdet_in!O$59</f>
        <v>0</v>
      </c>
      <c r="P44" s="67">
        <f>RES_hhdet_in!P$59</f>
        <v>0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3043.3437498569419</v>
      </c>
      <c r="D45" s="83">
        <f>RES_hhdet_in!D$60</f>
        <v>52266.656250143053</v>
      </c>
      <c r="E45" s="83">
        <f>RES_hhdet_in!E$60</f>
        <v>30239.000000000004</v>
      </c>
      <c r="F45" s="83">
        <f>RES_hhdet_in!F$60</f>
        <v>5879.6105168192134</v>
      </c>
      <c r="G45" s="83">
        <f>RES_hhdet_in!G$60</f>
        <v>6085.155545494953</v>
      </c>
      <c r="H45" s="83">
        <f>RES_hhdet_in!H$60</f>
        <v>10834.263273026303</v>
      </c>
      <c r="I45" s="83">
        <f>RES_hhdet_in!I$60</f>
        <v>15202</v>
      </c>
      <c r="J45" s="83">
        <f>RES_hhdet_in!J$60</f>
        <v>4151.7693627589679</v>
      </c>
      <c r="K45" s="83">
        <f>RES_hhdet_in!K$60</f>
        <v>6814.4090396434476</v>
      </c>
      <c r="L45" s="83">
        <f>RES_hhdet_in!L$60</f>
        <v>10234.881905469112</v>
      </c>
      <c r="M45" s="83">
        <f>RES_hhdet_in!M$60</f>
        <v>29267.899477388957</v>
      </c>
      <c r="N45" s="83">
        <f>RES_hhdet_in!N$60</f>
        <v>26952.235516819215</v>
      </c>
      <c r="O45" s="83">
        <f>RES_hhdet_in!O$60</f>
        <v>11269.780545494952</v>
      </c>
      <c r="P45" s="83">
        <f>RES_hhdet_in!P$60</f>
        <v>15411.888273026301</v>
      </c>
      <c r="Q45" s="83">
        <f>RES_hhdet_in!Q$60</f>
        <v>12942.920145266022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2999.3286582771821</v>
      </c>
      <c r="D49" s="67">
        <f>RES_hhdet_in_new!D$45</f>
        <v>1765.7210306944639</v>
      </c>
      <c r="E49" s="67">
        <f>RES_hhdet_in_new!E$45</f>
        <v>2297.4792621366446</v>
      </c>
      <c r="F49" s="67">
        <f>RES_hhdet_in_new!F$45</f>
        <v>2732.7850534833838</v>
      </c>
      <c r="G49" s="67">
        <f>RES_hhdet_in_new!G$45</f>
        <v>3111.7787844832915</v>
      </c>
      <c r="H49" s="67">
        <f>RES_hhdet_in_new!H$45</f>
        <v>6788.1785971452573</v>
      </c>
      <c r="I49" s="67">
        <f>RES_hhdet_in_new!I$45</f>
        <v>2980.7907602981986</v>
      </c>
      <c r="J49" s="67">
        <f>RES_hhdet_in_new!J$45</f>
        <v>2155.6353415886579</v>
      </c>
      <c r="K49" s="67">
        <f>RES_hhdet_in_new!K$45</f>
        <v>4010.2158404413167</v>
      </c>
      <c r="L49" s="67">
        <f>RES_hhdet_in_new!L$45</f>
        <v>0</v>
      </c>
      <c r="M49" s="67">
        <f>RES_hhdet_in_new!M$45</f>
        <v>1383.2070305153654</v>
      </c>
      <c r="N49" s="67">
        <f>RES_hhdet_in_new!N$45</f>
        <v>9708.2786078459958</v>
      </c>
      <c r="O49" s="67">
        <f>RES_hhdet_in_new!O$45</f>
        <v>2920.8308321710188</v>
      </c>
      <c r="P49" s="67">
        <f>RES_hhdet_in_new!P$45</f>
        <v>3168.5868583271299</v>
      </c>
      <c r="Q49" s="67">
        <f>RES_hhdet_in_new!Q$45</f>
        <v>3636.6103309531909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236</v>
      </c>
      <c r="D51" s="67">
        <f>RES_hhdet_in_new!D$48</f>
        <v>314</v>
      </c>
      <c r="E51" s="67">
        <f>RES_hhdet_in_new!E$48</f>
        <v>325</v>
      </c>
      <c r="F51" s="67">
        <f>RES_hhdet_in_new!F$48</f>
        <v>161</v>
      </c>
      <c r="G51" s="67">
        <f>RES_hhdet_in_new!G$48</f>
        <v>174</v>
      </c>
      <c r="H51" s="67">
        <f>RES_hhdet_in_new!H$48</f>
        <v>446</v>
      </c>
      <c r="I51" s="67">
        <f>RES_hhdet_in_new!I$48</f>
        <v>370</v>
      </c>
      <c r="J51" s="67">
        <f>RES_hhdet_in_new!J$48</f>
        <v>464</v>
      </c>
      <c r="K51" s="67">
        <f>RES_hhdet_in_new!K$48</f>
        <v>549</v>
      </c>
      <c r="L51" s="67">
        <f>RES_hhdet_in_new!L$48</f>
        <v>0</v>
      </c>
      <c r="M51" s="67">
        <f>RES_hhdet_in_new!M$48</f>
        <v>503.00000000000011</v>
      </c>
      <c r="N51" s="67">
        <f>RES_hhdet_in_new!N$48</f>
        <v>1090.0000000000002</v>
      </c>
      <c r="O51" s="67">
        <f>RES_hhdet_in_new!O$48</f>
        <v>326.00000000000006</v>
      </c>
      <c r="P51" s="67">
        <f>RES_hhdet_in_new!P$48</f>
        <v>40.000000000000007</v>
      </c>
      <c r="Q51" s="67">
        <f>RES_hhdet_in_new!Q$48</f>
        <v>584.00000000000011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2857.3310245112325</v>
      </c>
      <c r="D53" s="67">
        <f>RES_hhdet_in_new!D$50</f>
        <v>624.72103069446393</v>
      </c>
      <c r="E53" s="67">
        <f>RES_hhdet_in_new!E$50</f>
        <v>2221.7708698638726</v>
      </c>
      <c r="F53" s="67">
        <f>RES_hhdet_in_new!F$50</f>
        <v>1131.6607489173268</v>
      </c>
      <c r="G53" s="67">
        <f>RES_hhdet_in_new!G$50</f>
        <v>1568.2528156089456</v>
      </c>
      <c r="H53" s="67">
        <f>RES_hhdet_in_new!H$50</f>
        <v>5641.1483031835878</v>
      </c>
      <c r="I53" s="67">
        <f>RES_hhdet_in_new!I$50</f>
        <v>955.58387410810678</v>
      </c>
      <c r="J53" s="67">
        <f>RES_hhdet_in_new!J$50</f>
        <v>934.79267763010694</v>
      </c>
      <c r="K53" s="67">
        <f>RES_hhdet_in_new!K$50</f>
        <v>1526.5753418759718</v>
      </c>
      <c r="L53" s="67">
        <f>RES_hhdet_in_new!L$50</f>
        <v>0</v>
      </c>
      <c r="M53" s="67">
        <f>RES_hhdet_in_new!M$50</f>
        <v>0</v>
      </c>
      <c r="N53" s="67">
        <f>RES_hhdet_in_new!N$50</f>
        <v>4714.0991776473657</v>
      </c>
      <c r="O53" s="67">
        <f>RES_hhdet_in_new!O$50</f>
        <v>347.05654836379887</v>
      </c>
      <c r="P53" s="67">
        <f>RES_hhdet_in_new!P$50</f>
        <v>1099.7596129974584</v>
      </c>
      <c r="Q53" s="67">
        <f>RES_hhdet_in_new!Q$50</f>
        <v>1392.2176400627538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1141</v>
      </c>
      <c r="E54" s="67">
        <f>RES_hhdet_in_new!E$51</f>
        <v>34.53129148264177</v>
      </c>
      <c r="F54" s="67">
        <f>RES_hhdet_in_new!F$51</f>
        <v>1127.5390558834299</v>
      </c>
      <c r="G54" s="67">
        <f>RES_hhdet_in_new!G$51</f>
        <v>442.50252337752624</v>
      </c>
      <c r="H54" s="67">
        <f>RES_hhdet_in_new!H$51</f>
        <v>1147.0302939616695</v>
      </c>
      <c r="I54" s="67">
        <f>RES_hhdet_in_new!I$51</f>
        <v>1197.2344652434369</v>
      </c>
      <c r="J54" s="67">
        <f>RES_hhdet_in_new!J$51</f>
        <v>1220.8426639585509</v>
      </c>
      <c r="K54" s="67">
        <f>RES_hhdet_in_new!K$51</f>
        <v>2483.6404985653448</v>
      </c>
      <c r="L54" s="67">
        <f>RES_hhdet_in_new!L$51</f>
        <v>0</v>
      </c>
      <c r="M54" s="67">
        <f>RES_hhdet_in_new!M$51</f>
        <v>1383.2070305153654</v>
      </c>
      <c r="N54" s="67">
        <f>RES_hhdet_in_new!N$51</f>
        <v>4535.9842291798996</v>
      </c>
      <c r="O54" s="67">
        <f>RES_hhdet_in_new!O$51</f>
        <v>2573.7742838072199</v>
      </c>
      <c r="P54" s="67">
        <f>RES_hhdet_in_new!P$51</f>
        <v>1793.050239550792</v>
      </c>
      <c r="Q54" s="67">
        <f>RES_hhdet_in_new!Q$51</f>
        <v>2244.3926908904373</v>
      </c>
    </row>
    <row r="55" spans="1:17" ht="12" customHeight="1" x14ac:dyDescent="0.25">
      <c r="A55" s="148" t="s">
        <v>142</v>
      </c>
      <c r="B55" s="67"/>
      <c r="C55" s="67">
        <f>RES_hhdet_in_new!C$54</f>
        <v>141.99763376594956</v>
      </c>
      <c r="D55" s="67">
        <f>RES_hhdet_in_new!D$54</f>
        <v>0</v>
      </c>
      <c r="E55" s="67">
        <f>RES_hhdet_in_new!E$54</f>
        <v>40.602054281843152</v>
      </c>
      <c r="F55" s="67">
        <f>RES_hhdet_in_new!F$54</f>
        <v>365.40804031827491</v>
      </c>
      <c r="G55" s="67">
        <f>RES_hhdet_in_new!G$54</f>
        <v>1004.0393869772656</v>
      </c>
      <c r="H55" s="67">
        <f>RES_hhdet_in_new!H$54</f>
        <v>0</v>
      </c>
      <c r="I55" s="67">
        <f>RES_hhdet_in_new!I$54</f>
        <v>727.96951665137192</v>
      </c>
      <c r="J55" s="67">
        <f>RES_hhdet_in_new!J$54</f>
        <v>0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263.33021569682955</v>
      </c>
      <c r="O55" s="67">
        <f>RES_hhdet_in_new!O$54</f>
        <v>0</v>
      </c>
      <c r="P55" s="67">
        <f>RES_hhdet_in_new!P$54</f>
        <v>218.71969423842197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0.57504650828707504</v>
      </c>
      <c r="F56" s="67">
        <f>RES_hhdet_in_new!F$55</f>
        <v>108.1772083643525</v>
      </c>
      <c r="G56" s="67">
        <f>RES_hhdet_in_new!G$55</f>
        <v>96.984058519553898</v>
      </c>
      <c r="H56" s="67">
        <f>RES_hhdet_in_new!H$55</f>
        <v>0</v>
      </c>
      <c r="I56" s="67">
        <f>RES_hhdet_in_new!I$55</f>
        <v>100.00290429528293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194.86498532190114</v>
      </c>
      <c r="O56" s="67">
        <f>RES_hhdet_in_new!O$55</f>
        <v>0</v>
      </c>
      <c r="P56" s="67">
        <f>RES_hhdet_in_new!P$55</f>
        <v>57.05731154045791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2999.3286582771821</v>
      </c>
      <c r="D59" s="83">
        <f>RES_hhdet_in_new!D$60</f>
        <v>1765.7210306944639</v>
      </c>
      <c r="E59" s="83">
        <f>RES_hhdet_in_new!E$60</f>
        <v>2297.4792621366446</v>
      </c>
      <c r="F59" s="83">
        <f>RES_hhdet_in_new!F$60</f>
        <v>2732.7850534833847</v>
      </c>
      <c r="G59" s="83">
        <f>RES_hhdet_in_new!G$60</f>
        <v>3111.7787844832915</v>
      </c>
      <c r="H59" s="83">
        <f>RES_hhdet_in_new!H$60</f>
        <v>6788.1785971452573</v>
      </c>
      <c r="I59" s="83">
        <f>RES_hhdet_in_new!I$60</f>
        <v>2980.7907602981986</v>
      </c>
      <c r="J59" s="83">
        <f>RES_hhdet_in_new!J$60</f>
        <v>2155.6353415886579</v>
      </c>
      <c r="K59" s="83">
        <f>RES_hhdet_in_new!K$60</f>
        <v>4010.2158404413167</v>
      </c>
      <c r="L59" s="83">
        <f>RES_hhdet_in_new!L$60</f>
        <v>0</v>
      </c>
      <c r="M59" s="83">
        <f>RES_hhdet_in_new!M$60</f>
        <v>1383.2070305153654</v>
      </c>
      <c r="N59" s="83">
        <f>RES_hhdet_in_new!N$60</f>
        <v>9708.2786078459958</v>
      </c>
      <c r="O59" s="83">
        <f>RES_hhdet_in_new!O$60</f>
        <v>2920.8308321710188</v>
      </c>
      <c r="P59" s="83">
        <f>RES_hhdet_in_new!P$60</f>
        <v>3168.5868583271304</v>
      </c>
      <c r="Q59" s="83">
        <f>RES_hhdet_in_new!Q$60</f>
        <v>3636.6103309531914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3658.2963417228179</v>
      </c>
      <c r="D63" s="67">
        <f t="shared" si="4"/>
        <v>2115.9039693055361</v>
      </c>
      <c r="E63" s="67">
        <f t="shared" si="4"/>
        <v>2907.1457378633554</v>
      </c>
      <c r="F63" s="67">
        <f t="shared" si="4"/>
        <v>3260.8399465166153</v>
      </c>
      <c r="G63" s="67">
        <f t="shared" si="4"/>
        <v>3578.8462155167085</v>
      </c>
      <c r="H63" s="67">
        <f t="shared" si="4"/>
        <v>4991.4464028547427</v>
      </c>
      <c r="I63" s="67">
        <f t="shared" si="4"/>
        <v>3383.8342397018014</v>
      </c>
      <c r="J63" s="67">
        <f t="shared" si="4"/>
        <v>2051.9896584113421</v>
      </c>
      <c r="K63" s="67">
        <f t="shared" si="4"/>
        <v>3553.4091595586833</v>
      </c>
      <c r="L63" s="67">
        <f t="shared" si="4"/>
        <v>0</v>
      </c>
      <c r="M63" s="67">
        <f t="shared" si="4"/>
        <v>1183.4179694846346</v>
      </c>
      <c r="N63" s="67">
        <f t="shared" si="4"/>
        <v>4510.346392154006</v>
      </c>
      <c r="O63" s="67">
        <f t="shared" si="4"/>
        <v>2263.7941678289812</v>
      </c>
      <c r="P63" s="67">
        <f t="shared" si="4"/>
        <v>1409.0381416728692</v>
      </c>
      <c r="Q63" s="67">
        <f t="shared" si="4"/>
        <v>1248.2646690468091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288</v>
      </c>
      <c r="D65" s="67">
        <f t="shared" si="5"/>
        <v>377</v>
      </c>
      <c r="E65" s="67">
        <f t="shared" si="5"/>
        <v>412</v>
      </c>
      <c r="F65" s="67">
        <f t="shared" si="5"/>
        <v>192</v>
      </c>
      <c r="G65" s="67">
        <f t="shared" si="5"/>
        <v>200</v>
      </c>
      <c r="H65" s="67">
        <f t="shared" si="5"/>
        <v>328</v>
      </c>
      <c r="I65" s="67">
        <f t="shared" si="5"/>
        <v>419</v>
      </c>
      <c r="J65" s="67">
        <f t="shared" si="5"/>
        <v>442</v>
      </c>
      <c r="K65" s="67">
        <f t="shared" si="5"/>
        <v>486</v>
      </c>
      <c r="L65" s="67">
        <f t="shared" si="5"/>
        <v>346</v>
      </c>
      <c r="M65" s="67">
        <f t="shared" si="5"/>
        <v>429.99999999999989</v>
      </c>
      <c r="N65" s="67">
        <f t="shared" si="5"/>
        <v>506.99999999999977</v>
      </c>
      <c r="O65" s="67">
        <f t="shared" si="5"/>
        <v>252.99999999999994</v>
      </c>
      <c r="P65" s="67">
        <f t="shared" si="5"/>
        <v>17.999999999999993</v>
      </c>
      <c r="Q65" s="67">
        <f t="shared" si="5"/>
        <v>199.99999999999989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3115.0207928898244</v>
      </c>
      <c r="D67" s="67">
        <f t="shared" si="6"/>
        <v>3207.2789693055342</v>
      </c>
      <c r="E67" s="67">
        <f t="shared" si="6"/>
        <v>2644.9670759367091</v>
      </c>
      <c r="F67" s="67">
        <f t="shared" si="6"/>
        <v>2973.0312157325852</v>
      </c>
      <c r="G67" s="67">
        <f t="shared" si="6"/>
        <v>3268.5506372398513</v>
      </c>
      <c r="H67" s="67">
        <f t="shared" si="6"/>
        <v>5678.8516968164158</v>
      </c>
      <c r="I67" s="67">
        <f t="shared" si="6"/>
        <v>3293.6551777021295</v>
      </c>
      <c r="J67" s="67">
        <f t="shared" si="6"/>
        <v>2989.0876265890161</v>
      </c>
      <c r="K67" s="67">
        <f t="shared" si="6"/>
        <v>4849.0496581240277</v>
      </c>
      <c r="L67" s="67">
        <f t="shared" si="6"/>
        <v>1.4551915228366761E-11</v>
      </c>
      <c r="M67" s="67">
        <f t="shared" si="6"/>
        <v>1931.3485465560307</v>
      </c>
      <c r="N67" s="67">
        <f t="shared" si="6"/>
        <v>5078.8022757966046</v>
      </c>
      <c r="O67" s="67">
        <f t="shared" si="6"/>
        <v>3334.5684516362026</v>
      </c>
      <c r="P67" s="67">
        <f t="shared" si="6"/>
        <v>2144.8653870025391</v>
      </c>
      <c r="Q67" s="67">
        <f t="shared" si="6"/>
        <v>2083.6573599372459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15.044740313372898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139.00000000000182</v>
      </c>
      <c r="M68" s="67">
        <f t="shared" si="6"/>
        <v>557.06942292860504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543.27554883299365</v>
      </c>
      <c r="D69" s="67">
        <f t="shared" si="6"/>
        <v>241.62573541300799</v>
      </c>
      <c r="E69" s="67">
        <f t="shared" si="6"/>
        <v>289.25709685460828</v>
      </c>
      <c r="F69" s="67">
        <f t="shared" si="6"/>
        <v>319.84195968173248</v>
      </c>
      <c r="G69" s="67">
        <f t="shared" si="6"/>
        <v>1142.2106130227289</v>
      </c>
      <c r="H69" s="67">
        <f t="shared" si="6"/>
        <v>225.71064231358542</v>
      </c>
      <c r="I69" s="67">
        <f t="shared" si="6"/>
        <v>316.28048334862171</v>
      </c>
      <c r="J69" s="67">
        <f t="shared" si="6"/>
        <v>0</v>
      </c>
      <c r="K69" s="67">
        <f t="shared" si="6"/>
        <v>0</v>
      </c>
      <c r="L69" s="67">
        <f t="shared" si="6"/>
        <v>882.99999999999864</v>
      </c>
      <c r="M69" s="67">
        <f t="shared" si="6"/>
        <v>0</v>
      </c>
      <c r="N69" s="67">
        <f t="shared" si="6"/>
        <v>240.66978430317226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145.0000000000006</v>
      </c>
      <c r="E70" s="67">
        <f t="shared" si="6"/>
        <v>4.4528565546796335</v>
      </c>
      <c r="F70" s="67">
        <f t="shared" si="6"/>
        <v>4.6500167101206102</v>
      </c>
      <c r="G70" s="67">
        <f t="shared" si="6"/>
        <v>3.5007075272326063</v>
      </c>
      <c r="H70" s="67">
        <f t="shared" si="6"/>
        <v>1.9042787611862642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293.69250645994828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24820</v>
      </c>
      <c r="D72" s="67">
        <f t="shared" si="7"/>
        <v>822.42517268233462</v>
      </c>
      <c r="E72" s="67">
        <f t="shared" si="7"/>
        <v>93.86805778109931</v>
      </c>
      <c r="F72" s="67">
        <f t="shared" si="7"/>
        <v>2526.4255193935119</v>
      </c>
      <c r="G72" s="67">
        <f t="shared" si="7"/>
        <v>11305.411036212719</v>
      </c>
      <c r="H72" s="67">
        <f t="shared" si="7"/>
        <v>7756.0000000000027</v>
      </c>
      <c r="I72" s="67">
        <f t="shared" si="7"/>
        <v>0</v>
      </c>
      <c r="J72" s="67">
        <f t="shared" si="7"/>
        <v>1354.0000000000009</v>
      </c>
      <c r="K72" s="67">
        <f t="shared" si="7"/>
        <v>11156.005467635992</v>
      </c>
      <c r="L72" s="67">
        <f t="shared" si="7"/>
        <v>5954.009825227804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44.015091579759883</v>
      </c>
      <c r="D73" s="83">
        <f t="shared" si="7"/>
        <v>50500.935219448591</v>
      </c>
      <c r="E73" s="83">
        <f t="shared" si="7"/>
        <v>27941.52073786336</v>
      </c>
      <c r="F73" s="83">
        <f t="shared" si="7"/>
        <v>3146.8254633358288</v>
      </c>
      <c r="G73" s="83">
        <f t="shared" si="7"/>
        <v>2973.3767610116615</v>
      </c>
      <c r="H73" s="83">
        <f t="shared" si="7"/>
        <v>4046.0846758810458</v>
      </c>
      <c r="I73" s="83">
        <f t="shared" si="7"/>
        <v>12221.209239701802</v>
      </c>
      <c r="J73" s="83">
        <f t="shared" si="7"/>
        <v>1996.13402117031</v>
      </c>
      <c r="K73" s="83">
        <f t="shared" si="7"/>
        <v>2804.1931992021309</v>
      </c>
      <c r="L73" s="83">
        <f t="shared" si="7"/>
        <v>10234.881905469112</v>
      </c>
      <c r="M73" s="83">
        <f t="shared" si="7"/>
        <v>27884.692446873592</v>
      </c>
      <c r="N73" s="83">
        <f t="shared" si="7"/>
        <v>17243.956908973218</v>
      </c>
      <c r="O73" s="83">
        <f t="shared" si="7"/>
        <v>8348.9497133239329</v>
      </c>
      <c r="P73" s="83">
        <f t="shared" si="7"/>
        <v>12243.30141469917</v>
      </c>
      <c r="Q73" s="83">
        <f t="shared" si="7"/>
        <v>9306.30981431283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6657.6250000000018</v>
      </c>
      <c r="D79" s="80">
        <f>RES_hhdet_numvin!D45</f>
        <v>3881.6250000000009</v>
      </c>
      <c r="E79" s="80">
        <f>RES_hhdet_numvin!E45</f>
        <v>5204.6250000000009</v>
      </c>
      <c r="F79" s="80">
        <f>RES_hhdet_numvin!F45</f>
        <v>5993.6250000000018</v>
      </c>
      <c r="G79" s="80">
        <f>RES_hhdet_numvin!G45</f>
        <v>6690.6250000000018</v>
      </c>
      <c r="H79" s="80">
        <f>RES_hhdet_numvin!H45</f>
        <v>11779.625000000002</v>
      </c>
      <c r="I79" s="80">
        <f>RES_hhdet_numvin!I45</f>
        <v>6364.6250000000018</v>
      </c>
      <c r="J79" s="80">
        <f>RES_hhdet_numvin!J45</f>
        <v>4207.6250000000009</v>
      </c>
      <c r="K79" s="80">
        <f>RES_hhdet_numvin!K45</f>
        <v>7563.6250000000018</v>
      </c>
      <c r="L79" s="80">
        <f>RES_hhdet_numvin!L45</f>
        <v>0</v>
      </c>
      <c r="M79" s="80">
        <f>RES_hhdet_numvin!M45</f>
        <v>2566.6250000000005</v>
      </c>
      <c r="N79" s="80">
        <f>RES_hhdet_numvin!N45</f>
        <v>14218.625000000002</v>
      </c>
      <c r="O79" s="80">
        <f>RES_hhdet_numvin!O45</f>
        <v>5184.6250000000009</v>
      </c>
      <c r="P79" s="80">
        <f>RES_hhdet_numvin!P45</f>
        <v>4577.6250000000009</v>
      </c>
      <c r="Q79" s="80">
        <f>RES_hhdet_numvin!Q45</f>
        <v>4884.8750000000009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222.00000000000006</v>
      </c>
      <c r="J81" s="80">
        <f>RES_hhdet_numvin!J48</f>
        <v>906.00000000000023</v>
      </c>
      <c r="K81" s="80">
        <f>RES_hhdet_numvin!K48</f>
        <v>1035.0000000000002</v>
      </c>
      <c r="L81" s="80">
        <f>RES_hhdet_numvin!L48</f>
        <v>0</v>
      </c>
      <c r="M81" s="80">
        <f>RES_hhdet_numvin!M48</f>
        <v>933.00000000000023</v>
      </c>
      <c r="N81" s="80">
        <f>RES_hhdet_numvin!N48</f>
        <v>1597.0000000000005</v>
      </c>
      <c r="O81" s="80">
        <f>RES_hhdet_numvin!O48</f>
        <v>579.00000000000011</v>
      </c>
      <c r="P81" s="80">
        <f>RES_hhdet_numvin!P48</f>
        <v>58.000000000000007</v>
      </c>
      <c r="Q81" s="80">
        <f>RES_hhdet_numvin!Q48</f>
        <v>784.00000000000011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6657.6250000000018</v>
      </c>
      <c r="D83" s="80">
        <f>RES_hhdet_numvin!D50</f>
        <v>3881.6250000000009</v>
      </c>
      <c r="E83" s="80">
        <f>RES_hhdet_numvin!E50</f>
        <v>5204.6250000000009</v>
      </c>
      <c r="F83" s="80">
        <f>RES_hhdet_numvin!F50</f>
        <v>5756.917500266738</v>
      </c>
      <c r="G83" s="80">
        <f>RES_hhdet_numvin!G50</f>
        <v>5780.8250457267768</v>
      </c>
      <c r="H83" s="80">
        <f>RES_hhdet_numvin!H50</f>
        <v>10632.594706038331</v>
      </c>
      <c r="I83" s="80">
        <f>RES_hhdet_numvin!I50</f>
        <v>5167.3905347565642</v>
      </c>
      <c r="J83" s="80">
        <f>RES_hhdet_numvin!J50</f>
        <v>2986.7823360414495</v>
      </c>
      <c r="K83" s="80">
        <f>RES_hhdet_numvin!K50</f>
        <v>5079.9845014346565</v>
      </c>
      <c r="L83" s="80">
        <f>RES_hhdet_numvin!L50</f>
        <v>0</v>
      </c>
      <c r="M83" s="80">
        <f>RES_hhdet_numvin!M50</f>
        <v>1147.0818191638366</v>
      </c>
      <c r="N83" s="80">
        <f>RES_hhdet_numvin!N50</f>
        <v>9528.4177765989825</v>
      </c>
      <c r="O83" s="80">
        <f>RES_hhdet_numvin!O50</f>
        <v>2610.850716192781</v>
      </c>
      <c r="P83" s="80">
        <f>RES_hhdet_numvin!P50</f>
        <v>2508.7977546703291</v>
      </c>
      <c r="Q83" s="80">
        <f>RES_hhdet_numvin!Q50</f>
        <v>2640.4823091095636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236.70749973326389</v>
      </c>
      <c r="G84" s="80">
        <f>RES_hhdet_numvin!G51</f>
        <v>909.7999542732249</v>
      </c>
      <c r="H84" s="80">
        <f>RES_hhdet_numvin!H51</f>
        <v>1147.0302939616697</v>
      </c>
      <c r="I84" s="80">
        <f>RES_hhdet_numvin!I51</f>
        <v>1197.2344652434372</v>
      </c>
      <c r="J84" s="80">
        <f>RES_hhdet_numvin!J51</f>
        <v>1220.8426639585512</v>
      </c>
      <c r="K84" s="80">
        <f>RES_hhdet_numvin!K51</f>
        <v>2483.6404985653453</v>
      </c>
      <c r="L84" s="80">
        <f>RES_hhdet_numvin!L51</f>
        <v>0</v>
      </c>
      <c r="M84" s="80">
        <f>RES_hhdet_numvin!M51</f>
        <v>1419.5431808361639</v>
      </c>
      <c r="N84" s="80">
        <f>RES_hhdet_numvin!N51</f>
        <v>4535.9842291798996</v>
      </c>
      <c r="O84" s="80">
        <f>RES_hhdet_numvin!O51</f>
        <v>2573.7742838072199</v>
      </c>
      <c r="P84" s="80">
        <f>RES_hhdet_numvin!P51</f>
        <v>1793.050239550792</v>
      </c>
      <c r="Q84" s="80">
        <f>RES_hhdet_numvin!Q51</f>
        <v>2244.3926908904373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116.28030576157812</v>
      </c>
      <c r="O85" s="80">
        <f>RES_hhdet_numvin!O54</f>
        <v>0</v>
      </c>
      <c r="P85" s="80">
        <f>RES_hhdet_numvin!P54</f>
        <v>218.71969423842197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37.942688459542111</v>
      </c>
      <c r="O86" s="80">
        <f>RES_hhdet_numvin!O55</f>
        <v>0</v>
      </c>
      <c r="P86" s="80">
        <f>RES_hhdet_numvin!P55</f>
        <v>57.05731154045791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6657.6250000000018</v>
      </c>
      <c r="D89" s="78">
        <f>RES_hhdet_numvin!D60</f>
        <v>3881.6250000000009</v>
      </c>
      <c r="E89" s="78">
        <f>RES_hhdet_numvin!E60</f>
        <v>5204.6250000000009</v>
      </c>
      <c r="F89" s="78">
        <f>RES_hhdet_numvin!F60</f>
        <v>5993.6250000000018</v>
      </c>
      <c r="G89" s="78">
        <f>RES_hhdet_numvin!G60</f>
        <v>6690.6250000000018</v>
      </c>
      <c r="H89" s="78">
        <f>RES_hhdet_numvin!H60</f>
        <v>11779.625000000004</v>
      </c>
      <c r="I89" s="78">
        <f>RES_hhdet_numvin!I60</f>
        <v>6364.6250000000018</v>
      </c>
      <c r="J89" s="78">
        <f>RES_hhdet_numvin!J60</f>
        <v>4207.6250000000009</v>
      </c>
      <c r="K89" s="78">
        <f>RES_hhdet_numvin!K60</f>
        <v>7563.6250000000018</v>
      </c>
      <c r="L89" s="78">
        <f>RES_hhdet_numvin!L60</f>
        <v>0</v>
      </c>
      <c r="M89" s="78">
        <f>RES_hhdet_numvin!M60</f>
        <v>2566.6250000000005</v>
      </c>
      <c r="N89" s="78">
        <f>RES_hhdet_numvin!N60</f>
        <v>14218.625000000004</v>
      </c>
      <c r="O89" s="78">
        <f>RES_hhdet_numvin!O60</f>
        <v>5184.6250000000009</v>
      </c>
      <c r="P89" s="78">
        <f>RES_hhdet_numvin!P60</f>
        <v>4577.6250000000009</v>
      </c>
      <c r="Q89" s="78">
        <f>RES_hhdet_numvin!Q60</f>
        <v>4884.8750000000009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244.76906393017788</v>
      </c>
      <c r="C93" s="168">
        <f t="shared" ref="C93:Q93" si="8">SUM(C94,C97,C99,C108)</f>
        <v>265.41096244213935</v>
      </c>
      <c r="D93" s="168">
        <f t="shared" si="8"/>
        <v>239.47830826013674</v>
      </c>
      <c r="E93" s="168">
        <f t="shared" si="8"/>
        <v>240.54591515108416</v>
      </c>
      <c r="F93" s="168">
        <f t="shared" si="8"/>
        <v>252.93517846336167</v>
      </c>
      <c r="G93" s="168">
        <f t="shared" si="8"/>
        <v>244.60297852447061</v>
      </c>
      <c r="H93" s="168">
        <f t="shared" si="8"/>
        <v>251.56102842912014</v>
      </c>
      <c r="I93" s="168">
        <f t="shared" si="8"/>
        <v>238.70849832919288</v>
      </c>
      <c r="J93" s="168">
        <f t="shared" si="8"/>
        <v>233.82857113676002</v>
      </c>
      <c r="K93" s="168">
        <f t="shared" si="8"/>
        <v>237.5031757132065</v>
      </c>
      <c r="L93" s="168">
        <f t="shared" si="8"/>
        <v>196.14366880272362</v>
      </c>
      <c r="M93" s="168">
        <f t="shared" si="8"/>
        <v>158.61911024738373</v>
      </c>
      <c r="N93" s="168">
        <f t="shared" si="8"/>
        <v>204.88752821299346</v>
      </c>
      <c r="O93" s="168">
        <f t="shared" si="8"/>
        <v>193.40140898432986</v>
      </c>
      <c r="P93" s="168">
        <f t="shared" si="8"/>
        <v>165.19894265830914</v>
      </c>
      <c r="Q93" s="168">
        <f t="shared" si="8"/>
        <v>177.86754867947622</v>
      </c>
    </row>
    <row r="94" spans="1:17" ht="12" customHeight="1" x14ac:dyDescent="0.25">
      <c r="A94" s="158" t="s">
        <v>65</v>
      </c>
      <c r="B94" s="157">
        <f>SUM(B95:B96)</f>
        <v>216.07089238158943</v>
      </c>
      <c r="C94" s="157">
        <f t="shared" ref="C94:Q94" si="9">SUM(C95:C96)</f>
        <v>232.98534018770377</v>
      </c>
      <c r="D94" s="157">
        <f t="shared" si="9"/>
        <v>211.5491430571638</v>
      </c>
      <c r="E94" s="157">
        <f t="shared" si="9"/>
        <v>214.71875329219262</v>
      </c>
      <c r="F94" s="157">
        <f t="shared" si="9"/>
        <v>227.10303231057915</v>
      </c>
      <c r="G94" s="157">
        <f t="shared" si="9"/>
        <v>218.91318561506421</v>
      </c>
      <c r="H94" s="157">
        <f t="shared" si="9"/>
        <v>223.01720112657256</v>
      </c>
      <c r="I94" s="157">
        <f t="shared" si="9"/>
        <v>210.36731769103568</v>
      </c>
      <c r="J94" s="157">
        <f t="shared" si="9"/>
        <v>204.03997288081916</v>
      </c>
      <c r="K94" s="157">
        <f t="shared" si="9"/>
        <v>209.4845974254022</v>
      </c>
      <c r="L94" s="157">
        <f t="shared" si="9"/>
        <v>169.42681286916155</v>
      </c>
      <c r="M94" s="157">
        <f t="shared" si="9"/>
        <v>135.72385622384425</v>
      </c>
      <c r="N94" s="157">
        <f t="shared" si="9"/>
        <v>178.36764206738573</v>
      </c>
      <c r="O94" s="157">
        <f t="shared" si="9"/>
        <v>169.94423176506965</v>
      </c>
      <c r="P94" s="157">
        <f t="shared" si="9"/>
        <v>144.75271768576835</v>
      </c>
      <c r="Q94" s="157">
        <f t="shared" si="9"/>
        <v>154.20025544135962</v>
      </c>
    </row>
    <row r="95" spans="1:17" ht="12" customHeight="1" x14ac:dyDescent="0.25">
      <c r="A95" s="23" t="s">
        <v>166</v>
      </c>
      <c r="B95" s="156">
        <f>RES_hhdet_fec!B$45</f>
        <v>201.77414660781486</v>
      </c>
      <c r="C95" s="156">
        <f>RES_hhdet_fec!C$45</f>
        <v>218.7632526535651</v>
      </c>
      <c r="D95" s="156">
        <f>RES_hhdet_fec!D$45</f>
        <v>200.39679586733925</v>
      </c>
      <c r="E95" s="156">
        <f>RES_hhdet_fec!E$45</f>
        <v>205.26475505039511</v>
      </c>
      <c r="F95" s="156">
        <f>RES_hhdet_fec!F$45</f>
        <v>217.37400976537464</v>
      </c>
      <c r="G95" s="156">
        <f>RES_hhdet_fec!G$45</f>
        <v>208.36749937433837</v>
      </c>
      <c r="H95" s="156">
        <f>RES_hhdet_fec!H$45</f>
        <v>214.66860275703996</v>
      </c>
      <c r="I95" s="156">
        <f>RES_hhdet_fec!I$45</f>
        <v>203.35756470703035</v>
      </c>
      <c r="J95" s="156">
        <f>RES_hhdet_fec!J$45</f>
        <v>203.69416250996997</v>
      </c>
      <c r="K95" s="156">
        <f>RES_hhdet_fec!K$45</f>
        <v>200.20664807111044</v>
      </c>
      <c r="L95" s="156">
        <f>RES_hhdet_fec!L$45</f>
        <v>167.28058968161866</v>
      </c>
      <c r="M95" s="156">
        <f>RES_hhdet_fec!M$45</f>
        <v>131.56959425337757</v>
      </c>
      <c r="N95" s="156">
        <f>RES_hhdet_fec!N$45</f>
        <v>172.21778447780869</v>
      </c>
      <c r="O95" s="156">
        <f>RES_hhdet_fec!O$45</f>
        <v>161.49692335777769</v>
      </c>
      <c r="P95" s="156">
        <f>RES_hhdet_fec!P$45</f>
        <v>135.17737356487214</v>
      </c>
      <c r="Q95" s="156">
        <f>RES_hhdet_fec!Q$45</f>
        <v>151.43329876813769</v>
      </c>
    </row>
    <row r="96" spans="1:17" ht="12" customHeight="1" x14ac:dyDescent="0.25">
      <c r="A96" s="23" t="s">
        <v>60</v>
      </c>
      <c r="B96" s="156">
        <f>RES_hhdet_fec!B$46</f>
        <v>14.296745773774582</v>
      </c>
      <c r="C96" s="156">
        <f>RES_hhdet_fec!C$46</f>
        <v>14.222087534138677</v>
      </c>
      <c r="D96" s="156">
        <f>RES_hhdet_fec!D$46</f>
        <v>11.152347189824566</v>
      </c>
      <c r="E96" s="156">
        <f>RES_hhdet_fec!E$46</f>
        <v>9.4539982417975015</v>
      </c>
      <c r="F96" s="156">
        <f>RES_hhdet_fec!F$46</f>
        <v>9.7290225452045256</v>
      </c>
      <c r="G96" s="156">
        <f>RES_hhdet_fec!G$46</f>
        <v>10.545686240725843</v>
      </c>
      <c r="H96" s="156">
        <f>RES_hhdet_fec!H$46</f>
        <v>8.348598369532608</v>
      </c>
      <c r="I96" s="156">
        <f>RES_hhdet_fec!I$46</f>
        <v>7.0097529840053365</v>
      </c>
      <c r="J96" s="156">
        <f>RES_hhdet_fec!J$46</f>
        <v>0.34581037084920158</v>
      </c>
      <c r="K96" s="156">
        <f>RES_hhdet_fec!K$46</f>
        <v>9.2779493542917724</v>
      </c>
      <c r="L96" s="156">
        <f>RES_hhdet_fec!L$46</f>
        <v>2.1462231875428825</v>
      </c>
      <c r="M96" s="156">
        <f>RES_hhdet_fec!M$46</f>
        <v>4.1542619704666652</v>
      </c>
      <c r="N96" s="156">
        <f>RES_hhdet_fec!N$46</f>
        <v>6.1498575895770404</v>
      </c>
      <c r="O96" s="156">
        <f>RES_hhdet_fec!O$46</f>
        <v>8.4473084072919669</v>
      </c>
      <c r="P96" s="156">
        <f>RES_hhdet_fec!P$46</f>
        <v>9.575344120896208</v>
      </c>
      <c r="Q96" s="156">
        <f>RES_hhdet_fec!Q$46</f>
        <v>2.7669566732219364</v>
      </c>
    </row>
    <row r="97" spans="1:17" ht="12" customHeight="1" x14ac:dyDescent="0.25">
      <c r="A97" s="158" t="s">
        <v>112</v>
      </c>
      <c r="B97" s="157">
        <f>B98</f>
        <v>0.31394945268773417</v>
      </c>
      <c r="C97" s="157">
        <f t="shared" ref="C97:Q97" si="10">C98</f>
        <v>0.32135891625443019</v>
      </c>
      <c r="D97" s="157">
        <f t="shared" si="10"/>
        <v>0.34266128073488122</v>
      </c>
      <c r="E97" s="157">
        <f t="shared" si="10"/>
        <v>0.36924411071056873</v>
      </c>
      <c r="F97" s="157">
        <f t="shared" si="10"/>
        <v>0.36302301487103417</v>
      </c>
      <c r="G97" s="157">
        <f t="shared" si="10"/>
        <v>0.36030672998574426</v>
      </c>
      <c r="H97" s="157">
        <f t="shared" si="10"/>
        <v>0.38973877050965966</v>
      </c>
      <c r="I97" s="157">
        <f t="shared" si="10"/>
        <v>0.41650133389423438</v>
      </c>
      <c r="J97" s="157">
        <f t="shared" si="10"/>
        <v>0.43518401885932179</v>
      </c>
      <c r="K97" s="157">
        <f t="shared" si="10"/>
        <v>0.46107961004675863</v>
      </c>
      <c r="L97" s="157">
        <f t="shared" si="10"/>
        <v>0.42452840466939867</v>
      </c>
      <c r="M97" s="157">
        <f t="shared" si="10"/>
        <v>0.42422661743300588</v>
      </c>
      <c r="N97" s="157">
        <f t="shared" si="10"/>
        <v>0.48979690457638925</v>
      </c>
      <c r="O97" s="157">
        <f t="shared" si="10"/>
        <v>0.49006780021536206</v>
      </c>
      <c r="P97" s="157">
        <f t="shared" si="10"/>
        <v>0.37211964442792506</v>
      </c>
      <c r="Q97" s="157">
        <f t="shared" si="10"/>
        <v>0.36057838587902707</v>
      </c>
    </row>
    <row r="98" spans="1:17" ht="12" customHeight="1" x14ac:dyDescent="0.25">
      <c r="A98" s="23" t="s">
        <v>60</v>
      </c>
      <c r="B98" s="156">
        <f>RES_hhdet_fec!B$48</f>
        <v>0.31394945268773417</v>
      </c>
      <c r="C98" s="156">
        <f>RES_hhdet_fec!C$48</f>
        <v>0.32135891625443019</v>
      </c>
      <c r="D98" s="156">
        <f>RES_hhdet_fec!D$48</f>
        <v>0.34266128073488122</v>
      </c>
      <c r="E98" s="156">
        <f>RES_hhdet_fec!E$48</f>
        <v>0.36924411071056873</v>
      </c>
      <c r="F98" s="156">
        <f>RES_hhdet_fec!F$48</f>
        <v>0.36302301487103417</v>
      </c>
      <c r="G98" s="156">
        <f>RES_hhdet_fec!G$48</f>
        <v>0.36030672998574426</v>
      </c>
      <c r="H98" s="156">
        <f>RES_hhdet_fec!H$48</f>
        <v>0.38973877050965966</v>
      </c>
      <c r="I98" s="156">
        <f>RES_hhdet_fec!I$48</f>
        <v>0.41650133389423438</v>
      </c>
      <c r="J98" s="156">
        <f>RES_hhdet_fec!J$48</f>
        <v>0.43518401885932179</v>
      </c>
      <c r="K98" s="156">
        <f>RES_hhdet_fec!K$48</f>
        <v>0.46107961004675863</v>
      </c>
      <c r="L98" s="156">
        <f>RES_hhdet_fec!L$48</f>
        <v>0.42452840466939867</v>
      </c>
      <c r="M98" s="156">
        <f>RES_hhdet_fec!M$48</f>
        <v>0.42422661743300588</v>
      </c>
      <c r="N98" s="156">
        <f>RES_hhdet_fec!N$48</f>
        <v>0.48979690457638925</v>
      </c>
      <c r="O98" s="156">
        <f>RES_hhdet_fec!O$48</f>
        <v>0.49006780021536206</v>
      </c>
      <c r="P98" s="156">
        <f>RES_hhdet_fec!P$48</f>
        <v>0.37211964442792506</v>
      </c>
      <c r="Q98" s="156">
        <f>RES_hhdet_fec!Q$48</f>
        <v>0.36057838587902707</v>
      </c>
    </row>
    <row r="99" spans="1:17" ht="12" customHeight="1" x14ac:dyDescent="0.25">
      <c r="A99" s="158" t="s">
        <v>63</v>
      </c>
      <c r="B99" s="157">
        <f>SUM(B100:B101,B104:B105)</f>
        <v>20.477658158710582</v>
      </c>
      <c r="C99" s="157">
        <f t="shared" ref="C99:Q99" si="11">SUM(C100:C101,C104:C105)</f>
        <v>20.531087705821239</v>
      </c>
      <c r="D99" s="157">
        <f t="shared" si="11"/>
        <v>20.868443069245572</v>
      </c>
      <c r="E99" s="157">
        <f t="shared" si="11"/>
        <v>21.018135612715341</v>
      </c>
      <c r="F99" s="157">
        <f t="shared" si="11"/>
        <v>21.124490680820216</v>
      </c>
      <c r="G99" s="157">
        <f t="shared" si="11"/>
        <v>20.879751001429671</v>
      </c>
      <c r="H99" s="157">
        <f t="shared" si="11"/>
        <v>22.649292764453435</v>
      </c>
      <c r="I99" s="157">
        <f t="shared" si="11"/>
        <v>22.772088824291423</v>
      </c>
      <c r="J99" s="157">
        <f t="shared" si="11"/>
        <v>22.422338754839238</v>
      </c>
      <c r="K99" s="157">
        <f t="shared" si="11"/>
        <v>22.699053673461858</v>
      </c>
      <c r="L99" s="157">
        <f t="shared" si="11"/>
        <v>20.421016160124296</v>
      </c>
      <c r="M99" s="157">
        <f t="shared" si="11"/>
        <v>18.237118855979915</v>
      </c>
      <c r="N99" s="157">
        <f t="shared" si="11"/>
        <v>21.395793049354072</v>
      </c>
      <c r="O99" s="157">
        <f t="shared" si="11"/>
        <v>19.970785036101521</v>
      </c>
      <c r="P99" s="157">
        <f t="shared" si="11"/>
        <v>17.814581336290786</v>
      </c>
      <c r="Q99" s="157">
        <f t="shared" si="11"/>
        <v>17.824210862484318</v>
      </c>
    </row>
    <row r="100" spans="1:17" ht="12" customHeight="1" x14ac:dyDescent="0.25">
      <c r="A100" s="167" t="s">
        <v>165</v>
      </c>
      <c r="B100" s="132">
        <f>RES_hhdet_fec!B$50</f>
        <v>19.463490293462133</v>
      </c>
      <c r="C100" s="132">
        <f>RES_hhdet_fec!C$50</f>
        <v>19.758297346434791</v>
      </c>
      <c r="D100" s="132">
        <f>RES_hhdet_fec!D$50</f>
        <v>19.639603696110242</v>
      </c>
      <c r="E100" s="132">
        <f>RES_hhdet_fec!E$50</f>
        <v>19.778516367528866</v>
      </c>
      <c r="F100" s="132">
        <f>RES_hhdet_fec!F$50</f>
        <v>19.749824921746782</v>
      </c>
      <c r="G100" s="132">
        <f>RES_hhdet_fec!G$50</f>
        <v>19.523215259063594</v>
      </c>
      <c r="H100" s="132">
        <f>RES_hhdet_fec!H$50</f>
        <v>21.134780224027249</v>
      </c>
      <c r="I100" s="132">
        <f>RES_hhdet_fec!I$50</f>
        <v>21.014960452697139</v>
      </c>
      <c r="J100" s="132">
        <f>RES_hhdet_fec!J$50</f>
        <v>20.537065664997261</v>
      </c>
      <c r="K100" s="132">
        <f>RES_hhdet_fec!K$50</f>
        <v>20.738503575748076</v>
      </c>
      <c r="L100" s="132">
        <f>RES_hhdet_fec!L$50</f>
        <v>17.973820172974492</v>
      </c>
      <c r="M100" s="132">
        <f>RES_hhdet_fec!M$50</f>
        <v>15.986661277356689</v>
      </c>
      <c r="N100" s="132">
        <f>RES_hhdet_fec!N$50</f>
        <v>18.205702860582015</v>
      </c>
      <c r="O100" s="132">
        <f>RES_hhdet_fec!O$50</f>
        <v>16.508342062539327</v>
      </c>
      <c r="P100" s="132">
        <f>RES_hhdet_fec!P$50</f>
        <v>14.399723264587024</v>
      </c>
      <c r="Q100" s="132">
        <f>RES_hhdet_fec!Q$50</f>
        <v>14.220400220431937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0.24263043655053218</v>
      </c>
      <c r="E101" s="132">
        <f t="shared" si="12"/>
        <v>0.24262627131904957</v>
      </c>
      <c r="F101" s="132">
        <f t="shared" si="12"/>
        <v>0.47613067378687951</v>
      </c>
      <c r="G101" s="132">
        <f t="shared" si="12"/>
        <v>0.55595394707207535</v>
      </c>
      <c r="H101" s="132">
        <f t="shared" si="12"/>
        <v>0.74186818586950554</v>
      </c>
      <c r="I101" s="132">
        <f t="shared" si="12"/>
        <v>0.97999793599550111</v>
      </c>
      <c r="J101" s="132">
        <f t="shared" si="12"/>
        <v>1.2030244309169897</v>
      </c>
      <c r="K101" s="132">
        <f t="shared" si="12"/>
        <v>1.6916121772724135</v>
      </c>
      <c r="L101" s="132">
        <f t="shared" si="12"/>
        <v>1.8178065547087157</v>
      </c>
      <c r="M101" s="132">
        <f t="shared" si="12"/>
        <v>2.0939352861829819</v>
      </c>
      <c r="N101" s="132">
        <f t="shared" si="12"/>
        <v>2.9655880253122655</v>
      </c>
      <c r="O101" s="132">
        <f t="shared" si="12"/>
        <v>3.3050432033741659</v>
      </c>
      <c r="P101" s="132">
        <f t="shared" si="12"/>
        <v>3.278856136844384</v>
      </c>
      <c r="Q101" s="132">
        <f t="shared" si="12"/>
        <v>3.5382701151782689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0.19699043655053217</v>
      </c>
      <c r="E102" s="165">
        <f>RES_hhdet_fec!E$52</f>
        <v>0.19704858207602169</v>
      </c>
      <c r="F102" s="165">
        <f>RES_hhdet_fec!F$52</f>
        <v>0.38529531287852592</v>
      </c>
      <c r="G102" s="165">
        <f>RES_hhdet_fec!G$52</f>
        <v>0.44880926607856259</v>
      </c>
      <c r="H102" s="165">
        <f>RES_hhdet_fec!H$52</f>
        <v>0.5980270189327147</v>
      </c>
      <c r="I102" s="165">
        <f>RES_hhdet_fec!I$52</f>
        <v>0.78871484027248684</v>
      </c>
      <c r="J102" s="165">
        <f>RES_hhdet_fec!J$52</f>
        <v>0.96644182503273512</v>
      </c>
      <c r="K102" s="165">
        <f>RES_hhdet_fec!K$52</f>
        <v>1.3564383531415343</v>
      </c>
      <c r="L102" s="165">
        <f>RES_hhdet_fec!L$52</f>
        <v>1.4555605669937854</v>
      </c>
      <c r="M102" s="165">
        <f>RES_hhdet_fec!M$52</f>
        <v>1.6590906989103134</v>
      </c>
      <c r="N102" s="165">
        <f>RES_hhdet_fec!N$52</f>
        <v>2.414073918704442</v>
      </c>
      <c r="O102" s="165">
        <f>RES_hhdet_fec!O$52</f>
        <v>2.6562207794801194</v>
      </c>
      <c r="P102" s="165">
        <f>RES_hhdet_fec!P$52</f>
        <v>2.6217829500498446</v>
      </c>
      <c r="Q102" s="165">
        <f>RES_hhdet_fec!Q$52</f>
        <v>2.8270361636198387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4.564E-2</v>
      </c>
      <c r="E103" s="164">
        <f>RES_hhdet_fec!E$53</f>
        <v>4.557768924302788E-2</v>
      </c>
      <c r="F103" s="164">
        <f>RES_hhdet_fec!F$53</f>
        <v>9.0835360908353605E-2</v>
      </c>
      <c r="G103" s="164">
        <f>RES_hhdet_fec!G$53</f>
        <v>0.10714468099351279</v>
      </c>
      <c r="H103" s="164">
        <f>RES_hhdet_fec!H$53</f>
        <v>0.14384116693679086</v>
      </c>
      <c r="I103" s="164">
        <f>RES_hhdet_fec!I$53</f>
        <v>0.19128309572301425</v>
      </c>
      <c r="J103" s="164">
        <f>RES_hhdet_fec!J$53</f>
        <v>0.23658260588425473</v>
      </c>
      <c r="K103" s="164">
        <f>RES_hhdet_fec!K$53</f>
        <v>0.33517382413087926</v>
      </c>
      <c r="L103" s="164">
        <f>RES_hhdet_fec!L$53</f>
        <v>0.36224598771493016</v>
      </c>
      <c r="M103" s="164">
        <f>RES_hhdet_fec!M$53</f>
        <v>0.43484458727266845</v>
      </c>
      <c r="N103" s="164">
        <f>RES_hhdet_fec!N$53</f>
        <v>0.5515141066078233</v>
      </c>
      <c r="O103" s="164">
        <f>RES_hhdet_fec!O$53</f>
        <v>0.64882242389404665</v>
      </c>
      <c r="P103" s="164">
        <f>RES_hhdet_fec!P$53</f>
        <v>0.65707318679453919</v>
      </c>
      <c r="Q103" s="164">
        <f>RES_hhdet_fec!Q$53</f>
        <v>0.71123395155843028</v>
      </c>
    </row>
    <row r="104" spans="1:17" ht="12" customHeight="1" x14ac:dyDescent="0.25">
      <c r="A104" s="163" t="s">
        <v>142</v>
      </c>
      <c r="B104" s="162">
        <f>RES_hhdet_fec!B$54</f>
        <v>1.0141678652484498</v>
      </c>
      <c r="C104" s="162">
        <f>RES_hhdet_fec!C$54</f>
        <v>0.77279035938644725</v>
      </c>
      <c r="D104" s="162">
        <f>RES_hhdet_fec!D$54</f>
        <v>0.97067247485950547</v>
      </c>
      <c r="E104" s="162">
        <f>RES_hhdet_fec!E$54</f>
        <v>0.9823653280838277</v>
      </c>
      <c r="F104" s="162">
        <f>RES_hhdet_fec!F$54</f>
        <v>0.8726013972809894</v>
      </c>
      <c r="G104" s="162">
        <f>RES_hhdet_fec!G$54</f>
        <v>0.77127988218978416</v>
      </c>
      <c r="H104" s="162">
        <f>RES_hhdet_fec!H$54</f>
        <v>0.74169103240219758</v>
      </c>
      <c r="I104" s="162">
        <f>RES_hhdet_fec!I$54</f>
        <v>0.73698518407849944</v>
      </c>
      <c r="J104" s="162">
        <f>RES_hhdet_fec!J$54</f>
        <v>0.64226323745766711</v>
      </c>
      <c r="K104" s="162">
        <f>RES_hhdet_fec!K$54</f>
        <v>0.24359485543812312</v>
      </c>
      <c r="L104" s="162">
        <f>RES_hhdet_fec!L$54</f>
        <v>0.56666232566929509</v>
      </c>
      <c r="M104" s="162">
        <f>RES_hhdet_fec!M$54</f>
        <v>0.13493474676412648</v>
      </c>
      <c r="N104" s="162">
        <f>RES_hhdet_fec!N$54</f>
        <v>0.18688539689773692</v>
      </c>
      <c r="O104" s="162">
        <f>RES_hhdet_fec!O$54</f>
        <v>0.12895490266746779</v>
      </c>
      <c r="P104" s="162">
        <f>RES_hhdet_fec!P$54</f>
        <v>0.1094185174561023</v>
      </c>
      <c r="Q104" s="162">
        <f>RES_hhdet_fec!Q$54</f>
        <v>5.1832367229878794E-2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1.5536461725292397E-2</v>
      </c>
      <c r="E105" s="160">
        <f t="shared" si="13"/>
        <v>1.4627645783599527E-2</v>
      </c>
      <c r="F105" s="160">
        <f t="shared" si="13"/>
        <v>2.5933688005566061E-2</v>
      </c>
      <c r="G105" s="160">
        <f t="shared" si="13"/>
        <v>2.9301913104218067E-2</v>
      </c>
      <c r="H105" s="160">
        <f t="shared" si="13"/>
        <v>3.0953322154481381E-2</v>
      </c>
      <c r="I105" s="160">
        <f t="shared" si="13"/>
        <v>4.0145251520282532E-2</v>
      </c>
      <c r="J105" s="160">
        <f t="shared" si="13"/>
        <v>3.9985421467322674E-2</v>
      </c>
      <c r="K105" s="160">
        <f t="shared" si="13"/>
        <v>2.5343065003243133E-2</v>
      </c>
      <c r="L105" s="160">
        <f t="shared" si="13"/>
        <v>6.2727106771792968E-2</v>
      </c>
      <c r="M105" s="160">
        <f t="shared" si="13"/>
        <v>2.1587545676116062E-2</v>
      </c>
      <c r="N105" s="160">
        <f t="shared" si="13"/>
        <v>3.7616766562056633E-2</v>
      </c>
      <c r="O105" s="160">
        <f t="shared" si="13"/>
        <v>2.844486752056271E-2</v>
      </c>
      <c r="P105" s="160">
        <f t="shared" si="13"/>
        <v>2.6583417403275866E-2</v>
      </c>
      <c r="Q105" s="160">
        <f t="shared" si="13"/>
        <v>1.3708159644234809E-2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9.7364617252923957E-3</v>
      </c>
      <c r="E106" s="156">
        <f>RES_hhdet_fec!E$56</f>
        <v>9.7670880146752247E-3</v>
      </c>
      <c r="F106" s="156">
        <f>RES_hhdet_fec!F$56</f>
        <v>1.701235791635276E-2</v>
      </c>
      <c r="G106" s="156">
        <f>RES_hhdet_fec!G$56</f>
        <v>1.7736314699749189E-2</v>
      </c>
      <c r="H106" s="156">
        <f>RES_hhdet_fec!H$56</f>
        <v>2.0985737065340373E-2</v>
      </c>
      <c r="I106" s="156">
        <f>RES_hhdet_fec!I$56</f>
        <v>2.764015987058803E-2</v>
      </c>
      <c r="J106" s="156">
        <f>RES_hhdet_fec!J$56</f>
        <v>3.020527274439995E-2</v>
      </c>
      <c r="K106" s="156">
        <f>RES_hhdet_fec!K$56</f>
        <v>1.593611203800796E-2</v>
      </c>
      <c r="L106" s="156">
        <f>RES_hhdet_fec!L$56</f>
        <v>4.5905748810948478E-2</v>
      </c>
      <c r="M106" s="156">
        <f>RES_hhdet_fec!M$56</f>
        <v>1.4007724746930393E-2</v>
      </c>
      <c r="N106" s="156">
        <f>RES_hhdet_fec!N$56</f>
        <v>2.4772418478320669E-2</v>
      </c>
      <c r="O106" s="156">
        <f>RES_hhdet_fec!O$56</f>
        <v>2.0733032054310176E-2</v>
      </c>
      <c r="P106" s="156">
        <f>RES_hhdet_fec!P$56</f>
        <v>1.9980772752853433E-2</v>
      </c>
      <c r="Q106" s="156">
        <f>RES_hhdet_fec!Q$56</f>
        <v>1.0289111703841588E-2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5.8000000000000005E-3</v>
      </c>
      <c r="E107" s="156">
        <f>RES_hhdet_fec!E$57</f>
        <v>4.8605577689243033E-3</v>
      </c>
      <c r="F107" s="156">
        <f>RES_hhdet_fec!F$57</f>
        <v>8.9213300892133016E-3</v>
      </c>
      <c r="G107" s="156">
        <f>RES_hhdet_fec!G$57</f>
        <v>1.1565598404468878E-2</v>
      </c>
      <c r="H107" s="156">
        <f>RES_hhdet_fec!H$57</f>
        <v>9.9675850891410081E-3</v>
      </c>
      <c r="I107" s="156">
        <f>RES_hhdet_fec!I$57</f>
        <v>1.2505091649694504E-2</v>
      </c>
      <c r="J107" s="156">
        <f>RES_hhdet_fec!J$57</f>
        <v>9.7801487229227258E-3</v>
      </c>
      <c r="K107" s="156">
        <f>RES_hhdet_fec!K$57</f>
        <v>9.4069529652351727E-3</v>
      </c>
      <c r="L107" s="156">
        <f>RES_hhdet_fec!L$57</f>
        <v>1.6821357960844489E-2</v>
      </c>
      <c r="M107" s="156">
        <f>RES_hhdet_fec!M$57</f>
        <v>7.5798209291856695E-3</v>
      </c>
      <c r="N107" s="156">
        <f>RES_hhdet_fec!N$57</f>
        <v>1.2844348083735963E-2</v>
      </c>
      <c r="O107" s="156">
        <f>RES_hhdet_fec!O$57</f>
        <v>7.7118354662525333E-3</v>
      </c>
      <c r="P107" s="156">
        <f>RES_hhdet_fec!P$57</f>
        <v>6.6026446504224333E-3</v>
      </c>
      <c r="Q107" s="156">
        <f>RES_hhdet_fec!Q$57</f>
        <v>3.4190479403932213E-3</v>
      </c>
    </row>
    <row r="108" spans="1:17" ht="12" customHeight="1" x14ac:dyDescent="0.25">
      <c r="A108" s="158" t="s">
        <v>62</v>
      </c>
      <c r="B108" s="157">
        <f>SUM(B109:B110)</f>
        <v>7.9065639371901284</v>
      </c>
      <c r="C108" s="157">
        <f t="shared" ref="C108:Q108" si="14">SUM(C109:C110)</f>
        <v>11.573175632359911</v>
      </c>
      <c r="D108" s="157">
        <f t="shared" si="14"/>
        <v>6.7180608529924619</v>
      </c>
      <c r="E108" s="157">
        <f t="shared" si="14"/>
        <v>4.4397821354656219</v>
      </c>
      <c r="F108" s="157">
        <f t="shared" si="14"/>
        <v>4.3446324570912545</v>
      </c>
      <c r="G108" s="157">
        <f t="shared" si="14"/>
        <v>4.4497351779909859</v>
      </c>
      <c r="H108" s="157">
        <f t="shared" si="14"/>
        <v>5.5047957675844899</v>
      </c>
      <c r="I108" s="157">
        <f t="shared" si="14"/>
        <v>5.1525904799715434</v>
      </c>
      <c r="J108" s="157">
        <f t="shared" si="14"/>
        <v>6.9310754822422851</v>
      </c>
      <c r="K108" s="157">
        <f t="shared" si="14"/>
        <v>4.8584450042956817</v>
      </c>
      <c r="L108" s="157">
        <f t="shared" si="14"/>
        <v>5.8713113687683913</v>
      </c>
      <c r="M108" s="157">
        <f t="shared" si="14"/>
        <v>4.2339085501265563</v>
      </c>
      <c r="N108" s="157">
        <f t="shared" si="14"/>
        <v>4.6342961916772536</v>
      </c>
      <c r="O108" s="157">
        <f t="shared" si="14"/>
        <v>2.9963243829433162</v>
      </c>
      <c r="P108" s="157">
        <f t="shared" si="14"/>
        <v>2.2595239918220886</v>
      </c>
      <c r="Q108" s="157">
        <f t="shared" si="14"/>
        <v>5.4825039897532779</v>
      </c>
    </row>
    <row r="109" spans="1:17" ht="12" customHeight="1" x14ac:dyDescent="0.25">
      <c r="A109" s="23" t="s">
        <v>57</v>
      </c>
      <c r="B109" s="156">
        <f>RES_hhdet_fec!B$59</f>
        <v>7.486775500960416</v>
      </c>
      <c r="C109" s="156">
        <f>RES_hhdet_fec!C$59</f>
        <v>11.490199409196913</v>
      </c>
      <c r="D109" s="156">
        <f>RES_hhdet_fec!D$59</f>
        <v>4.7404348249513895</v>
      </c>
      <c r="E109" s="156">
        <f>RES_hhdet_fec!E$59</f>
        <v>0.90554216578277047</v>
      </c>
      <c r="F109" s="156">
        <f>RES_hhdet_fec!F$59</f>
        <v>0.91696789767356635</v>
      </c>
      <c r="G109" s="156">
        <f>RES_hhdet_fec!G$59</f>
        <v>1.971923384098573</v>
      </c>
      <c r="H109" s="156">
        <f>RES_hhdet_fec!H$59</f>
        <v>2.1196388288040375</v>
      </c>
      <c r="I109" s="156">
        <f>RES_hhdet_fec!I$59</f>
        <v>0.58120677506758156</v>
      </c>
      <c r="J109" s="156">
        <f>RES_hhdet_fec!J$59</f>
        <v>0.73795913863280349</v>
      </c>
      <c r="K109" s="156">
        <f>RES_hhdet_fec!K$59</f>
        <v>1.7056774218806019</v>
      </c>
      <c r="L109" s="156">
        <f>RES_hhdet_fec!L$59</f>
        <v>1.6828345797841466</v>
      </c>
      <c r="M109" s="156">
        <f>RES_hhdet_fec!M$59</f>
        <v>0.83825669910334344</v>
      </c>
      <c r="N109" s="156">
        <f>RES_hhdet_fec!N$59</f>
        <v>0</v>
      </c>
      <c r="O109" s="156">
        <f>RES_hhdet_fec!O$59</f>
        <v>0</v>
      </c>
      <c r="P109" s="156">
        <f>RES_hhdet_fec!P$59</f>
        <v>0</v>
      </c>
      <c r="Q109" s="156">
        <f>RES_hhdet_fec!Q$59</f>
        <v>0</v>
      </c>
    </row>
    <row r="110" spans="1:17" ht="12" customHeight="1" x14ac:dyDescent="0.25">
      <c r="A110" s="29" t="s">
        <v>140</v>
      </c>
      <c r="B110" s="57">
        <f>RES_hhdet_fec!B$60</f>
        <v>0.41978843622971229</v>
      </c>
      <c r="C110" s="57">
        <f>RES_hhdet_fec!C$60</f>
        <v>8.2976223162998672E-2</v>
      </c>
      <c r="D110" s="57">
        <f>RES_hhdet_fec!D$60</f>
        <v>1.9776260280410727</v>
      </c>
      <c r="E110" s="57">
        <f>RES_hhdet_fec!E$60</f>
        <v>3.5342399696828513</v>
      </c>
      <c r="F110" s="57">
        <f>RES_hhdet_fec!F$60</f>
        <v>3.4276645594176878</v>
      </c>
      <c r="G110" s="57">
        <f>RES_hhdet_fec!G$60</f>
        <v>2.4778117938924131</v>
      </c>
      <c r="H110" s="57">
        <f>RES_hhdet_fec!H$60</f>
        <v>3.3851569387804528</v>
      </c>
      <c r="I110" s="57">
        <f>RES_hhdet_fec!I$60</f>
        <v>4.5713837049039618</v>
      </c>
      <c r="J110" s="57">
        <f>RES_hhdet_fec!J$60</f>
        <v>6.1931163436094812</v>
      </c>
      <c r="K110" s="57">
        <f>RES_hhdet_fec!K$60</f>
        <v>3.15276758241508</v>
      </c>
      <c r="L110" s="57">
        <f>RES_hhdet_fec!L$60</f>
        <v>4.1884767889842447</v>
      </c>
      <c r="M110" s="57">
        <f>RES_hhdet_fec!M$60</f>
        <v>3.3956518510232128</v>
      </c>
      <c r="N110" s="57">
        <f>RES_hhdet_fec!N$60</f>
        <v>4.6342961916772536</v>
      </c>
      <c r="O110" s="57">
        <f>RES_hhdet_fec!O$60</f>
        <v>2.9963243829433162</v>
      </c>
      <c r="P110" s="57">
        <f>RES_hhdet_fec!P$60</f>
        <v>2.2595239918220886</v>
      </c>
      <c r="Q110" s="57">
        <f>RES_hhdet_fec!Q$60</f>
        <v>5.4825039897532779</v>
      </c>
    </row>
    <row r="112" spans="1:17" ht="12" customHeight="1" x14ac:dyDescent="0.25">
      <c r="A112" s="152" t="s">
        <v>119</v>
      </c>
      <c r="B112" s="168">
        <f>SUM(B113,B116,B118,B127)</f>
        <v>149.80873130473211</v>
      </c>
      <c r="C112" s="168">
        <f t="shared" ref="C112:Q112" si="15">SUM(C113,C116,C118,C127)</f>
        <v>162.35977740911494</v>
      </c>
      <c r="D112" s="168">
        <f t="shared" si="15"/>
        <v>147.85466191065177</v>
      </c>
      <c r="E112" s="168">
        <f t="shared" si="15"/>
        <v>149.67938715764936</v>
      </c>
      <c r="F112" s="168">
        <f t="shared" si="15"/>
        <v>158.3447857911342</v>
      </c>
      <c r="G112" s="168">
        <f t="shared" si="15"/>
        <v>154.36069805831988</v>
      </c>
      <c r="H112" s="168">
        <f t="shared" si="15"/>
        <v>159.83630234739448</v>
      </c>
      <c r="I112" s="168">
        <f t="shared" si="15"/>
        <v>153.01703892485071</v>
      </c>
      <c r="J112" s="168">
        <f t="shared" si="15"/>
        <v>148.84634173905405</v>
      </c>
      <c r="K112" s="168">
        <f t="shared" si="15"/>
        <v>155.04556470934145</v>
      </c>
      <c r="L112" s="168">
        <f t="shared" si="15"/>
        <v>127.80985864393639</v>
      </c>
      <c r="M112" s="168">
        <f t="shared" si="15"/>
        <v>105.08366762352793</v>
      </c>
      <c r="N112" s="168">
        <f t="shared" si="15"/>
        <v>138.36816418611875</v>
      </c>
      <c r="O112" s="168">
        <f t="shared" si="15"/>
        <v>132.49098203246515</v>
      </c>
      <c r="P112" s="168">
        <f t="shared" si="15"/>
        <v>114.71439327455671</v>
      </c>
      <c r="Q112" s="168">
        <f t="shared" si="15"/>
        <v>122.38501167593124</v>
      </c>
    </row>
    <row r="113" spans="1:17" ht="12" customHeight="1" x14ac:dyDescent="0.25">
      <c r="A113" s="158" t="s">
        <v>65</v>
      </c>
      <c r="B113" s="157">
        <f>SUM(B114:B115)</f>
        <v>134.74372248309339</v>
      </c>
      <c r="C113" s="157">
        <f t="shared" ref="C113:Q113" si="16">SUM(C114:C115)</f>
        <v>145.72230780625793</v>
      </c>
      <c r="D113" s="157">
        <f t="shared" si="16"/>
        <v>132.16058796575035</v>
      </c>
      <c r="E113" s="157">
        <f t="shared" si="16"/>
        <v>134.18985571318487</v>
      </c>
      <c r="F113" s="157">
        <f t="shared" si="16"/>
        <v>142.82702130548711</v>
      </c>
      <c r="G113" s="157">
        <f t="shared" si="16"/>
        <v>139.22665549211044</v>
      </c>
      <c r="H113" s="157">
        <f t="shared" si="16"/>
        <v>142.71120512425409</v>
      </c>
      <c r="I113" s="157">
        <f t="shared" si="16"/>
        <v>135.3571406681144</v>
      </c>
      <c r="J113" s="157">
        <f t="shared" si="16"/>
        <v>129.79609016813851</v>
      </c>
      <c r="K113" s="157">
        <f t="shared" si="16"/>
        <v>137.79075456629889</v>
      </c>
      <c r="L113" s="157">
        <f t="shared" si="16"/>
        <v>110.81939367016867</v>
      </c>
      <c r="M113" s="157">
        <f t="shared" si="16"/>
        <v>90.314225117490579</v>
      </c>
      <c r="N113" s="157">
        <f t="shared" si="16"/>
        <v>120.7755437473494</v>
      </c>
      <c r="O113" s="157">
        <f t="shared" si="16"/>
        <v>116.99261117474877</v>
      </c>
      <c r="P113" s="157">
        <f t="shared" si="16"/>
        <v>101.32039073687086</v>
      </c>
      <c r="Q113" s="157">
        <f t="shared" si="16"/>
        <v>106.14887578227123</v>
      </c>
    </row>
    <row r="114" spans="1:17" ht="12" customHeight="1" x14ac:dyDescent="0.25">
      <c r="A114" s="23" t="s">
        <v>166</v>
      </c>
      <c r="B114" s="156">
        <f>RES_hhdet_tes!B$45</f>
        <v>120.44697670931882</v>
      </c>
      <c r="C114" s="156">
        <f>RES_hhdet_tes!C$45</f>
        <v>131.50022027211926</v>
      </c>
      <c r="D114" s="156">
        <f>RES_hhdet_tes!D$45</f>
        <v>121.00824077592578</v>
      </c>
      <c r="E114" s="156">
        <f>RES_hhdet_tes!E$45</f>
        <v>124.73585747138736</v>
      </c>
      <c r="F114" s="156">
        <f>RES_hhdet_tes!F$45</f>
        <v>133.09799876028259</v>
      </c>
      <c r="G114" s="156">
        <f>RES_hhdet_tes!G$45</f>
        <v>128.6809692513846</v>
      </c>
      <c r="H114" s="156">
        <f>RES_hhdet_tes!H$45</f>
        <v>134.3626067547215</v>
      </c>
      <c r="I114" s="156">
        <f>RES_hhdet_tes!I$45</f>
        <v>128.34738768410907</v>
      </c>
      <c r="J114" s="156">
        <f>RES_hhdet_tes!J$45</f>
        <v>129.45027979728931</v>
      </c>
      <c r="K114" s="156">
        <f>RES_hhdet_tes!K$45</f>
        <v>128.51280521200712</v>
      </c>
      <c r="L114" s="156">
        <f>RES_hhdet_tes!L$45</f>
        <v>108.67317048262578</v>
      </c>
      <c r="M114" s="156">
        <f>RES_hhdet_tes!M$45</f>
        <v>86.159963147023916</v>
      </c>
      <c r="N114" s="156">
        <f>RES_hhdet_tes!N$45</f>
        <v>114.62568615777236</v>
      </c>
      <c r="O114" s="156">
        <f>RES_hhdet_tes!O$45</f>
        <v>108.5453027674568</v>
      </c>
      <c r="P114" s="156">
        <f>RES_hhdet_tes!P$45</f>
        <v>91.745046615974658</v>
      </c>
      <c r="Q114" s="156">
        <f>RES_hhdet_tes!Q$45</f>
        <v>103.38191910904929</v>
      </c>
    </row>
    <row r="115" spans="1:17" ht="12" customHeight="1" x14ac:dyDescent="0.25">
      <c r="A115" s="23" t="s">
        <v>60</v>
      </c>
      <c r="B115" s="156">
        <f>RES_hhdet_tes!B$46</f>
        <v>14.296745773774575</v>
      </c>
      <c r="C115" s="156">
        <f>RES_hhdet_tes!C$46</f>
        <v>14.222087534138673</v>
      </c>
      <c r="D115" s="156">
        <f>RES_hhdet_tes!D$46</f>
        <v>11.152347189824564</v>
      </c>
      <c r="E115" s="156">
        <f>RES_hhdet_tes!E$46</f>
        <v>9.4539982417974997</v>
      </c>
      <c r="F115" s="156">
        <f>RES_hhdet_tes!F$46</f>
        <v>9.7290225452045291</v>
      </c>
      <c r="G115" s="156">
        <f>RES_hhdet_tes!G$46</f>
        <v>10.545686240725841</v>
      </c>
      <c r="H115" s="156">
        <f>RES_hhdet_tes!H$46</f>
        <v>8.3485983695326045</v>
      </c>
      <c r="I115" s="156">
        <f>RES_hhdet_tes!I$46</f>
        <v>7.0097529840053392</v>
      </c>
      <c r="J115" s="156">
        <f>RES_hhdet_tes!J$46</f>
        <v>0.34581037084920174</v>
      </c>
      <c r="K115" s="156">
        <f>RES_hhdet_tes!K$46</f>
        <v>9.277949354291767</v>
      </c>
      <c r="L115" s="156">
        <f>RES_hhdet_tes!L$46</f>
        <v>2.1462231875428817</v>
      </c>
      <c r="M115" s="156">
        <f>RES_hhdet_tes!M$46</f>
        <v>4.1542619704666652</v>
      </c>
      <c r="N115" s="156">
        <f>RES_hhdet_tes!N$46</f>
        <v>6.1498575895770431</v>
      </c>
      <c r="O115" s="156">
        <f>RES_hhdet_tes!O$46</f>
        <v>8.4473084072919651</v>
      </c>
      <c r="P115" s="156">
        <f>RES_hhdet_tes!P$46</f>
        <v>9.5753441208962027</v>
      </c>
      <c r="Q115" s="156">
        <f>RES_hhdet_tes!Q$46</f>
        <v>2.7669566732219355</v>
      </c>
    </row>
    <row r="116" spans="1:17" ht="12" customHeight="1" x14ac:dyDescent="0.25">
      <c r="A116" s="158" t="s">
        <v>112</v>
      </c>
      <c r="B116" s="157">
        <f>B117</f>
        <v>0.51150281917239815</v>
      </c>
      <c r="C116" s="157">
        <f t="shared" ref="C116:Q116" si="17">C117</f>
        <v>0.54080180611707218</v>
      </c>
      <c r="D116" s="157">
        <f t="shared" si="17"/>
        <v>0.59965227303329083</v>
      </c>
      <c r="E116" s="157">
        <f t="shared" si="17"/>
        <v>0.67067269976097188</v>
      </c>
      <c r="F116" s="157">
        <f t="shared" si="17"/>
        <v>0.67481467689849373</v>
      </c>
      <c r="G116" s="157">
        <f t="shared" si="17"/>
        <v>0.68774676116409728</v>
      </c>
      <c r="H116" s="157">
        <f t="shared" si="17"/>
        <v>0.77632302717643331</v>
      </c>
      <c r="I116" s="157">
        <f t="shared" si="17"/>
        <v>0.86562500503463591</v>
      </c>
      <c r="J116" s="157">
        <f t="shared" si="17"/>
        <v>0.95123186694825468</v>
      </c>
      <c r="K116" s="157">
        <f t="shared" si="17"/>
        <v>1.0537802593823837</v>
      </c>
      <c r="L116" s="157">
        <f t="shared" si="17"/>
        <v>1.0010054940575652</v>
      </c>
      <c r="M116" s="157">
        <f t="shared" si="17"/>
        <v>1.0608715104286761</v>
      </c>
      <c r="N116" s="157">
        <f t="shared" si="17"/>
        <v>1.3046551546268814</v>
      </c>
      <c r="O116" s="157">
        <f t="shared" si="17"/>
        <v>1.3420213230542517</v>
      </c>
      <c r="P116" s="157">
        <f t="shared" si="17"/>
        <v>1.0440389433752608</v>
      </c>
      <c r="Q116" s="157">
        <f t="shared" si="17"/>
        <v>1.0649192721045329</v>
      </c>
    </row>
    <row r="117" spans="1:17" ht="12" customHeight="1" x14ac:dyDescent="0.25">
      <c r="A117" s="23" t="s">
        <v>60</v>
      </c>
      <c r="B117" s="156">
        <f>RES_hhdet_tes!B$48</f>
        <v>0.51150281917239815</v>
      </c>
      <c r="C117" s="156">
        <f>RES_hhdet_tes!C$48</f>
        <v>0.54080180611707218</v>
      </c>
      <c r="D117" s="156">
        <f>RES_hhdet_tes!D$48</f>
        <v>0.59965227303329083</v>
      </c>
      <c r="E117" s="156">
        <f>RES_hhdet_tes!E$48</f>
        <v>0.67067269976097188</v>
      </c>
      <c r="F117" s="156">
        <f>RES_hhdet_tes!F$48</f>
        <v>0.67481467689849373</v>
      </c>
      <c r="G117" s="156">
        <f>RES_hhdet_tes!G$48</f>
        <v>0.68774676116409728</v>
      </c>
      <c r="H117" s="156">
        <f>RES_hhdet_tes!H$48</f>
        <v>0.77632302717643331</v>
      </c>
      <c r="I117" s="156">
        <f>RES_hhdet_tes!I$48</f>
        <v>0.86562500503463591</v>
      </c>
      <c r="J117" s="156">
        <f>RES_hhdet_tes!J$48</f>
        <v>0.95123186694825468</v>
      </c>
      <c r="K117" s="156">
        <f>RES_hhdet_tes!K$48</f>
        <v>1.0537802593823837</v>
      </c>
      <c r="L117" s="156">
        <f>RES_hhdet_tes!L$48</f>
        <v>1.0010054940575652</v>
      </c>
      <c r="M117" s="156">
        <f>RES_hhdet_tes!M$48</f>
        <v>1.0608715104286761</v>
      </c>
      <c r="N117" s="156">
        <f>RES_hhdet_tes!N$48</f>
        <v>1.3046551546268814</v>
      </c>
      <c r="O117" s="156">
        <f>RES_hhdet_tes!O$48</f>
        <v>1.3420213230542517</v>
      </c>
      <c r="P117" s="156">
        <f>RES_hhdet_tes!P$48</f>
        <v>1.0440389433752608</v>
      </c>
      <c r="Q117" s="156">
        <f>RES_hhdet_tes!Q$48</f>
        <v>1.0649192721045329</v>
      </c>
    </row>
    <row r="118" spans="1:17" ht="12" customHeight="1" x14ac:dyDescent="0.25">
      <c r="A118" s="158" t="s">
        <v>63</v>
      </c>
      <c r="B118" s="157">
        <f>SUM(B119:B120,B123:B124)</f>
        <v>11.04720441997841</v>
      </c>
      <c r="C118" s="157">
        <f t="shared" ref="C118:Q118" si="18">SUM(C119:C120,C123:C124)</f>
        <v>11.072325508485955</v>
      </c>
      <c r="D118" s="157">
        <f t="shared" si="18"/>
        <v>11.344914031144629</v>
      </c>
      <c r="E118" s="157">
        <f t="shared" si="18"/>
        <v>11.464187773285007</v>
      </c>
      <c r="F118" s="157">
        <f t="shared" si="18"/>
        <v>11.57027787318788</v>
      </c>
      <c r="G118" s="157">
        <f t="shared" si="18"/>
        <v>11.477913318182067</v>
      </c>
      <c r="H118" s="157">
        <f t="shared" si="18"/>
        <v>12.551478034745752</v>
      </c>
      <c r="I118" s="157">
        <f t="shared" si="18"/>
        <v>12.698457809067998</v>
      </c>
      <c r="J118" s="157">
        <f t="shared" si="18"/>
        <v>12.568451976406571</v>
      </c>
      <c r="K118" s="157">
        <f t="shared" si="18"/>
        <v>12.755020638445799</v>
      </c>
      <c r="L118" s="157">
        <f t="shared" si="18"/>
        <v>11.667480160979942</v>
      </c>
      <c r="M118" s="157">
        <f t="shared" si="18"/>
        <v>10.419696051215737</v>
      </c>
      <c r="N118" s="157">
        <f t="shared" si="18"/>
        <v>12.333388227117108</v>
      </c>
      <c r="O118" s="157">
        <f t="shared" si="18"/>
        <v>11.597469690438299</v>
      </c>
      <c r="P118" s="157">
        <f t="shared" si="18"/>
        <v>10.417768538711345</v>
      </c>
      <c r="Q118" s="157">
        <f t="shared" si="18"/>
        <v>10.469485706103507</v>
      </c>
    </row>
    <row r="119" spans="1:17" ht="12" customHeight="1" x14ac:dyDescent="0.25">
      <c r="A119" s="167" t="s">
        <v>165</v>
      </c>
      <c r="B119" s="132">
        <f>RES_hhdet_tes!B$50</f>
        <v>10.339154412995278</v>
      </c>
      <c r="C119" s="132">
        <f>RES_hhdet_tes!C$50</f>
        <v>10.532228524176931</v>
      </c>
      <c r="D119" s="132">
        <f>RES_hhdet_tes!D$50</f>
        <v>10.498439551967197</v>
      </c>
      <c r="E119" s="132">
        <f>RES_hhdet_tes!E$50</f>
        <v>10.609866783474592</v>
      </c>
      <c r="F119" s="132">
        <f>RES_hhdet_tes!F$50</f>
        <v>10.628396072889949</v>
      </c>
      <c r="G119" s="132">
        <f>RES_hhdet_tes!G$50</f>
        <v>10.543517986006757</v>
      </c>
      <c r="H119" s="132">
        <f>RES_hhdet_tes!H$50</f>
        <v>11.509311692448479</v>
      </c>
      <c r="I119" s="132">
        <f>RES_hhdet_tes!I$50</f>
        <v>11.488544605678561</v>
      </c>
      <c r="J119" s="132">
        <f>RES_hhdet_tes!J$50</f>
        <v>11.272551691329578</v>
      </c>
      <c r="K119" s="132">
        <f>RES_hhdet_tes!K$50</f>
        <v>11.438618335704403</v>
      </c>
      <c r="L119" s="132">
        <f>RES_hhdet_tes!L$50</f>
        <v>9.9932917294095223</v>
      </c>
      <c r="M119" s="132">
        <f>RES_hhdet_tes!M$50</f>
        <v>8.9071565127774068</v>
      </c>
      <c r="N119" s="132">
        <f>RES_hhdet_tes!N$50</f>
        <v>10.202721100041016</v>
      </c>
      <c r="O119" s="132">
        <f>RES_hhdet_tes!O$50</f>
        <v>9.2762307979911007</v>
      </c>
      <c r="P119" s="132">
        <f>RES_hhdet_tes!P$50</f>
        <v>8.1215704245651494</v>
      </c>
      <c r="Q119" s="132">
        <f>RES_hhdet_tes!Q$50</f>
        <v>8.0489580323259879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0.15497423381344533</v>
      </c>
      <c r="E120" s="132">
        <f t="shared" si="19"/>
        <v>0.15499151497105657</v>
      </c>
      <c r="F120" s="132">
        <f t="shared" si="19"/>
        <v>0.30617475578842712</v>
      </c>
      <c r="G120" s="132">
        <f t="shared" si="19"/>
        <v>0.35866145671272021</v>
      </c>
      <c r="H120" s="132">
        <f t="shared" si="19"/>
        <v>0.48165196230937585</v>
      </c>
      <c r="I120" s="132">
        <f t="shared" si="19"/>
        <v>0.63910655582067843</v>
      </c>
      <c r="J120" s="132">
        <f t="shared" si="19"/>
        <v>0.78783820229407686</v>
      </c>
      <c r="K120" s="132">
        <f t="shared" si="19"/>
        <v>1.1142703392870705</v>
      </c>
      <c r="L120" s="132">
        <f t="shared" si="19"/>
        <v>1.1984968913761285</v>
      </c>
      <c r="M120" s="132">
        <f t="shared" si="19"/>
        <v>1.3917869135537548</v>
      </c>
      <c r="N120" s="132">
        <f t="shared" si="19"/>
        <v>1.9563048204154727</v>
      </c>
      <c r="O120" s="132">
        <f t="shared" si="19"/>
        <v>2.1986571087466253</v>
      </c>
      <c r="P120" s="132">
        <f t="shared" si="19"/>
        <v>2.1897790292522323</v>
      </c>
      <c r="Q120" s="132">
        <f t="shared" si="19"/>
        <v>2.3690804874187412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0.10933423381344534</v>
      </c>
      <c r="E121" s="165">
        <f>RES_hhdet_tes!E$52</f>
        <v>0.1094138257280287</v>
      </c>
      <c r="F121" s="165">
        <f>RES_hhdet_tes!F$52</f>
        <v>0.21533939488007356</v>
      </c>
      <c r="G121" s="165">
        <f>RES_hhdet_tes!G$52</f>
        <v>0.25151677571920744</v>
      </c>
      <c r="H121" s="165">
        <f>RES_hhdet_tes!H$52</f>
        <v>0.33781079537258496</v>
      </c>
      <c r="I121" s="165">
        <f>RES_hhdet_tes!I$52</f>
        <v>0.44782346009766422</v>
      </c>
      <c r="J121" s="165">
        <f>RES_hhdet_tes!J$52</f>
        <v>0.55125559640982214</v>
      </c>
      <c r="K121" s="165">
        <f>RES_hhdet_tes!K$52</f>
        <v>0.77909651515619127</v>
      </c>
      <c r="L121" s="165">
        <f>RES_hhdet_tes!L$52</f>
        <v>0.83625090366119836</v>
      </c>
      <c r="M121" s="165">
        <f>RES_hhdet_tes!M$52</f>
        <v>0.95694232628108633</v>
      </c>
      <c r="N121" s="165">
        <f>RES_hhdet_tes!N$52</f>
        <v>1.4047907138076492</v>
      </c>
      <c r="O121" s="165">
        <f>RES_hhdet_tes!O$52</f>
        <v>1.549834684852579</v>
      </c>
      <c r="P121" s="165">
        <f>RES_hhdet_tes!P$52</f>
        <v>1.5327058424576934</v>
      </c>
      <c r="Q121" s="165">
        <f>RES_hhdet_tes!Q$52</f>
        <v>1.6578465358603107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4.564E-2</v>
      </c>
      <c r="E122" s="164">
        <f>RES_hhdet_tes!E$53</f>
        <v>4.557768924302788E-2</v>
      </c>
      <c r="F122" s="164">
        <f>RES_hhdet_tes!F$53</f>
        <v>9.0835360908353591E-2</v>
      </c>
      <c r="G122" s="164">
        <f>RES_hhdet_tes!G$53</f>
        <v>0.10714468099351278</v>
      </c>
      <c r="H122" s="164">
        <f>RES_hhdet_tes!H$53</f>
        <v>0.14384116693679089</v>
      </c>
      <c r="I122" s="164">
        <f>RES_hhdet_tes!I$53</f>
        <v>0.19128309572301425</v>
      </c>
      <c r="J122" s="164">
        <f>RES_hhdet_tes!J$53</f>
        <v>0.23658260588425473</v>
      </c>
      <c r="K122" s="164">
        <f>RES_hhdet_tes!K$53</f>
        <v>0.33517382413087926</v>
      </c>
      <c r="L122" s="164">
        <f>RES_hhdet_tes!L$53</f>
        <v>0.36224598771493011</v>
      </c>
      <c r="M122" s="164">
        <f>RES_hhdet_tes!M$53</f>
        <v>0.43484458727266845</v>
      </c>
      <c r="N122" s="164">
        <f>RES_hhdet_tes!N$53</f>
        <v>0.55151410660782341</v>
      </c>
      <c r="O122" s="164">
        <f>RES_hhdet_tes!O$53</f>
        <v>0.64882242389404643</v>
      </c>
      <c r="P122" s="164">
        <f>RES_hhdet_tes!P$53</f>
        <v>0.65707318679453919</v>
      </c>
      <c r="Q122" s="164">
        <f>RES_hhdet_tes!Q$53</f>
        <v>0.71123395155843028</v>
      </c>
    </row>
    <row r="123" spans="1:17" ht="12" customHeight="1" x14ac:dyDescent="0.25">
      <c r="A123" s="163" t="s">
        <v>142</v>
      </c>
      <c r="B123" s="162">
        <f>RES_hhdet_tes!B$54</f>
        <v>0.70805000698313203</v>
      </c>
      <c r="C123" s="162">
        <f>RES_hhdet_tes!C$54</f>
        <v>0.54009698430902431</v>
      </c>
      <c r="D123" s="162">
        <f>RES_hhdet_tes!D$54</f>
        <v>0.67863257186887915</v>
      </c>
      <c r="E123" s="162">
        <f>RES_hhdet_tes!E$54</f>
        <v>0.68737847709794342</v>
      </c>
      <c r="F123" s="162">
        <f>RES_hhdet_tes!F$54</f>
        <v>0.61435031798911577</v>
      </c>
      <c r="G123" s="162">
        <f>RES_hhdet_tes!G$54</f>
        <v>0.55110669294251957</v>
      </c>
      <c r="H123" s="162">
        <f>RES_hhdet_tes!H$54</f>
        <v>0.53507167258922106</v>
      </c>
      <c r="I123" s="162">
        <f>RES_hhdet_tes!I$54</f>
        <v>0.53779840807149337</v>
      </c>
      <c r="J123" s="162">
        <f>RES_hhdet_tes!J$54</f>
        <v>0.47582011313740041</v>
      </c>
      <c r="K123" s="162">
        <f>RES_hhdet_tes!K$54</f>
        <v>0.18087065702506461</v>
      </c>
      <c r="L123" s="162">
        <f>RES_hhdet_tes!L$54</f>
        <v>0.42383766908585863</v>
      </c>
      <c r="M123" s="162">
        <f>RES_hhdet_tes!M$54</f>
        <v>0.10248294889201692</v>
      </c>
      <c r="N123" s="162">
        <f>RES_hhdet_tes!N$54</f>
        <v>0.14250035493592139</v>
      </c>
      <c r="O123" s="162">
        <f>RES_hhdet_tes!O$54</f>
        <v>9.8911967226169822E-2</v>
      </c>
      <c r="P123" s="162">
        <f>RES_hhdet_tes!P$54</f>
        <v>8.4403607558875215E-2</v>
      </c>
      <c r="Q123" s="162">
        <f>RES_hhdet_tes!Q$54</f>
        <v>4.0075690836713876E-2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1.2867673495106063E-2</v>
      </c>
      <c r="E124" s="160">
        <f t="shared" si="20"/>
        <v>1.195099774141317E-2</v>
      </c>
      <c r="F124" s="160">
        <f t="shared" si="20"/>
        <v>2.135672652038834E-2</v>
      </c>
      <c r="G124" s="160">
        <f t="shared" si="20"/>
        <v>2.4627182520069464E-2</v>
      </c>
      <c r="H124" s="160">
        <f t="shared" si="20"/>
        <v>2.5442707398675206E-2</v>
      </c>
      <c r="I124" s="160">
        <f t="shared" si="20"/>
        <v>3.3008239497265522E-2</v>
      </c>
      <c r="J124" s="160">
        <f t="shared" si="20"/>
        <v>3.2241969645515844E-2</v>
      </c>
      <c r="K124" s="160">
        <f t="shared" si="20"/>
        <v>2.1261306429261564E-2</v>
      </c>
      <c r="L124" s="160">
        <f t="shared" si="20"/>
        <v>5.1853871108431711E-2</v>
      </c>
      <c r="M124" s="160">
        <f t="shared" si="20"/>
        <v>1.8269675992558118E-2</v>
      </c>
      <c r="N124" s="160">
        <f t="shared" si="20"/>
        <v>3.1861951724698551E-2</v>
      </c>
      <c r="O124" s="160">
        <f t="shared" si="20"/>
        <v>2.3669816474402479E-2</v>
      </c>
      <c r="P124" s="160">
        <f t="shared" si="20"/>
        <v>2.2015477335086461E-2</v>
      </c>
      <c r="Q124" s="160">
        <f t="shared" si="20"/>
        <v>1.137149552206366E-2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7.0676734951060638E-3</v>
      </c>
      <c r="E125" s="156">
        <f>RES_hhdet_tes!E$56</f>
        <v>7.0904399724888685E-3</v>
      </c>
      <c r="F125" s="156">
        <f>RES_hhdet_tes!F$56</f>
        <v>1.2435396431175038E-2</v>
      </c>
      <c r="G125" s="156">
        <f>RES_hhdet_tes!G$56</f>
        <v>1.3061584115600584E-2</v>
      </c>
      <c r="H125" s="156">
        <f>RES_hhdet_tes!H$56</f>
        <v>1.5475122309534199E-2</v>
      </c>
      <c r="I125" s="156">
        <f>RES_hhdet_tes!I$56</f>
        <v>2.0503147847571023E-2</v>
      </c>
      <c r="J125" s="156">
        <f>RES_hhdet_tes!J$56</f>
        <v>2.2461820922593117E-2</v>
      </c>
      <c r="K125" s="156">
        <f>RES_hhdet_tes!K$56</f>
        <v>1.1854353464026393E-2</v>
      </c>
      <c r="L125" s="156">
        <f>RES_hhdet_tes!L$56</f>
        <v>3.5032513147587221E-2</v>
      </c>
      <c r="M125" s="156">
        <f>RES_hhdet_tes!M$56</f>
        <v>1.0689855063372449E-2</v>
      </c>
      <c r="N125" s="156">
        <f>RES_hhdet_tes!N$56</f>
        <v>1.9017603640962593E-2</v>
      </c>
      <c r="O125" s="156">
        <f>RES_hhdet_tes!O$56</f>
        <v>1.5957981008149946E-2</v>
      </c>
      <c r="P125" s="156">
        <f>RES_hhdet_tes!P$56</f>
        <v>1.5412832684664028E-2</v>
      </c>
      <c r="Q125" s="156">
        <f>RES_hhdet_tes!Q$56</f>
        <v>7.9524475816704372E-3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5.7999999999999987E-3</v>
      </c>
      <c r="E126" s="156">
        <f>RES_hhdet_tes!E$57</f>
        <v>4.8605577689243016E-3</v>
      </c>
      <c r="F126" s="156">
        <f>RES_hhdet_tes!F$57</f>
        <v>8.9213300892133016E-3</v>
      </c>
      <c r="G126" s="156">
        <f>RES_hhdet_tes!G$57</f>
        <v>1.1565598404468878E-2</v>
      </c>
      <c r="H126" s="156">
        <f>RES_hhdet_tes!H$57</f>
        <v>9.9675850891410064E-3</v>
      </c>
      <c r="I126" s="156">
        <f>RES_hhdet_tes!I$57</f>
        <v>1.2505091649694499E-2</v>
      </c>
      <c r="J126" s="156">
        <f>RES_hhdet_tes!J$57</f>
        <v>9.7801487229227293E-3</v>
      </c>
      <c r="K126" s="156">
        <f>RES_hhdet_tes!K$57</f>
        <v>9.406952965235171E-3</v>
      </c>
      <c r="L126" s="156">
        <f>RES_hhdet_tes!L$57</f>
        <v>1.6821357960844489E-2</v>
      </c>
      <c r="M126" s="156">
        <f>RES_hhdet_tes!M$57</f>
        <v>7.5798209291856695E-3</v>
      </c>
      <c r="N126" s="156">
        <f>RES_hhdet_tes!N$57</f>
        <v>1.2844348083735959E-2</v>
      </c>
      <c r="O126" s="156">
        <f>RES_hhdet_tes!O$57</f>
        <v>7.7118354662525333E-3</v>
      </c>
      <c r="P126" s="156">
        <f>RES_hhdet_tes!P$57</f>
        <v>6.6026446504224325E-3</v>
      </c>
      <c r="Q126" s="156">
        <f>RES_hhdet_tes!Q$57</f>
        <v>3.4190479403932226E-3</v>
      </c>
    </row>
    <row r="127" spans="1:17" ht="12" customHeight="1" x14ac:dyDescent="0.25">
      <c r="A127" s="158" t="s">
        <v>62</v>
      </c>
      <c r="B127" s="157">
        <f>SUM(B128:B129)</f>
        <v>3.5063015824878976</v>
      </c>
      <c r="C127" s="157">
        <f t="shared" ref="C127:Q127" si="21">SUM(C128:C129)</f>
        <v>5.024342288253977</v>
      </c>
      <c r="D127" s="157">
        <f t="shared" si="21"/>
        <v>3.7495076407235004</v>
      </c>
      <c r="E127" s="157">
        <f t="shared" si="21"/>
        <v>3.354670971418491</v>
      </c>
      <c r="F127" s="157">
        <f t="shared" si="21"/>
        <v>3.2726719355606995</v>
      </c>
      <c r="G127" s="157">
        <f t="shared" si="21"/>
        <v>2.9683824868632858</v>
      </c>
      <c r="H127" s="157">
        <f t="shared" si="21"/>
        <v>3.7972961612182163</v>
      </c>
      <c r="I127" s="157">
        <f t="shared" si="21"/>
        <v>4.0958154426336515</v>
      </c>
      <c r="J127" s="157">
        <f t="shared" si="21"/>
        <v>5.5305677275607019</v>
      </c>
      <c r="K127" s="157">
        <f t="shared" si="21"/>
        <v>3.4460092452143516</v>
      </c>
      <c r="L127" s="157">
        <f t="shared" si="21"/>
        <v>4.3219793187302233</v>
      </c>
      <c r="M127" s="157">
        <f t="shared" si="21"/>
        <v>3.2888749443929237</v>
      </c>
      <c r="N127" s="157">
        <f t="shared" si="21"/>
        <v>3.9545770570253498</v>
      </c>
      <c r="O127" s="157">
        <f t="shared" si="21"/>
        <v>2.5588798442238394</v>
      </c>
      <c r="P127" s="157">
        <f t="shared" si="21"/>
        <v>1.9321950555992582</v>
      </c>
      <c r="Q127" s="157">
        <f t="shared" si="21"/>
        <v>4.7017309154519671</v>
      </c>
    </row>
    <row r="128" spans="1:17" ht="12" customHeight="1" x14ac:dyDescent="0.25">
      <c r="A128" s="23" t="s">
        <v>57</v>
      </c>
      <c r="B128" s="156">
        <f>RES_hhdet_tes!B$59</f>
        <v>3.1676190041077166</v>
      </c>
      <c r="C128" s="156">
        <f>RES_hhdet_tes!C$59</f>
        <v>4.9559313547435933</v>
      </c>
      <c r="D128" s="156">
        <f>RES_hhdet_tes!D$59</f>
        <v>2.1025721272696565</v>
      </c>
      <c r="E128" s="156">
        <f>RES_hhdet_tes!E$59</f>
        <v>0.40760179313381162</v>
      </c>
      <c r="F128" s="156">
        <f>RES_hhdet_tes!F$59</f>
        <v>0.41286748436576171</v>
      </c>
      <c r="G128" s="156">
        <f>RES_hhdet_tes!G$59</f>
        <v>0.89994058521355558</v>
      </c>
      <c r="H128" s="156">
        <f>RES_hhdet_tes!H$59</f>
        <v>0.9685605393880975</v>
      </c>
      <c r="I128" s="156">
        <f>RES_hhdet_tes!I$59</f>
        <v>0.26861683681779391</v>
      </c>
      <c r="J128" s="156">
        <f>RES_hhdet_tes!J$59</f>
        <v>0.34250676778008382</v>
      </c>
      <c r="K128" s="156">
        <f>RES_hhdet_tes!K$59</f>
        <v>0.80107198282189052</v>
      </c>
      <c r="L128" s="156">
        <f>RES_hhdet_tes!L$59</f>
        <v>0.79067044093193417</v>
      </c>
      <c r="M128" s="156">
        <f>RES_hhdet_tes!M$59</f>
        <v>0.39710358396431356</v>
      </c>
      <c r="N128" s="156">
        <f>RES_hhdet_tes!N$59</f>
        <v>0</v>
      </c>
      <c r="O128" s="156">
        <f>RES_hhdet_tes!O$59</f>
        <v>0</v>
      </c>
      <c r="P128" s="156">
        <f>RES_hhdet_tes!P$59</f>
        <v>0</v>
      </c>
      <c r="Q128" s="156">
        <f>RES_hhdet_tes!Q$59</f>
        <v>0</v>
      </c>
    </row>
    <row r="129" spans="1:17" ht="12" customHeight="1" x14ac:dyDescent="0.25">
      <c r="A129" s="29" t="s">
        <v>140</v>
      </c>
      <c r="B129" s="57">
        <f>RES_hhdet_tes!B$60</f>
        <v>0.33868257838018095</v>
      </c>
      <c r="C129" s="57">
        <f>RES_hhdet_tes!C$60</f>
        <v>6.8410933510383659E-2</v>
      </c>
      <c r="D129" s="57">
        <f>RES_hhdet_tes!D$60</f>
        <v>1.6469355134538437</v>
      </c>
      <c r="E129" s="57">
        <f>RES_hhdet_tes!E$60</f>
        <v>2.9470691782846794</v>
      </c>
      <c r="F129" s="57">
        <f>RES_hhdet_tes!F$60</f>
        <v>2.8598044511949379</v>
      </c>
      <c r="G129" s="57">
        <f>RES_hhdet_tes!G$60</f>
        <v>2.0684419016497304</v>
      </c>
      <c r="H129" s="57">
        <f>RES_hhdet_tes!H$60</f>
        <v>2.828735621830119</v>
      </c>
      <c r="I129" s="57">
        <f>RES_hhdet_tes!I$60</f>
        <v>3.8271986058158576</v>
      </c>
      <c r="J129" s="57">
        <f>RES_hhdet_tes!J$60</f>
        <v>5.1880609597806178</v>
      </c>
      <c r="K129" s="57">
        <f>RES_hhdet_tes!K$60</f>
        <v>2.6449372623924612</v>
      </c>
      <c r="L129" s="57">
        <f>RES_hhdet_tes!L$60</f>
        <v>3.5313088777982888</v>
      </c>
      <c r="M129" s="57">
        <f>RES_hhdet_tes!M$60</f>
        <v>2.8917713604286104</v>
      </c>
      <c r="N129" s="57">
        <f>RES_hhdet_tes!N$60</f>
        <v>3.9545770570253498</v>
      </c>
      <c r="O129" s="57">
        <f>RES_hhdet_tes!O$60</f>
        <v>2.5588798442238394</v>
      </c>
      <c r="P129" s="57">
        <f>RES_hhdet_tes!P$60</f>
        <v>1.9321950555992582</v>
      </c>
      <c r="Q129" s="57">
        <f>RES_hhdet_tes!Q$60</f>
        <v>4.7017309154519671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0.61204111704028952</v>
      </c>
      <c r="C131" s="175">
        <f t="shared" si="22"/>
        <v>0.61172973382555751</v>
      </c>
      <c r="D131" s="175">
        <f t="shared" si="22"/>
        <v>0.61740315014269487</v>
      </c>
      <c r="E131" s="175">
        <f t="shared" si="22"/>
        <v>0.62224871731302289</v>
      </c>
      <c r="F131" s="175">
        <f t="shared" si="22"/>
        <v>0.62602911446764553</v>
      </c>
      <c r="G131" s="175">
        <f t="shared" si="22"/>
        <v>0.63106630585398737</v>
      </c>
      <c r="H131" s="175">
        <f t="shared" si="22"/>
        <v>0.63537783791669455</v>
      </c>
      <c r="I131" s="175">
        <f t="shared" si="22"/>
        <v>0.64102049150270024</v>
      </c>
      <c r="J131" s="175">
        <f t="shared" si="22"/>
        <v>0.63656182396974004</v>
      </c>
      <c r="K131" s="175">
        <f t="shared" si="22"/>
        <v>0.65281470129293961</v>
      </c>
      <c r="L131" s="175">
        <f t="shared" si="22"/>
        <v>0.6516134801806136</v>
      </c>
      <c r="M131" s="175">
        <f t="shared" si="22"/>
        <v>0.66249058804855565</v>
      </c>
      <c r="N131" s="175">
        <f t="shared" si="22"/>
        <v>0.67533717348708677</v>
      </c>
      <c r="O131" s="175">
        <f t="shared" si="22"/>
        <v>0.68505696379492298</v>
      </c>
      <c r="P131" s="175">
        <f t="shared" si="22"/>
        <v>0.69440149814897645</v>
      </c>
      <c r="Q131" s="175">
        <f t="shared" si="22"/>
        <v>0.68806824282755186</v>
      </c>
    </row>
    <row r="132" spans="1:17" ht="12" customHeight="1" x14ac:dyDescent="0.25">
      <c r="A132" s="158" t="s">
        <v>65</v>
      </c>
      <c r="B132" s="169">
        <f t="shared" si="22"/>
        <v>0.62360885817572709</v>
      </c>
      <c r="C132" s="169">
        <f t="shared" si="22"/>
        <v>0.62545698235286951</v>
      </c>
      <c r="D132" s="169">
        <f t="shared" si="22"/>
        <v>0.62472759783308862</v>
      </c>
      <c r="E132" s="169">
        <f t="shared" si="22"/>
        <v>0.62495638436656353</v>
      </c>
      <c r="F132" s="169">
        <f t="shared" si="22"/>
        <v>0.62890847318216891</v>
      </c>
      <c r="G132" s="169">
        <f t="shared" si="22"/>
        <v>0.63599026756170762</v>
      </c>
      <c r="H132" s="169">
        <f t="shared" si="22"/>
        <v>0.63991120148287972</v>
      </c>
      <c r="I132" s="169">
        <f t="shared" si="22"/>
        <v>0.64343236465519815</v>
      </c>
      <c r="J132" s="169">
        <f t="shared" si="22"/>
        <v>0.63613069701765301</v>
      </c>
      <c r="K132" s="169">
        <f t="shared" si="22"/>
        <v>0.65776079129333787</v>
      </c>
      <c r="L132" s="169">
        <f t="shared" si="22"/>
        <v>0.65408415464763547</v>
      </c>
      <c r="M132" s="169">
        <f t="shared" si="22"/>
        <v>0.66542631214765013</v>
      </c>
      <c r="N132" s="169">
        <f t="shared" si="22"/>
        <v>0.67711577249937216</v>
      </c>
      <c r="O132" s="169">
        <f t="shared" si="22"/>
        <v>0.68841766478122646</v>
      </c>
      <c r="P132" s="169">
        <f t="shared" si="22"/>
        <v>0.69995501539956495</v>
      </c>
      <c r="Q132" s="169">
        <f t="shared" si="22"/>
        <v>0.68838326809801098</v>
      </c>
    </row>
    <row r="133" spans="1:17" ht="12" customHeight="1" x14ac:dyDescent="0.25">
      <c r="A133" s="23" t="s">
        <v>166</v>
      </c>
      <c r="B133" s="73">
        <f t="shared" si="22"/>
        <v>0.59693959178739409</v>
      </c>
      <c r="C133" s="73">
        <f t="shared" si="22"/>
        <v>0.60110744687255069</v>
      </c>
      <c r="D133" s="73">
        <f t="shared" si="22"/>
        <v>0.6038431914651573</v>
      </c>
      <c r="E133" s="73">
        <f t="shared" si="22"/>
        <v>0.6076827823693508</v>
      </c>
      <c r="F133" s="73">
        <f t="shared" si="22"/>
        <v>0.6122995058330275</v>
      </c>
      <c r="G133" s="73">
        <f t="shared" si="22"/>
        <v>0.61756737321210264</v>
      </c>
      <c r="H133" s="73">
        <f t="shared" si="22"/>
        <v>0.6259071192949065</v>
      </c>
      <c r="I133" s="73">
        <f t="shared" si="22"/>
        <v>0.63114144717957432</v>
      </c>
      <c r="J133" s="73">
        <f t="shared" si="22"/>
        <v>0.63551295826139964</v>
      </c>
      <c r="K133" s="73">
        <f t="shared" si="22"/>
        <v>0.64190078826134322</v>
      </c>
      <c r="L133" s="73">
        <f t="shared" si="22"/>
        <v>0.64964602701043173</v>
      </c>
      <c r="M133" s="73">
        <f t="shared" si="22"/>
        <v>0.654862269933709</v>
      </c>
      <c r="N133" s="73">
        <f t="shared" si="22"/>
        <v>0.66558565078127907</v>
      </c>
      <c r="O133" s="73">
        <f t="shared" si="22"/>
        <v>0.67211994204364678</v>
      </c>
      <c r="P133" s="73">
        <f t="shared" si="22"/>
        <v>0.67870120713616211</v>
      </c>
      <c r="Q133" s="73">
        <f t="shared" si="22"/>
        <v>0.68268947417793002</v>
      </c>
    </row>
    <row r="134" spans="1:17" ht="12" customHeight="1" x14ac:dyDescent="0.25">
      <c r="A134" s="23" t="s">
        <v>60</v>
      </c>
      <c r="B134" s="73">
        <f t="shared" si="22"/>
        <v>0.99999999999999956</v>
      </c>
      <c r="C134" s="73">
        <f t="shared" si="22"/>
        <v>0.99999999999999978</v>
      </c>
      <c r="D134" s="73">
        <f t="shared" si="22"/>
        <v>0.99999999999999989</v>
      </c>
      <c r="E134" s="73">
        <f t="shared" si="22"/>
        <v>0.99999999999999978</v>
      </c>
      <c r="F134" s="73">
        <f t="shared" si="22"/>
        <v>1.0000000000000004</v>
      </c>
      <c r="G134" s="73">
        <f t="shared" si="22"/>
        <v>0.99999999999999978</v>
      </c>
      <c r="H134" s="73">
        <f t="shared" si="22"/>
        <v>0.99999999999999956</v>
      </c>
      <c r="I134" s="73">
        <f t="shared" si="22"/>
        <v>1.0000000000000004</v>
      </c>
      <c r="J134" s="73">
        <f t="shared" si="22"/>
        <v>1.0000000000000004</v>
      </c>
      <c r="K134" s="73">
        <f t="shared" si="22"/>
        <v>0.99999999999999944</v>
      </c>
      <c r="L134" s="73">
        <f t="shared" si="22"/>
        <v>0.99999999999999956</v>
      </c>
      <c r="M134" s="73">
        <f t="shared" si="22"/>
        <v>1</v>
      </c>
      <c r="N134" s="73">
        <f t="shared" si="22"/>
        <v>1.0000000000000004</v>
      </c>
      <c r="O134" s="73">
        <f t="shared" si="22"/>
        <v>0.99999999999999978</v>
      </c>
      <c r="P134" s="73">
        <f t="shared" si="22"/>
        <v>0.99999999999999944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>
        <f t="shared" si="22"/>
        <v>1.6292521448704609</v>
      </c>
      <c r="C135" s="169">
        <f t="shared" si="22"/>
        <v>1.6828591918977658</v>
      </c>
      <c r="D135" s="169">
        <f t="shared" si="22"/>
        <v>1.7499855009800329</v>
      </c>
      <c r="E135" s="169">
        <f t="shared" si="22"/>
        <v>1.8163395984037165</v>
      </c>
      <c r="F135" s="169">
        <f t="shared" si="22"/>
        <v>1.8588757441128771</v>
      </c>
      <c r="G135" s="169">
        <f t="shared" si="22"/>
        <v>1.9087813352565144</v>
      </c>
      <c r="H135" s="169">
        <f t="shared" si="22"/>
        <v>1.9919060815048992</v>
      </c>
      <c r="I135" s="169">
        <f t="shared" si="22"/>
        <v>2.0783246885217688</v>
      </c>
      <c r="J135" s="169">
        <f t="shared" si="22"/>
        <v>2.1858152545251235</v>
      </c>
      <c r="K135" s="169">
        <f t="shared" si="22"/>
        <v>2.2854627192807739</v>
      </c>
      <c r="L135" s="169">
        <f t="shared" si="22"/>
        <v>2.3579234817917492</v>
      </c>
      <c r="M135" s="169">
        <f t="shared" si="22"/>
        <v>2.5007188772076745</v>
      </c>
      <c r="N135" s="169">
        <f t="shared" si="22"/>
        <v>2.6636655773789317</v>
      </c>
      <c r="O135" s="169">
        <f t="shared" si="22"/>
        <v>2.7384401147443183</v>
      </c>
      <c r="P135" s="169">
        <f t="shared" si="22"/>
        <v>2.8056539314937408</v>
      </c>
      <c r="Q135" s="169">
        <f t="shared" si="22"/>
        <v>2.9533641333172143</v>
      </c>
    </row>
    <row r="136" spans="1:17" ht="12" customHeight="1" x14ac:dyDescent="0.25">
      <c r="A136" s="23" t="s">
        <v>60</v>
      </c>
      <c r="B136" s="73">
        <f t="shared" si="22"/>
        <v>1.6292521448704609</v>
      </c>
      <c r="C136" s="73">
        <f t="shared" si="22"/>
        <v>1.6828591918977658</v>
      </c>
      <c r="D136" s="73">
        <f t="shared" si="22"/>
        <v>1.7499855009800329</v>
      </c>
      <c r="E136" s="73">
        <f t="shared" si="22"/>
        <v>1.8163395984037165</v>
      </c>
      <c r="F136" s="73">
        <f t="shared" si="22"/>
        <v>1.8588757441128771</v>
      </c>
      <c r="G136" s="73">
        <f t="shared" si="22"/>
        <v>1.9087813352565144</v>
      </c>
      <c r="H136" s="73">
        <f t="shared" si="22"/>
        <v>1.9919060815048992</v>
      </c>
      <c r="I136" s="73">
        <f t="shared" si="22"/>
        <v>2.0783246885217688</v>
      </c>
      <c r="J136" s="73">
        <f t="shared" si="22"/>
        <v>2.1858152545251235</v>
      </c>
      <c r="K136" s="73">
        <f t="shared" si="22"/>
        <v>2.2854627192807739</v>
      </c>
      <c r="L136" s="73">
        <f t="shared" si="22"/>
        <v>2.3579234817917492</v>
      </c>
      <c r="M136" s="73">
        <f t="shared" si="22"/>
        <v>2.5007188772076745</v>
      </c>
      <c r="N136" s="73">
        <f t="shared" si="22"/>
        <v>2.6636655773789317</v>
      </c>
      <c r="O136" s="73">
        <f t="shared" si="22"/>
        <v>2.7384401147443183</v>
      </c>
      <c r="P136" s="73">
        <f t="shared" si="22"/>
        <v>2.8056539314937408</v>
      </c>
      <c r="Q136" s="73">
        <f t="shared" si="22"/>
        <v>2.9533641333172143</v>
      </c>
    </row>
    <row r="137" spans="1:17" ht="12" customHeight="1" x14ac:dyDescent="0.25">
      <c r="A137" s="158" t="s">
        <v>63</v>
      </c>
      <c r="B137" s="169">
        <f t="shared" si="22"/>
        <v>0.53947596616555782</v>
      </c>
      <c r="C137" s="169">
        <f t="shared" si="22"/>
        <v>0.53929561195857079</v>
      </c>
      <c r="D137" s="169">
        <f t="shared" si="22"/>
        <v>0.5436396952805721</v>
      </c>
      <c r="E137" s="169">
        <f t="shared" si="22"/>
        <v>0.54544265887929266</v>
      </c>
      <c r="F137" s="169">
        <f t="shared" si="22"/>
        <v>0.54771866683124371</v>
      </c>
      <c r="G137" s="169">
        <f t="shared" si="22"/>
        <v>0.54971504772236768</v>
      </c>
      <c r="H137" s="169">
        <f t="shared" si="22"/>
        <v>0.55416644419222072</v>
      </c>
      <c r="I137" s="169">
        <f t="shared" si="22"/>
        <v>0.55763254337574475</v>
      </c>
      <c r="J137" s="169">
        <f t="shared" si="22"/>
        <v>0.56053260606875899</v>
      </c>
      <c r="K137" s="169">
        <f t="shared" si="22"/>
        <v>0.56191860779456526</v>
      </c>
      <c r="L137" s="169">
        <f t="shared" si="22"/>
        <v>0.57134669839607655</v>
      </c>
      <c r="M137" s="169">
        <f t="shared" si="22"/>
        <v>0.57134551425041247</v>
      </c>
      <c r="N137" s="169">
        <f t="shared" si="22"/>
        <v>0.57643987295387711</v>
      </c>
      <c r="O137" s="169">
        <f t="shared" si="22"/>
        <v>0.5807217728032904</v>
      </c>
      <c r="P137" s="169">
        <f t="shared" si="22"/>
        <v>0.58478885032728201</v>
      </c>
      <c r="Q137" s="169">
        <f t="shared" si="22"/>
        <v>0.58737443059200223</v>
      </c>
    </row>
    <row r="138" spans="1:17" ht="12" customHeight="1" x14ac:dyDescent="0.25">
      <c r="A138" s="167" t="s">
        <v>165</v>
      </c>
      <c r="B138" s="174">
        <f t="shared" si="22"/>
        <v>0.53120762294459811</v>
      </c>
      <c r="C138" s="174">
        <f t="shared" si="22"/>
        <v>0.53305344785072684</v>
      </c>
      <c r="D138" s="174">
        <f t="shared" si="22"/>
        <v>0.53455455183377676</v>
      </c>
      <c r="E138" s="174">
        <f t="shared" si="22"/>
        <v>0.53643390567419957</v>
      </c>
      <c r="F138" s="174">
        <f t="shared" si="22"/>
        <v>0.53815140716446996</v>
      </c>
      <c r="G138" s="174">
        <f t="shared" si="22"/>
        <v>0.54005028608758288</v>
      </c>
      <c r="H138" s="174">
        <f t="shared" si="22"/>
        <v>0.54456737048838688</v>
      </c>
      <c r="I138" s="174">
        <f t="shared" si="22"/>
        <v>0.54668409353128611</v>
      </c>
      <c r="J138" s="174">
        <f t="shared" si="22"/>
        <v>0.54888813597855735</v>
      </c>
      <c r="K138" s="174">
        <f t="shared" si="22"/>
        <v>0.55156430616724428</v>
      </c>
      <c r="L138" s="174">
        <f t="shared" si="22"/>
        <v>0.55599152730121759</v>
      </c>
      <c r="M138" s="174">
        <f t="shared" si="22"/>
        <v>0.55716177119442656</v>
      </c>
      <c r="N138" s="174">
        <f t="shared" si="22"/>
        <v>0.56041346923943192</v>
      </c>
      <c r="O138" s="174">
        <f t="shared" si="22"/>
        <v>0.56191171486812663</v>
      </c>
      <c r="P138" s="174">
        <f t="shared" si="22"/>
        <v>0.56400878512286268</v>
      </c>
      <c r="Q138" s="174">
        <f t="shared" si="22"/>
        <v>0.56601487353085944</v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>
        <f t="shared" si="22"/>
        <v>0.63872544605989334</v>
      </c>
      <c r="E139" s="174">
        <f t="shared" si="22"/>
        <v>0.63880763665219609</v>
      </c>
      <c r="F139" s="174">
        <f t="shared" si="22"/>
        <v>0.64304774433724843</v>
      </c>
      <c r="G139" s="174">
        <f t="shared" si="22"/>
        <v>0.64512799774442897</v>
      </c>
      <c r="H139" s="174">
        <f t="shared" si="22"/>
        <v>0.64924196977776638</v>
      </c>
      <c r="I139" s="174">
        <f t="shared" si="22"/>
        <v>0.65215092026848143</v>
      </c>
      <c r="J139" s="174">
        <f t="shared" si="22"/>
        <v>0.65488129920483618</v>
      </c>
      <c r="K139" s="174">
        <f t="shared" si="22"/>
        <v>0.65870319110834286</v>
      </c>
      <c r="L139" s="174">
        <f t="shared" si="22"/>
        <v>0.65930936835475051</v>
      </c>
      <c r="M139" s="174">
        <f t="shared" si="22"/>
        <v>0.66467522790106481</v>
      </c>
      <c r="N139" s="174">
        <f t="shared" si="22"/>
        <v>0.6596684380020994</v>
      </c>
      <c r="O139" s="174">
        <f t="shared" si="22"/>
        <v>0.6652430765510069</v>
      </c>
      <c r="P139" s="174">
        <f t="shared" si="22"/>
        <v>0.66784846234812412</v>
      </c>
      <c r="Q139" s="174">
        <f t="shared" si="22"/>
        <v>0.66955896816808735</v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>
        <f t="shared" si="22"/>
        <v>0.5550230545603102</v>
      </c>
      <c r="E140" s="173">
        <f t="shared" si="22"/>
        <v>0.55526319740690477</v>
      </c>
      <c r="F140" s="173">
        <f t="shared" si="22"/>
        <v>0.55889440562170745</v>
      </c>
      <c r="G140" s="173">
        <f t="shared" si="22"/>
        <v>0.56040905286295994</v>
      </c>
      <c r="H140" s="173">
        <f t="shared" si="22"/>
        <v>0.5648754733113367</v>
      </c>
      <c r="I140" s="173">
        <f t="shared" si="22"/>
        <v>0.56778880937874743</v>
      </c>
      <c r="J140" s="173">
        <f t="shared" si="22"/>
        <v>0.57039708147063084</v>
      </c>
      <c r="K140" s="173">
        <f t="shared" si="22"/>
        <v>0.57436927623860712</v>
      </c>
      <c r="L140" s="173">
        <f t="shared" si="22"/>
        <v>0.57452154353723206</v>
      </c>
      <c r="M140" s="173">
        <f t="shared" si="22"/>
        <v>0.57678722863650778</v>
      </c>
      <c r="N140" s="173">
        <f t="shared" si="22"/>
        <v>0.5819170253749133</v>
      </c>
      <c r="O140" s="173">
        <f t="shared" si="22"/>
        <v>0.58347359407221999</v>
      </c>
      <c r="P140" s="173">
        <f t="shared" si="22"/>
        <v>0.5846043977166584</v>
      </c>
      <c r="Q140" s="173">
        <f t="shared" si="22"/>
        <v>0.58642565567238603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>
        <f t="shared" si="22"/>
        <v>1</v>
      </c>
      <c r="E141" s="172">
        <f t="shared" si="22"/>
        <v>1</v>
      </c>
      <c r="F141" s="172">
        <f t="shared" si="22"/>
        <v>0.99999999999999989</v>
      </c>
      <c r="G141" s="172">
        <f t="shared" si="22"/>
        <v>0.99999999999999989</v>
      </c>
      <c r="H141" s="172">
        <f t="shared" si="22"/>
        <v>1.0000000000000002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0.99999999999999989</v>
      </c>
      <c r="M141" s="172">
        <f t="shared" si="22"/>
        <v>1</v>
      </c>
      <c r="N141" s="172">
        <f t="shared" si="22"/>
        <v>1.0000000000000002</v>
      </c>
      <c r="O141" s="172">
        <f t="shared" si="22"/>
        <v>0.99999999999999967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0.69815859015575754</v>
      </c>
      <c r="C142" s="171">
        <f t="shared" si="22"/>
        <v>0.69889197988679808</v>
      </c>
      <c r="D142" s="171">
        <f t="shared" si="22"/>
        <v>0.69913651560698065</v>
      </c>
      <c r="E142" s="171">
        <f t="shared" si="22"/>
        <v>0.69971777041309391</v>
      </c>
      <c r="F142" s="171">
        <f t="shared" si="22"/>
        <v>0.70404461865798129</v>
      </c>
      <c r="G142" s="171">
        <f t="shared" si="22"/>
        <v>0.71453528825079882</v>
      </c>
      <c r="H142" s="171">
        <f t="shared" si="22"/>
        <v>0.72142125118625833</v>
      </c>
      <c r="I142" s="171">
        <f t="shared" si="22"/>
        <v>0.7297275707705545</v>
      </c>
      <c r="J142" s="171">
        <f t="shared" si="22"/>
        <v>0.74084905594298889</v>
      </c>
      <c r="K142" s="171">
        <f t="shared" si="22"/>
        <v>0.74250606278098741</v>
      </c>
      <c r="L142" s="171">
        <f t="shared" si="22"/>
        <v>0.74795455756698892</v>
      </c>
      <c r="M142" s="171">
        <f t="shared" si="22"/>
        <v>0.75950006465838538</v>
      </c>
      <c r="N142" s="171">
        <f t="shared" si="22"/>
        <v>0.76250128314678922</v>
      </c>
      <c r="O142" s="171">
        <f t="shared" si="22"/>
        <v>0.76702758235746338</v>
      </c>
      <c r="P142" s="171">
        <f t="shared" si="22"/>
        <v>0.77138321301727708</v>
      </c>
      <c r="Q142" s="171">
        <f t="shared" si="22"/>
        <v>0.77317886445310224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>
        <f t="shared" si="22"/>
        <v>0.82822419432593775</v>
      </c>
      <c r="E143" s="170">
        <f t="shared" si="22"/>
        <v>0.81701443405285301</v>
      </c>
      <c r="F143" s="170">
        <f t="shared" si="22"/>
        <v>0.82351289626853752</v>
      </c>
      <c r="G143" s="170">
        <f t="shared" si="22"/>
        <v>0.84046329782215934</v>
      </c>
      <c r="H143" s="170">
        <f t="shared" si="22"/>
        <v>0.82197016758641028</v>
      </c>
      <c r="I143" s="170">
        <f t="shared" si="22"/>
        <v>0.82222026883027033</v>
      </c>
      <c r="J143" s="170">
        <f t="shared" si="22"/>
        <v>0.80634312362731952</v>
      </c>
      <c r="K143" s="170">
        <f t="shared" si="22"/>
        <v>0.83893982146756008</v>
      </c>
      <c r="L143" s="170">
        <f t="shared" si="22"/>
        <v>0.82665810328349598</v>
      </c>
      <c r="M143" s="170">
        <f t="shared" si="22"/>
        <v>0.84630630395243334</v>
      </c>
      <c r="N143" s="170">
        <f t="shared" si="22"/>
        <v>0.84701463301306545</v>
      </c>
      <c r="O143" s="170">
        <f t="shared" si="22"/>
        <v>0.83212960852398554</v>
      </c>
      <c r="P143" s="170">
        <f t="shared" si="22"/>
        <v>0.82816580731917111</v>
      </c>
      <c r="Q143" s="170">
        <f t="shared" si="22"/>
        <v>0.82954209880726981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>
        <f t="shared" si="22"/>
        <v>0.72589752771752558</v>
      </c>
      <c r="E144" s="73">
        <f t="shared" si="22"/>
        <v>0.72595229630728786</v>
      </c>
      <c r="F144" s="73">
        <f t="shared" si="22"/>
        <v>0.73096254454074139</v>
      </c>
      <c r="G144" s="73">
        <f t="shared" si="22"/>
        <v>0.73643168475045662</v>
      </c>
      <c r="H144" s="73">
        <f t="shared" si="22"/>
        <v>0.73741142669192228</v>
      </c>
      <c r="I144" s="73">
        <f t="shared" si="22"/>
        <v>0.74178832335150413</v>
      </c>
      <c r="J144" s="73">
        <f t="shared" si="22"/>
        <v>0.74363906966400539</v>
      </c>
      <c r="K144" s="73">
        <f t="shared" si="22"/>
        <v>0.74386735207141574</v>
      </c>
      <c r="L144" s="73">
        <f t="shared" si="22"/>
        <v>0.76314000000000004</v>
      </c>
      <c r="M144" s="73">
        <f t="shared" si="22"/>
        <v>0.76313999999999926</v>
      </c>
      <c r="N144" s="73">
        <f t="shared" si="22"/>
        <v>0.76769265211653259</v>
      </c>
      <c r="O144" s="73">
        <f t="shared" si="22"/>
        <v>0.76968872504262831</v>
      </c>
      <c r="P144" s="73">
        <f t="shared" si="22"/>
        <v>0.7713832130172712</v>
      </c>
      <c r="Q144" s="73">
        <f t="shared" si="22"/>
        <v>0.77289933383668841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>
        <f t="shared" si="22"/>
        <v>0.99999999999999967</v>
      </c>
      <c r="E145" s="73">
        <f t="shared" si="22"/>
        <v>0.99999999999999967</v>
      </c>
      <c r="F145" s="73">
        <f t="shared" si="22"/>
        <v>1</v>
      </c>
      <c r="G145" s="73">
        <f t="shared" si="22"/>
        <v>1</v>
      </c>
      <c r="H145" s="73">
        <f t="shared" si="22"/>
        <v>0.99999999999999978</v>
      </c>
      <c r="I145" s="73">
        <f t="shared" si="22"/>
        <v>0.99999999999999956</v>
      </c>
      <c r="J145" s="73">
        <f t="shared" si="22"/>
        <v>1.0000000000000004</v>
      </c>
      <c r="K145" s="73">
        <f t="shared" si="22"/>
        <v>0.99999999999999978</v>
      </c>
      <c r="L145" s="73">
        <f t="shared" si="22"/>
        <v>1</v>
      </c>
      <c r="M145" s="73">
        <f t="shared" si="22"/>
        <v>1</v>
      </c>
      <c r="N145" s="73">
        <f t="shared" si="22"/>
        <v>0.99999999999999978</v>
      </c>
      <c r="O145" s="73">
        <f t="shared" si="22"/>
        <v>1</v>
      </c>
      <c r="P145" s="73">
        <f t="shared" si="22"/>
        <v>0.99999999999999989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0.44346717617690995</v>
      </c>
      <c r="C146" s="169">
        <f t="shared" si="22"/>
        <v>0.43413687373803839</v>
      </c>
      <c r="D146" s="169">
        <f t="shared" si="22"/>
        <v>0.55812350063089067</v>
      </c>
      <c r="E146" s="169">
        <f t="shared" si="22"/>
        <v>0.7555936010059805</v>
      </c>
      <c r="F146" s="169">
        <f t="shared" si="22"/>
        <v>0.75326784667805113</v>
      </c>
      <c r="G146" s="169">
        <f t="shared" si="22"/>
        <v>0.66709194325660581</v>
      </c>
      <c r="H146" s="169">
        <f t="shared" si="22"/>
        <v>0.6898159934613658</v>
      </c>
      <c r="I146" s="169">
        <f t="shared" si="22"/>
        <v>0.79490412804090571</v>
      </c>
      <c r="J146" s="169">
        <f t="shared" si="22"/>
        <v>0.79793788737840976</v>
      </c>
      <c r="K146" s="169">
        <f t="shared" si="22"/>
        <v>0.70928234078341945</v>
      </c>
      <c r="L146" s="169">
        <f t="shared" si="22"/>
        <v>0.7361182276450845</v>
      </c>
      <c r="M146" s="169">
        <f t="shared" si="22"/>
        <v>0.77679404395605467</v>
      </c>
      <c r="N146" s="169">
        <f t="shared" si="22"/>
        <v>0.8533285084642166</v>
      </c>
      <c r="O146" s="169">
        <f t="shared" si="22"/>
        <v>0.85400628142612145</v>
      </c>
      <c r="P146" s="169">
        <f t="shared" si="22"/>
        <v>0.85513367531943263</v>
      </c>
      <c r="Q146" s="169">
        <f t="shared" ref="Q146" si="23">IF(Q127=0,"",Q127/Q108)</f>
        <v>0.85758823417902397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0.42309523020977041</v>
      </c>
      <c r="C147" s="73">
        <f t="shared" si="24"/>
        <v>0.43131813280601533</v>
      </c>
      <c r="D147" s="73">
        <f t="shared" si="24"/>
        <v>0.44353992933363812</v>
      </c>
      <c r="E147" s="73">
        <f t="shared" si="24"/>
        <v>0.45011906516961769</v>
      </c>
      <c r="F147" s="73">
        <f t="shared" si="24"/>
        <v>0.4502529318782536</v>
      </c>
      <c r="G147" s="73">
        <f t="shared" si="24"/>
        <v>0.45637705423577912</v>
      </c>
      <c r="H147" s="73">
        <f t="shared" si="24"/>
        <v>0.45694602600509437</v>
      </c>
      <c r="I147" s="73">
        <f t="shared" si="24"/>
        <v>0.46217086300578597</v>
      </c>
      <c r="J147" s="73">
        <f t="shared" si="24"/>
        <v>0.46412700900301423</v>
      </c>
      <c r="K147" s="73">
        <f t="shared" si="24"/>
        <v>0.46965034099980357</v>
      </c>
      <c r="L147" s="73">
        <f t="shared" si="24"/>
        <v>0.46984442228026457</v>
      </c>
      <c r="M147" s="73">
        <f t="shared" si="24"/>
        <v>0.47372551199302393</v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>
        <f t="shared" si="24"/>
        <v>0.80679349203142547</v>
      </c>
      <c r="C148" s="65">
        <f t="shared" si="24"/>
        <v>0.82446429715169212</v>
      </c>
      <c r="D148" s="65">
        <f t="shared" si="24"/>
        <v>0.83278410078633891</v>
      </c>
      <c r="E148" s="65">
        <f t="shared" si="24"/>
        <v>0.83386221749654932</v>
      </c>
      <c r="F148" s="65">
        <f t="shared" si="24"/>
        <v>0.8343303148896164</v>
      </c>
      <c r="G148" s="65">
        <f t="shared" si="24"/>
        <v>0.83478571970165638</v>
      </c>
      <c r="H148" s="65">
        <f t="shared" si="24"/>
        <v>0.83562909282699549</v>
      </c>
      <c r="I148" s="65">
        <f t="shared" si="24"/>
        <v>0.83720791184302068</v>
      </c>
      <c r="J148" s="65">
        <f t="shared" si="24"/>
        <v>0.83771411223915493</v>
      </c>
      <c r="K148" s="65">
        <f t="shared" si="24"/>
        <v>0.83892554501793903</v>
      </c>
      <c r="L148" s="65">
        <f t="shared" si="24"/>
        <v>0.84310097816124541</v>
      </c>
      <c r="M148" s="65">
        <f t="shared" si="24"/>
        <v>0.85161008469028765</v>
      </c>
      <c r="N148" s="65">
        <f t="shared" si="24"/>
        <v>0.8533285084642166</v>
      </c>
      <c r="O148" s="65">
        <f t="shared" si="24"/>
        <v>0.85400628142612145</v>
      </c>
      <c r="P148" s="65">
        <f t="shared" si="24"/>
        <v>0.85513367531943263</v>
      </c>
      <c r="Q148" s="65">
        <f t="shared" si="24"/>
        <v>0.85758823417902397</v>
      </c>
    </row>
    <row r="150" spans="1:17" ht="12" customHeight="1" x14ac:dyDescent="0.25">
      <c r="A150" s="152" t="s">
        <v>121</v>
      </c>
      <c r="B150" s="168">
        <f>SUM(B151,B154,B156,B165)</f>
        <v>706.05409922027843</v>
      </c>
      <c r="C150" s="168">
        <f t="shared" ref="C150:Q150" si="25">SUM(C151,C154,C156,C165)</f>
        <v>770.25725455157044</v>
      </c>
      <c r="D150" s="168">
        <f t="shared" si="25"/>
        <v>695.68771258269021</v>
      </c>
      <c r="E150" s="168">
        <f t="shared" si="25"/>
        <v>701.09002185525435</v>
      </c>
      <c r="F150" s="168">
        <f t="shared" si="25"/>
        <v>739.18318474937291</v>
      </c>
      <c r="G150" s="168">
        <f t="shared" si="25"/>
        <v>713.51759853708495</v>
      </c>
      <c r="H150" s="168">
        <f t="shared" si="25"/>
        <v>738.92387921667955</v>
      </c>
      <c r="I150" s="168">
        <f t="shared" si="25"/>
        <v>699.98783314170112</v>
      </c>
      <c r="J150" s="168">
        <f t="shared" si="25"/>
        <v>700.60707782414318</v>
      </c>
      <c r="K150" s="168">
        <f t="shared" si="25"/>
        <v>694.17881146097761</v>
      </c>
      <c r="L150" s="168">
        <f t="shared" si="25"/>
        <v>583.69835392093717</v>
      </c>
      <c r="M150" s="168">
        <f t="shared" si="25"/>
        <v>465.04626207609681</v>
      </c>
      <c r="N150" s="168">
        <f t="shared" si="25"/>
        <v>598.16607594882589</v>
      </c>
      <c r="O150" s="168">
        <f t="shared" si="25"/>
        <v>560.3907920535064</v>
      </c>
      <c r="P150" s="168">
        <f t="shared" si="25"/>
        <v>472.1846659668887</v>
      </c>
      <c r="Q150" s="168">
        <f t="shared" si="25"/>
        <v>522.6009995911395</v>
      </c>
    </row>
    <row r="151" spans="1:17" ht="12" customHeight="1" x14ac:dyDescent="0.25">
      <c r="A151" s="158" t="s">
        <v>65</v>
      </c>
      <c r="B151" s="157">
        <f>SUM(B152:B153)</f>
        <v>625.8996233208677</v>
      </c>
      <c r="C151" s="157">
        <f t="shared" ref="C151:Q151" si="26">SUM(C152:C153)</f>
        <v>678.61074906593797</v>
      </c>
      <c r="D151" s="157">
        <f t="shared" si="26"/>
        <v>621.63097038996636</v>
      </c>
      <c r="E151" s="157">
        <f t="shared" si="26"/>
        <v>636.73329675584603</v>
      </c>
      <c r="F151" s="157">
        <f t="shared" si="26"/>
        <v>674.30090772779704</v>
      </c>
      <c r="G151" s="157">
        <f t="shared" si="26"/>
        <v>646.35491411053465</v>
      </c>
      <c r="H151" s="157">
        <f t="shared" si="26"/>
        <v>665.90826549170072</v>
      </c>
      <c r="I151" s="157">
        <f t="shared" si="26"/>
        <v>630.81714677017089</v>
      </c>
      <c r="J151" s="157">
        <f t="shared" si="26"/>
        <v>631.94459922118608</v>
      </c>
      <c r="K151" s="157">
        <f t="shared" si="26"/>
        <v>621.1248688607966</v>
      </c>
      <c r="L151" s="157">
        <f t="shared" si="26"/>
        <v>518.97444630333973</v>
      </c>
      <c r="M151" s="157">
        <f t="shared" si="26"/>
        <v>408.09863068819539</v>
      </c>
      <c r="N151" s="157">
        <f t="shared" si="26"/>
        <v>534.2052434087251</v>
      </c>
      <c r="O151" s="157">
        <f t="shared" si="26"/>
        <v>500.94456045037833</v>
      </c>
      <c r="P151" s="157">
        <f t="shared" si="26"/>
        <v>419.37682508228244</v>
      </c>
      <c r="Q151" s="157">
        <f t="shared" si="26"/>
        <v>469.72250706364508</v>
      </c>
    </row>
    <row r="152" spans="1:17" ht="12" customHeight="1" x14ac:dyDescent="0.25">
      <c r="A152" s="23" t="s">
        <v>166</v>
      </c>
      <c r="B152" s="156">
        <f>RES_hhdet_emi!B$45</f>
        <v>625.8996233208677</v>
      </c>
      <c r="C152" s="156">
        <f>RES_hhdet_emi!C$45</f>
        <v>678.61074906593797</v>
      </c>
      <c r="D152" s="156">
        <f>RES_hhdet_emi!D$45</f>
        <v>621.63097038996636</v>
      </c>
      <c r="E152" s="156">
        <f>RES_hhdet_emi!E$45</f>
        <v>636.73329675584603</v>
      </c>
      <c r="F152" s="156">
        <f>RES_hhdet_emi!F$45</f>
        <v>674.30090772779704</v>
      </c>
      <c r="G152" s="156">
        <f>RES_hhdet_emi!G$45</f>
        <v>646.35491411053465</v>
      </c>
      <c r="H152" s="156">
        <f>RES_hhdet_emi!H$45</f>
        <v>665.90826549170072</v>
      </c>
      <c r="I152" s="156">
        <f>RES_hhdet_emi!I$45</f>
        <v>630.81714677017089</v>
      </c>
      <c r="J152" s="156">
        <f>RES_hhdet_emi!J$45</f>
        <v>631.94459922118608</v>
      </c>
      <c r="K152" s="156">
        <f>RES_hhdet_emi!K$45</f>
        <v>621.1248688607966</v>
      </c>
      <c r="L152" s="156">
        <f>RES_hhdet_emi!L$45</f>
        <v>518.97444630333973</v>
      </c>
      <c r="M152" s="156">
        <f>RES_hhdet_emi!M$45</f>
        <v>408.09863068819539</v>
      </c>
      <c r="N152" s="156">
        <f>RES_hhdet_emi!N$45</f>
        <v>534.2052434087251</v>
      </c>
      <c r="O152" s="156">
        <f>RES_hhdet_emi!O$45</f>
        <v>500.94456045037833</v>
      </c>
      <c r="P152" s="156">
        <f>RES_hhdet_emi!P$45</f>
        <v>419.37682508228244</v>
      </c>
      <c r="Q152" s="156">
        <f>RES_hhdet_emi!Q$45</f>
        <v>469.72250706364508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60.375382317268027</v>
      </c>
      <c r="C156" s="157">
        <f t="shared" ref="C156:Q156" si="28">SUM(C157:C158,C161:C162)</f>
        <v>61.290883180297868</v>
      </c>
      <c r="D156" s="157">
        <f t="shared" si="28"/>
        <v>61.533125849381655</v>
      </c>
      <c r="E156" s="157">
        <f t="shared" si="28"/>
        <v>61.964399693458049</v>
      </c>
      <c r="F156" s="157">
        <f t="shared" si="28"/>
        <v>62.459766308174679</v>
      </c>
      <c r="G156" s="157">
        <f t="shared" si="28"/>
        <v>61.953117618263114</v>
      </c>
      <c r="H156" s="157">
        <f t="shared" si="28"/>
        <v>67.415801796615241</v>
      </c>
      <c r="I156" s="157">
        <f t="shared" si="28"/>
        <v>67.635213163716998</v>
      </c>
      <c r="J156" s="157">
        <f t="shared" si="28"/>
        <v>66.712885903009862</v>
      </c>
      <c r="K156" s="157">
        <f t="shared" si="28"/>
        <v>68.547763225095395</v>
      </c>
      <c r="L156" s="157">
        <f t="shared" si="28"/>
        <v>60.27807608003549</v>
      </c>
      <c r="M156" s="157">
        <f t="shared" si="28"/>
        <v>54.733065491635926</v>
      </c>
      <c r="N156" s="157">
        <f t="shared" si="28"/>
        <v>63.960832540100853</v>
      </c>
      <c r="O156" s="157">
        <f t="shared" si="28"/>
        <v>59.446231603128112</v>
      </c>
      <c r="P156" s="157">
        <f t="shared" si="28"/>
        <v>52.807840884606257</v>
      </c>
      <c r="Q156" s="157">
        <f t="shared" si="28"/>
        <v>52.878492527494423</v>
      </c>
    </row>
    <row r="157" spans="1:17" ht="12" customHeight="1" x14ac:dyDescent="0.25">
      <c r="A157" s="167" t="s">
        <v>165</v>
      </c>
      <c r="B157" s="132">
        <f>RES_hhdet_emi!B$50</f>
        <v>60.375382317268027</v>
      </c>
      <c r="C157" s="132">
        <f>RES_hhdet_emi!C$50</f>
        <v>61.290883180297868</v>
      </c>
      <c r="D157" s="132">
        <f>RES_hhdet_emi!D$50</f>
        <v>60.922061407455573</v>
      </c>
      <c r="E157" s="132">
        <f>RES_hhdet_emi!E$50</f>
        <v>61.353153046387412</v>
      </c>
      <c r="F157" s="132">
        <f>RES_hhdet_emi!F$50</f>
        <v>61.26456831970458</v>
      </c>
      <c r="G157" s="132">
        <f>RES_hhdet_emi!G$50</f>
        <v>60.56091357732933</v>
      </c>
      <c r="H157" s="132">
        <f>RES_hhdet_emi!H$50</f>
        <v>65.56070454540999</v>
      </c>
      <c r="I157" s="132">
        <f>RES_hhdet_emi!I$50</f>
        <v>65.188612045766149</v>
      </c>
      <c r="J157" s="132">
        <f>RES_hhdet_emi!J$50</f>
        <v>63.714578615922001</v>
      </c>
      <c r="K157" s="132">
        <f>RES_hhdet_emi!K$50</f>
        <v>64.339523377268065</v>
      </c>
      <c r="L157" s="132">
        <f>RES_hhdet_emi!L$50</f>
        <v>55.762317612455313</v>
      </c>
      <c r="M157" s="132">
        <f>RES_hhdet_emi!M$50</f>
        <v>49.586947604330526</v>
      </c>
      <c r="N157" s="132">
        <f>RES_hhdet_emi!N$50</f>
        <v>56.472576032455812</v>
      </c>
      <c r="O157" s="132">
        <f>RES_hhdet_emi!O$50</f>
        <v>51.2069455339564</v>
      </c>
      <c r="P157" s="132">
        <f>RES_hhdet_emi!P$50</f>
        <v>44.67397217085216</v>
      </c>
      <c r="Q157" s="132">
        <f>RES_hhdet_emi!Q$50</f>
        <v>44.10946665843305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0.61106444192608089</v>
      </c>
      <c r="E158" s="132">
        <f t="shared" si="29"/>
        <v>0.6112466470706398</v>
      </c>
      <c r="F158" s="132">
        <f t="shared" si="29"/>
        <v>1.1951979884701001</v>
      </c>
      <c r="G158" s="132">
        <f t="shared" si="29"/>
        <v>1.392204040933783</v>
      </c>
      <c r="H158" s="132">
        <f t="shared" si="29"/>
        <v>1.8550972512052493</v>
      </c>
      <c r="I158" s="132">
        <f t="shared" si="29"/>
        <v>2.4466011179508427</v>
      </c>
      <c r="J158" s="132">
        <f t="shared" si="29"/>
        <v>2.9983072870878682</v>
      </c>
      <c r="K158" s="132">
        <f t="shared" si="29"/>
        <v>4.2082398478273353</v>
      </c>
      <c r="L158" s="132">
        <f t="shared" si="29"/>
        <v>4.515758467580179</v>
      </c>
      <c r="M158" s="132">
        <f t="shared" si="29"/>
        <v>5.1461178873053983</v>
      </c>
      <c r="N158" s="132">
        <f t="shared" si="29"/>
        <v>7.4882565076450387</v>
      </c>
      <c r="O158" s="132">
        <f t="shared" si="29"/>
        <v>8.2392860691717136</v>
      </c>
      <c r="P158" s="132">
        <f t="shared" si="29"/>
        <v>8.133868713754099</v>
      </c>
      <c r="Q158" s="132">
        <f t="shared" si="29"/>
        <v>8.7690258690613749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0.61106444192608089</v>
      </c>
      <c r="E159" s="165">
        <f>RES_hhdet_emi!E$52</f>
        <v>0.6112466470706398</v>
      </c>
      <c r="F159" s="165">
        <f>RES_hhdet_emi!F$52</f>
        <v>1.1951979884701001</v>
      </c>
      <c r="G159" s="165">
        <f>RES_hhdet_emi!G$52</f>
        <v>1.392204040933783</v>
      </c>
      <c r="H159" s="165">
        <f>RES_hhdet_emi!H$52</f>
        <v>1.8550972512052493</v>
      </c>
      <c r="I159" s="165">
        <f>RES_hhdet_emi!I$52</f>
        <v>2.4466011179508427</v>
      </c>
      <c r="J159" s="165">
        <f>RES_hhdet_emi!J$52</f>
        <v>2.9983072870878682</v>
      </c>
      <c r="K159" s="165">
        <f>RES_hhdet_emi!K$52</f>
        <v>4.2082398478273353</v>
      </c>
      <c r="L159" s="165">
        <f>RES_hhdet_emi!L$52</f>
        <v>4.515758467580179</v>
      </c>
      <c r="M159" s="165">
        <f>RES_hhdet_emi!M$52</f>
        <v>5.1461178873053983</v>
      </c>
      <c r="N159" s="165">
        <f>RES_hhdet_emi!N$52</f>
        <v>7.4882565076450387</v>
      </c>
      <c r="O159" s="165">
        <f>RES_hhdet_emi!O$52</f>
        <v>8.2392860691717136</v>
      </c>
      <c r="P159" s="165">
        <f>RES_hhdet_emi!P$52</f>
        <v>8.133868713754099</v>
      </c>
      <c r="Q159" s="165">
        <f>RES_hhdet_emi!Q$52</f>
        <v>8.7690258690613749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19.7790935821427</v>
      </c>
      <c r="C165" s="157">
        <f t="shared" ref="C165:Q165" si="31">SUM(C166:C167)</f>
        <v>30.355622305334581</v>
      </c>
      <c r="D165" s="157">
        <f t="shared" si="31"/>
        <v>12.523616343342193</v>
      </c>
      <c r="E165" s="157">
        <f t="shared" si="31"/>
        <v>2.392325405950261</v>
      </c>
      <c r="F165" s="157">
        <f t="shared" si="31"/>
        <v>2.4225107134011838</v>
      </c>
      <c r="G165" s="157">
        <f t="shared" si="31"/>
        <v>5.2095668082872066</v>
      </c>
      <c r="H165" s="157">
        <f t="shared" si="31"/>
        <v>5.5998119283635868</v>
      </c>
      <c r="I165" s="157">
        <f t="shared" si="31"/>
        <v>1.5354732078132123</v>
      </c>
      <c r="J165" s="157">
        <f t="shared" si="31"/>
        <v>1.949592699947156</v>
      </c>
      <c r="K165" s="157">
        <f t="shared" si="31"/>
        <v>4.5061793750856447</v>
      </c>
      <c r="L165" s="157">
        <f t="shared" si="31"/>
        <v>4.4458315375620083</v>
      </c>
      <c r="M165" s="157">
        <f t="shared" si="31"/>
        <v>2.2145658962655097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RES_hhdet_emi!B$59</f>
        <v>19.7790935821427</v>
      </c>
      <c r="C166" s="156">
        <f>RES_hhdet_emi!C$59</f>
        <v>30.355622305334581</v>
      </c>
      <c r="D166" s="156">
        <f>RES_hhdet_emi!D$59</f>
        <v>12.523616343342193</v>
      </c>
      <c r="E166" s="156">
        <f>RES_hhdet_emi!E$59</f>
        <v>2.392325405950261</v>
      </c>
      <c r="F166" s="156">
        <f>RES_hhdet_emi!F$59</f>
        <v>2.4225107134011838</v>
      </c>
      <c r="G166" s="156">
        <f>RES_hhdet_emi!G$59</f>
        <v>5.2095668082872066</v>
      </c>
      <c r="H166" s="156">
        <f>RES_hhdet_emi!H$59</f>
        <v>5.5998119283635868</v>
      </c>
      <c r="I166" s="156">
        <f>RES_hhdet_emi!I$59</f>
        <v>1.5354732078132123</v>
      </c>
      <c r="J166" s="156">
        <f>RES_hhdet_emi!J$59</f>
        <v>1.949592699947156</v>
      </c>
      <c r="K166" s="156">
        <f>RES_hhdet_emi!K$59</f>
        <v>4.5061793750856447</v>
      </c>
      <c r="L166" s="156">
        <f>RES_hhdet_emi!L$59</f>
        <v>4.4458315375620083</v>
      </c>
      <c r="M166" s="156">
        <f>RES_hhdet_emi!M$59</f>
        <v>2.2145658962655097</v>
      </c>
      <c r="N166" s="156">
        <f>RES_hhdet_emi!N$59</f>
        <v>0</v>
      </c>
      <c r="O166" s="156">
        <f>RES_hhdet_emi!O$59</f>
        <v>0</v>
      </c>
      <c r="P166" s="156">
        <f>RES_hhdet_emi!P$59</f>
        <v>0</v>
      </c>
      <c r="Q166" s="156">
        <f>RES_hhdet_emi!Q$59</f>
        <v>0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30938.451487758546</v>
      </c>
      <c r="C169" s="168">
        <f t="shared" ref="C169:Q169" si="32">SUM(C170,C173,C175,C184)</f>
        <v>33219.672147912221</v>
      </c>
      <c r="D169" s="168">
        <f t="shared" si="32"/>
        <v>30588.917233088072</v>
      </c>
      <c r="E169" s="168">
        <f t="shared" si="32"/>
        <v>30910.337444469566</v>
      </c>
      <c r="F169" s="168">
        <f t="shared" si="32"/>
        <v>32414.961770449103</v>
      </c>
      <c r="G169" s="168">
        <f t="shared" si="32"/>
        <v>31025.37993888235</v>
      </c>
      <c r="H169" s="168">
        <f t="shared" si="32"/>
        <v>29938.674338286146</v>
      </c>
      <c r="I169" s="168">
        <f t="shared" si="32"/>
        <v>28231.371485980835</v>
      </c>
      <c r="J169" s="168">
        <f t="shared" si="32"/>
        <v>28094.866276938286</v>
      </c>
      <c r="K169" s="168">
        <f t="shared" si="32"/>
        <v>28011.327949554165</v>
      </c>
      <c r="L169" s="168">
        <f t="shared" si="32"/>
        <v>27118.418307496646</v>
      </c>
      <c r="M169" s="168">
        <f t="shared" si="32"/>
        <v>22792.983918567821</v>
      </c>
      <c r="N169" s="168">
        <f t="shared" si="32"/>
        <v>26652.195670113077</v>
      </c>
      <c r="O169" s="168">
        <f t="shared" si="32"/>
        <v>25318.085121600514</v>
      </c>
      <c r="P169" s="168">
        <f t="shared" si="32"/>
        <v>21915.277893114995</v>
      </c>
      <c r="Q169" s="168">
        <f t="shared" si="32"/>
        <v>23037.641577108225</v>
      </c>
    </row>
    <row r="170" spans="1:17" ht="12" customHeight="1" x14ac:dyDescent="0.25">
      <c r="A170" s="158" t="s">
        <v>65</v>
      </c>
      <c r="B170" s="157">
        <f>SUM(B171:B172)</f>
        <v>27311.044600682941</v>
      </c>
      <c r="C170" s="157">
        <f t="shared" ref="C170:Q170" si="33">SUM(C171:C172)</f>
        <v>29161.179120446472</v>
      </c>
      <c r="D170" s="157">
        <f t="shared" si="33"/>
        <v>27021.483802520481</v>
      </c>
      <c r="E170" s="157">
        <f t="shared" si="33"/>
        <v>27591.527030292084</v>
      </c>
      <c r="F170" s="157">
        <f t="shared" si="33"/>
        <v>29104.437567852307</v>
      </c>
      <c r="G170" s="157">
        <f t="shared" si="33"/>
        <v>27766.893102893955</v>
      </c>
      <c r="H170" s="157">
        <f t="shared" si="33"/>
        <v>26541.628479014526</v>
      </c>
      <c r="I170" s="157">
        <f t="shared" si="33"/>
        <v>24879.541096416302</v>
      </c>
      <c r="J170" s="157">
        <f t="shared" si="33"/>
        <v>24515.719894143986</v>
      </c>
      <c r="K170" s="157">
        <f t="shared" si="33"/>
        <v>24706.792830210485</v>
      </c>
      <c r="L170" s="157">
        <f t="shared" si="33"/>
        <v>23424.601017904886</v>
      </c>
      <c r="M170" s="157">
        <f t="shared" si="33"/>
        <v>19503.019954224703</v>
      </c>
      <c r="N170" s="157">
        <f t="shared" si="33"/>
        <v>23202.433740401662</v>
      </c>
      <c r="O170" s="157">
        <f t="shared" si="33"/>
        <v>22247.317371414076</v>
      </c>
      <c r="P170" s="157">
        <f t="shared" si="33"/>
        <v>19202.883401189101</v>
      </c>
      <c r="Q170" s="157">
        <f t="shared" si="33"/>
        <v>19972.22226499645</v>
      </c>
    </row>
    <row r="171" spans="1:17" ht="12" customHeight="1" x14ac:dyDescent="0.25">
      <c r="A171" s="23" t="s">
        <v>166</v>
      </c>
      <c r="B171" s="156">
        <f>IF(B95=0,0,B95/0.086*1000000/B$7)</f>
        <v>25503.9568566169</v>
      </c>
      <c r="C171" s="156">
        <f t="shared" ref="C171:Q172" si="34">IF(C95=0,0,C95/0.086*1000000/C$7)</f>
        <v>27381.097842733638</v>
      </c>
      <c r="D171" s="156">
        <f t="shared" si="34"/>
        <v>25596.978060757683</v>
      </c>
      <c r="E171" s="156">
        <f t="shared" si="34"/>
        <v>26376.680893038665</v>
      </c>
      <c r="F171" s="156">
        <f t="shared" si="34"/>
        <v>27857.61260747091</v>
      </c>
      <c r="G171" s="156">
        <f t="shared" si="34"/>
        <v>26429.280926997941</v>
      </c>
      <c r="H171" s="156">
        <f t="shared" si="34"/>
        <v>25548.048633490049</v>
      </c>
      <c r="I171" s="156">
        <f t="shared" si="34"/>
        <v>24050.517656104978</v>
      </c>
      <c r="J171" s="156">
        <f t="shared" si="34"/>
        <v>24474.170240571049</v>
      </c>
      <c r="K171" s="156">
        <f t="shared" si="34"/>
        <v>23612.543537408419</v>
      </c>
      <c r="L171" s="156">
        <f t="shared" si="34"/>
        <v>23127.868635277868</v>
      </c>
      <c r="M171" s="156">
        <f t="shared" si="34"/>
        <v>18906.067757615554</v>
      </c>
      <c r="N171" s="156">
        <f t="shared" si="34"/>
        <v>22402.447478425063</v>
      </c>
      <c r="O171" s="156">
        <f t="shared" si="34"/>
        <v>21141.484304181569</v>
      </c>
      <c r="P171" s="156">
        <f t="shared" si="34"/>
        <v>17932.619052308353</v>
      </c>
      <c r="Q171" s="156">
        <f t="shared" si="34"/>
        <v>19613.842354943583</v>
      </c>
    </row>
    <row r="172" spans="1:17" ht="12" customHeight="1" x14ac:dyDescent="0.25">
      <c r="A172" s="23" t="s">
        <v>60</v>
      </c>
      <c r="B172" s="156">
        <f>IF(B96=0,0,B96/0.086*1000000/B$7)</f>
        <v>1807.0877440660418</v>
      </c>
      <c r="C172" s="156">
        <f t="shared" si="34"/>
        <v>1780.0812777128331</v>
      </c>
      <c r="D172" s="156">
        <f t="shared" si="34"/>
        <v>1424.5057417627972</v>
      </c>
      <c r="E172" s="156">
        <f t="shared" si="34"/>
        <v>1214.8461372534168</v>
      </c>
      <c r="F172" s="156">
        <f t="shared" si="34"/>
        <v>1246.8249603813954</v>
      </c>
      <c r="G172" s="156">
        <f t="shared" si="34"/>
        <v>1337.6121758960142</v>
      </c>
      <c r="H172" s="156">
        <f t="shared" si="34"/>
        <v>993.57984552447579</v>
      </c>
      <c r="I172" s="156">
        <f t="shared" si="34"/>
        <v>829.02344031132372</v>
      </c>
      <c r="J172" s="156">
        <f t="shared" si="34"/>
        <v>41.549653572934957</v>
      </c>
      <c r="K172" s="156">
        <f t="shared" si="34"/>
        <v>1094.2492928020665</v>
      </c>
      <c r="L172" s="156">
        <f t="shared" si="34"/>
        <v>296.73238262701716</v>
      </c>
      <c r="M172" s="156">
        <f t="shared" si="34"/>
        <v>596.95219660914961</v>
      </c>
      <c r="N172" s="156">
        <f t="shared" si="34"/>
        <v>799.98626197659723</v>
      </c>
      <c r="O172" s="156">
        <f t="shared" si="34"/>
        <v>1105.8330672325053</v>
      </c>
      <c r="P172" s="156">
        <f t="shared" si="34"/>
        <v>1270.2643488807491</v>
      </c>
      <c r="Q172" s="156">
        <f t="shared" si="34"/>
        <v>358.37991005286756</v>
      </c>
    </row>
    <row r="173" spans="1:17" ht="12" customHeight="1" x14ac:dyDescent="0.25">
      <c r="A173" s="158" t="s">
        <v>112</v>
      </c>
      <c r="B173" s="157">
        <f>B174</f>
        <v>39.682751388707125</v>
      </c>
      <c r="C173" s="157">
        <f t="shared" ref="C173:Q173" si="35">C174</f>
        <v>40.222294292413935</v>
      </c>
      <c r="D173" s="157">
        <f t="shared" si="35"/>
        <v>43.76863036796388</v>
      </c>
      <c r="E173" s="157">
        <f t="shared" si="35"/>
        <v>47.448155809580442</v>
      </c>
      <c r="F173" s="157">
        <f t="shared" si="35"/>
        <v>46.523291937196014</v>
      </c>
      <c r="G173" s="157">
        <f t="shared" si="35"/>
        <v>45.701214514138357</v>
      </c>
      <c r="H173" s="157">
        <f t="shared" si="35"/>
        <v>46.383425128111178</v>
      </c>
      <c r="I173" s="157">
        <f t="shared" si="35"/>
        <v>49.25842173142555</v>
      </c>
      <c r="J173" s="157">
        <f t="shared" si="35"/>
        <v>52.288036300586732</v>
      </c>
      <c r="K173" s="157">
        <f t="shared" si="35"/>
        <v>54.380124093448636</v>
      </c>
      <c r="L173" s="157">
        <f t="shared" si="35"/>
        <v>58.694419919400957</v>
      </c>
      <c r="M173" s="157">
        <f t="shared" si="35"/>
        <v>60.959807767793322</v>
      </c>
      <c r="N173" s="157">
        <f t="shared" si="35"/>
        <v>63.713799728283149</v>
      </c>
      <c r="O173" s="157">
        <f t="shared" si="35"/>
        <v>64.154539237164315</v>
      </c>
      <c r="P173" s="157">
        <f t="shared" si="35"/>
        <v>49.365360854595842</v>
      </c>
      <c r="Q173" s="157">
        <f t="shared" si="35"/>
        <v>46.7025923278593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39.682751388707125</v>
      </c>
      <c r="C174" s="156">
        <f t="shared" si="36"/>
        <v>40.222294292413935</v>
      </c>
      <c r="D174" s="156">
        <f t="shared" si="36"/>
        <v>43.76863036796388</v>
      </c>
      <c r="E174" s="156">
        <f t="shared" si="36"/>
        <v>47.448155809580442</v>
      </c>
      <c r="F174" s="156">
        <f t="shared" si="36"/>
        <v>46.523291937196014</v>
      </c>
      <c r="G174" s="156">
        <f t="shared" si="36"/>
        <v>45.701214514138357</v>
      </c>
      <c r="H174" s="156">
        <f t="shared" si="36"/>
        <v>46.383425128111178</v>
      </c>
      <c r="I174" s="156">
        <f t="shared" si="36"/>
        <v>49.25842173142555</v>
      </c>
      <c r="J174" s="156">
        <f t="shared" si="36"/>
        <v>52.288036300586732</v>
      </c>
      <c r="K174" s="156">
        <f t="shared" si="36"/>
        <v>54.380124093448636</v>
      </c>
      <c r="L174" s="156">
        <f t="shared" si="36"/>
        <v>58.694419919400957</v>
      </c>
      <c r="M174" s="156">
        <f t="shared" si="36"/>
        <v>60.959807767793322</v>
      </c>
      <c r="N174" s="156">
        <f t="shared" si="36"/>
        <v>63.713799728283149</v>
      </c>
      <c r="O174" s="156">
        <f t="shared" si="36"/>
        <v>64.154539237164315</v>
      </c>
      <c r="P174" s="156">
        <f t="shared" si="36"/>
        <v>49.365360854595842</v>
      </c>
      <c r="Q174" s="156">
        <f t="shared" si="36"/>
        <v>46.7025923278593</v>
      </c>
    </row>
    <row r="175" spans="1:17" ht="12" customHeight="1" x14ac:dyDescent="0.25">
      <c r="A175" s="158" t="s">
        <v>63</v>
      </c>
      <c r="B175" s="157">
        <f t="shared" si="36"/>
        <v>2588.3460244260855</v>
      </c>
      <c r="C175" s="157">
        <f t="shared" si="36"/>
        <v>2569.7356135999821</v>
      </c>
      <c r="D175" s="157">
        <f t="shared" si="36"/>
        <v>2665.5569870451641</v>
      </c>
      <c r="E175" s="157">
        <f t="shared" si="36"/>
        <v>2700.8467960663529</v>
      </c>
      <c r="F175" s="157">
        <f t="shared" si="36"/>
        <v>2707.21361100897</v>
      </c>
      <c r="G175" s="157">
        <f t="shared" si="36"/>
        <v>2648.3823367825717</v>
      </c>
      <c r="H175" s="157">
        <f t="shared" si="36"/>
        <v>2695.5280168069862</v>
      </c>
      <c r="I175" s="157">
        <f t="shared" si="36"/>
        <v>2693.1898261273668</v>
      </c>
      <c r="J175" s="157">
        <f t="shared" si="36"/>
        <v>2694.0788538838442</v>
      </c>
      <c r="K175" s="157">
        <f t="shared" si="36"/>
        <v>2677.1458305031688</v>
      </c>
      <c r="L175" s="157">
        <f t="shared" si="36"/>
        <v>2823.367493198994</v>
      </c>
      <c r="M175" s="157">
        <f t="shared" si="36"/>
        <v>2620.6070388181142</v>
      </c>
      <c r="N175" s="157">
        <f t="shared" si="36"/>
        <v>2783.2092457859353</v>
      </c>
      <c r="O175" s="157">
        <f t="shared" si="36"/>
        <v>2614.3658318961457</v>
      </c>
      <c r="P175" s="157">
        <f t="shared" si="36"/>
        <v>2363.2808676132017</v>
      </c>
      <c r="Q175" s="157">
        <f t="shared" si="36"/>
        <v>2308.615507962495</v>
      </c>
    </row>
    <row r="176" spans="1:17" ht="12" customHeight="1" x14ac:dyDescent="0.25">
      <c r="A176" s="167" t="s">
        <v>165</v>
      </c>
      <c r="B176" s="132">
        <f>IF(B100=0,0,B100/0.086*1000000/B$11)</f>
        <v>2937.0040044530238</v>
      </c>
      <c r="C176" s="132">
        <f t="shared" ref="C176:Q176" si="37">IF(C100=0,0,C100/0.086*1000000/C$11)</f>
        <v>2893.2192013902104</v>
      </c>
      <c r="D176" s="132">
        <f t="shared" si="37"/>
        <v>2867.8934161987618</v>
      </c>
      <c r="E176" s="132">
        <f t="shared" si="37"/>
        <v>2853.0653954228187</v>
      </c>
      <c r="F176" s="132">
        <f t="shared" si="37"/>
        <v>2857.2564137290115</v>
      </c>
      <c r="G176" s="132">
        <f t="shared" si="37"/>
        <v>2833.6387013423887</v>
      </c>
      <c r="H176" s="132">
        <f t="shared" si="37"/>
        <v>2798.3108835931948</v>
      </c>
      <c r="I176" s="132">
        <f t="shared" si="37"/>
        <v>2789.9436583919833</v>
      </c>
      <c r="J176" s="132">
        <f t="shared" si="37"/>
        <v>2742.3728927511247</v>
      </c>
      <c r="K176" s="132">
        <f t="shared" si="37"/>
        <v>2749.5056201547845</v>
      </c>
      <c r="L176" s="132">
        <f t="shared" si="37"/>
        <v>2901.2175378005413</v>
      </c>
      <c r="M176" s="132">
        <f t="shared" si="37"/>
        <v>2683.771171613686</v>
      </c>
      <c r="N176" s="132">
        <f t="shared" si="37"/>
        <v>2882.4680606341494</v>
      </c>
      <c r="O176" s="132">
        <f t="shared" si="37"/>
        <v>2689.4592686900064</v>
      </c>
      <c r="P176" s="132">
        <f t="shared" si="37"/>
        <v>2431.2628702533361</v>
      </c>
      <c r="Q176" s="132">
        <f t="shared" si="37"/>
        <v>2376.3148271909508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2472.6416704087828</v>
      </c>
      <c r="E177" s="132">
        <f t="shared" si="38"/>
        <v>2466.1151337519268</v>
      </c>
      <c r="F177" s="132">
        <f t="shared" si="38"/>
        <v>2471.608564093021</v>
      </c>
      <c r="G177" s="132">
        <f t="shared" si="38"/>
        <v>2457.0812542409171</v>
      </c>
      <c r="H177" s="132">
        <f t="shared" si="38"/>
        <v>2429.9645786750921</v>
      </c>
      <c r="I177" s="132">
        <f t="shared" si="38"/>
        <v>2426.6023929209946</v>
      </c>
      <c r="J177" s="132">
        <f t="shared" si="38"/>
        <v>2389.589370251686</v>
      </c>
      <c r="K177" s="132">
        <f t="shared" si="38"/>
        <v>2400.2329515620895</v>
      </c>
      <c r="L177" s="132">
        <f t="shared" si="38"/>
        <v>2536.2713606754005</v>
      </c>
      <c r="M177" s="132">
        <f t="shared" si="38"/>
        <v>2371.0278238443798</v>
      </c>
      <c r="N177" s="132">
        <f t="shared" si="38"/>
        <v>2478.6933359457666</v>
      </c>
      <c r="O177" s="132">
        <f t="shared" si="38"/>
        <v>2342.4804902447536</v>
      </c>
      <c r="P177" s="132">
        <f t="shared" si="38"/>
        <v>2128.411441375164</v>
      </c>
      <c r="Q177" s="132">
        <f t="shared" si="38"/>
        <v>2081.9084990328333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2007.525391339015</v>
      </c>
      <c r="E178" s="165">
        <f t="shared" si="39"/>
        <v>2002.8519075868201</v>
      </c>
      <c r="F178" s="165">
        <f t="shared" si="39"/>
        <v>2000.0794896102884</v>
      </c>
      <c r="G178" s="165">
        <f t="shared" si="39"/>
        <v>1983.547090939702</v>
      </c>
      <c r="H178" s="165">
        <f t="shared" si="39"/>
        <v>1958.8176185152793</v>
      </c>
      <c r="I178" s="165">
        <f t="shared" si="39"/>
        <v>1952.960560874388</v>
      </c>
      <c r="J178" s="165">
        <f t="shared" si="39"/>
        <v>1919.6610249257817</v>
      </c>
      <c r="K178" s="165">
        <f t="shared" si="39"/>
        <v>1924.6539341083394</v>
      </c>
      <c r="L178" s="165">
        <f t="shared" si="39"/>
        <v>2030.8522764603742</v>
      </c>
      <c r="M178" s="165">
        <f t="shared" si="39"/>
        <v>1878.6398201295767</v>
      </c>
      <c r="N178" s="165">
        <f t="shared" si="39"/>
        <v>2017.7276424439019</v>
      </c>
      <c r="O178" s="165">
        <f t="shared" si="39"/>
        <v>1882.6214880830041</v>
      </c>
      <c r="P178" s="165">
        <f t="shared" si="39"/>
        <v>1701.8840091773318</v>
      </c>
      <c r="Q178" s="165">
        <f t="shared" si="39"/>
        <v>1663.4203790336628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465.11627906976747</v>
      </c>
      <c r="E179" s="164">
        <f t="shared" si="39"/>
        <v>463.26322616510691</v>
      </c>
      <c r="F179" s="164">
        <f t="shared" si="39"/>
        <v>471.52907448273254</v>
      </c>
      <c r="G179" s="164">
        <f t="shared" si="39"/>
        <v>473.53416330121541</v>
      </c>
      <c r="H179" s="164">
        <f t="shared" si="39"/>
        <v>471.14696015981286</v>
      </c>
      <c r="I179" s="164">
        <f t="shared" si="39"/>
        <v>473.64183204660634</v>
      </c>
      <c r="J179" s="164">
        <f t="shared" si="39"/>
        <v>469.92834532590467</v>
      </c>
      <c r="K179" s="164">
        <f t="shared" si="39"/>
        <v>475.57901745374988</v>
      </c>
      <c r="L179" s="164">
        <f t="shared" si="39"/>
        <v>505.41908421502569</v>
      </c>
      <c r="M179" s="164">
        <f t="shared" si="39"/>
        <v>492.38800371480266</v>
      </c>
      <c r="N179" s="164">
        <f t="shared" si="39"/>
        <v>460.96569350186496</v>
      </c>
      <c r="O179" s="164">
        <f t="shared" si="39"/>
        <v>459.85900216174934</v>
      </c>
      <c r="P179" s="164">
        <f t="shared" si="39"/>
        <v>426.52743219783167</v>
      </c>
      <c r="Q179" s="164">
        <f t="shared" si="39"/>
        <v>418.48811999917052</v>
      </c>
    </row>
    <row r="180" spans="1:17" ht="12" customHeight="1" x14ac:dyDescent="0.25">
      <c r="A180" s="163" t="s">
        <v>142</v>
      </c>
      <c r="B180" s="162">
        <f>IF(B104=0,0,B104/0.086*1000000/B$13)</f>
        <v>789.54536662508076</v>
      </c>
      <c r="C180" s="162">
        <f t="shared" ref="C180:Q180" si="40">IF(C104=0,0,C104/0.086*1000000/C$13)</f>
        <v>665.97008904397228</v>
      </c>
      <c r="D180" s="162">
        <f t="shared" si="40"/>
        <v>1115.4154800427305</v>
      </c>
      <c r="E180" s="162">
        <f t="shared" si="40"/>
        <v>1326.079945685806</v>
      </c>
      <c r="F180" s="162">
        <f t="shared" si="40"/>
        <v>1284.5332162755203</v>
      </c>
      <c r="G180" s="162">
        <f t="shared" si="40"/>
        <v>1037.405520316602</v>
      </c>
      <c r="H180" s="162">
        <f t="shared" si="40"/>
        <v>1417.074323078888</v>
      </c>
      <c r="I180" s="162">
        <f t="shared" si="40"/>
        <v>1495.5663461960717</v>
      </c>
      <c r="J180" s="162">
        <f t="shared" si="40"/>
        <v>2073.3418044809318</v>
      </c>
      <c r="K180" s="162">
        <f t="shared" si="40"/>
        <v>1150.9542133473967</v>
      </c>
      <c r="L180" s="162">
        <f t="shared" si="40"/>
        <v>1970.4236872332813</v>
      </c>
      <c r="M180" s="162">
        <f t="shared" si="40"/>
        <v>1299.9243440793671</v>
      </c>
      <c r="N180" s="162">
        <f t="shared" si="40"/>
        <v>1270.0678027111624</v>
      </c>
      <c r="O180" s="162">
        <f t="shared" si="40"/>
        <v>1766.166799072339</v>
      </c>
      <c r="P180" s="162">
        <f t="shared" si="40"/>
        <v>1843.925134076547</v>
      </c>
      <c r="Q180" s="162">
        <f t="shared" si="40"/>
        <v>1799.1102821894756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1245.9071150996258</v>
      </c>
      <c r="E181" s="160">
        <f t="shared" si="41"/>
        <v>1394.1713480365547</v>
      </c>
      <c r="F181" s="160">
        <f t="shared" si="41"/>
        <v>1370.7023258755848</v>
      </c>
      <c r="G181" s="160">
        <f t="shared" si="41"/>
        <v>1199.7180275228493</v>
      </c>
      <c r="H181" s="160">
        <f t="shared" si="41"/>
        <v>1463.0989863150587</v>
      </c>
      <c r="I181" s="160">
        <f t="shared" si="41"/>
        <v>1520.538274383855</v>
      </c>
      <c r="J181" s="160">
        <f t="shared" si="41"/>
        <v>1921.2676084625541</v>
      </c>
      <c r="K181" s="160">
        <f t="shared" si="41"/>
        <v>1281.2469667969228</v>
      </c>
      <c r="L181" s="160">
        <f t="shared" si="41"/>
        <v>1884.7156652783221</v>
      </c>
      <c r="M181" s="160">
        <f t="shared" si="41"/>
        <v>1402.3350445703559</v>
      </c>
      <c r="N181" s="160">
        <f t="shared" si="41"/>
        <v>1350.013155399678</v>
      </c>
      <c r="O181" s="160">
        <f t="shared" si="41"/>
        <v>1696.1757615123856</v>
      </c>
      <c r="P181" s="160">
        <f t="shared" si="41"/>
        <v>1717.2750260514124</v>
      </c>
      <c r="Q181" s="160">
        <f t="shared" si="41"/>
        <v>1677.8653175318004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780.7908360298602</v>
      </c>
      <c r="E182" s="156">
        <f t="shared" si="42"/>
        <v>930.90812187144752</v>
      </c>
      <c r="F182" s="156">
        <f t="shared" si="42"/>
        <v>899.17325139285208</v>
      </c>
      <c r="G182" s="156">
        <f t="shared" si="42"/>
        <v>726.18386422163405</v>
      </c>
      <c r="H182" s="156">
        <f t="shared" si="42"/>
        <v>991.95202615524545</v>
      </c>
      <c r="I182" s="156">
        <f t="shared" si="42"/>
        <v>1046.8964423372486</v>
      </c>
      <c r="J182" s="156">
        <f t="shared" si="42"/>
        <v>1451.3392631366496</v>
      </c>
      <c r="K182" s="156">
        <f t="shared" si="42"/>
        <v>805.66794934317295</v>
      </c>
      <c r="L182" s="156">
        <f t="shared" si="42"/>
        <v>1379.2965810632948</v>
      </c>
      <c r="M182" s="156">
        <f t="shared" si="42"/>
        <v>909.9470408555535</v>
      </c>
      <c r="N182" s="156">
        <f t="shared" si="42"/>
        <v>889.04746189781315</v>
      </c>
      <c r="O182" s="156">
        <f t="shared" si="42"/>
        <v>1236.3167593506364</v>
      </c>
      <c r="P182" s="156">
        <f t="shared" si="42"/>
        <v>1290.7475938535808</v>
      </c>
      <c r="Q182" s="156">
        <f t="shared" si="42"/>
        <v>1259.3771975326299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465.1162790697656</v>
      </c>
      <c r="E183" s="156">
        <f t="shared" si="42"/>
        <v>463.26322616510726</v>
      </c>
      <c r="F183" s="156">
        <f t="shared" si="42"/>
        <v>471.52907448273265</v>
      </c>
      <c r="G183" s="156">
        <f t="shared" si="42"/>
        <v>473.53416330121524</v>
      </c>
      <c r="H183" s="156">
        <f t="shared" si="42"/>
        <v>471.14696015981326</v>
      </c>
      <c r="I183" s="156">
        <f t="shared" si="42"/>
        <v>473.64183204660657</v>
      </c>
      <c r="J183" s="156">
        <f t="shared" si="42"/>
        <v>469.92834532590462</v>
      </c>
      <c r="K183" s="156">
        <f t="shared" si="42"/>
        <v>475.57901745374988</v>
      </c>
      <c r="L183" s="156">
        <f t="shared" si="42"/>
        <v>505.41908421502694</v>
      </c>
      <c r="M183" s="156">
        <f t="shared" si="42"/>
        <v>492.38800371480244</v>
      </c>
      <c r="N183" s="156">
        <f t="shared" si="42"/>
        <v>460.96569350186485</v>
      </c>
      <c r="O183" s="156">
        <f t="shared" si="42"/>
        <v>459.85900216174906</v>
      </c>
      <c r="P183" s="156">
        <f t="shared" si="42"/>
        <v>426.5274321978315</v>
      </c>
      <c r="Q183" s="156">
        <f t="shared" si="42"/>
        <v>418.48811999917024</v>
      </c>
    </row>
    <row r="184" spans="1:17" ht="12" customHeight="1" x14ac:dyDescent="0.25">
      <c r="A184" s="158" t="s">
        <v>62</v>
      </c>
      <c r="B184" s="157">
        <f t="shared" si="36"/>
        <v>999.37811126081147</v>
      </c>
      <c r="C184" s="157">
        <f t="shared" si="36"/>
        <v>1448.5351195733526</v>
      </c>
      <c r="D184" s="157">
        <f t="shared" si="36"/>
        <v>858.10781315445934</v>
      </c>
      <c r="E184" s="157">
        <f t="shared" si="36"/>
        <v>570.51546230154952</v>
      </c>
      <c r="F184" s="157">
        <f t="shared" si="36"/>
        <v>556.78729965063008</v>
      </c>
      <c r="G184" s="157">
        <f t="shared" si="36"/>
        <v>564.40328469168378</v>
      </c>
      <c r="H184" s="157">
        <f t="shared" si="36"/>
        <v>655.13441733652235</v>
      </c>
      <c r="I184" s="157">
        <f t="shared" si="36"/>
        <v>609.38214170574133</v>
      </c>
      <c r="J184" s="157">
        <f t="shared" si="36"/>
        <v>832.77949260987282</v>
      </c>
      <c r="K184" s="157">
        <f t="shared" si="36"/>
        <v>573.00916474706321</v>
      </c>
      <c r="L184" s="157">
        <f t="shared" si="36"/>
        <v>811.755376473365</v>
      </c>
      <c r="M184" s="157">
        <f t="shared" si="36"/>
        <v>608.39711775721003</v>
      </c>
      <c r="N184" s="157">
        <f t="shared" si="36"/>
        <v>602.83888419719369</v>
      </c>
      <c r="O184" s="157">
        <f t="shared" si="36"/>
        <v>392.24737905313089</v>
      </c>
      <c r="P184" s="157">
        <f t="shared" si="36"/>
        <v>299.74826345809493</v>
      </c>
      <c r="Q184" s="157">
        <f t="shared" si="36"/>
        <v>710.101211821422</v>
      </c>
    </row>
    <row r="185" spans="1:17" ht="12" customHeight="1" x14ac:dyDescent="0.25">
      <c r="A185" s="23" t="s">
        <v>57</v>
      </c>
      <c r="B185" s="156">
        <f>IF(B109=0,0,B109/0.086*1000000/B$16)</f>
        <v>1232.697021904436</v>
      </c>
      <c r="C185" s="156">
        <f t="shared" ref="C185:Q185" si="43">IF(C109=0,0,C109/0.086*1000000/C$16)</f>
        <v>1504.2272646601898</v>
      </c>
      <c r="D185" s="156">
        <f t="shared" si="43"/>
        <v>1542.977694934872</v>
      </c>
      <c r="E185" s="156">
        <f t="shared" si="43"/>
        <v>1516.353696319343</v>
      </c>
      <c r="F185" s="156">
        <f t="shared" si="43"/>
        <v>1510.8994494557046</v>
      </c>
      <c r="G185" s="156">
        <f t="shared" si="43"/>
        <v>1437.5762805996744</v>
      </c>
      <c r="H185" s="156">
        <f t="shared" si="43"/>
        <v>1442.6083187373922</v>
      </c>
      <c r="I185" s="156">
        <f t="shared" si="43"/>
        <v>1501.1591103374769</v>
      </c>
      <c r="J185" s="156">
        <f t="shared" si="43"/>
        <v>1465.3210752494033</v>
      </c>
      <c r="K185" s="156">
        <f t="shared" si="43"/>
        <v>1437.9365180860223</v>
      </c>
      <c r="L185" s="156">
        <f t="shared" si="43"/>
        <v>1451.4051291335443</v>
      </c>
      <c r="M185" s="156">
        <f t="shared" si="43"/>
        <v>1422.1142281596613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228.39513786224984</v>
      </c>
      <c r="C186" s="57">
        <f t="shared" ref="C186:Q186" si="44">IF(C110=0,0,C110/0.086*1000000/C$17)</f>
        <v>236.42239750573754</v>
      </c>
      <c r="D186" s="57">
        <f t="shared" si="44"/>
        <v>415.75938327336263</v>
      </c>
      <c r="E186" s="57">
        <f t="shared" si="44"/>
        <v>491.90033635721335</v>
      </c>
      <c r="F186" s="57">
        <f t="shared" si="44"/>
        <v>476.32014728705627</v>
      </c>
      <c r="G186" s="57">
        <f t="shared" si="44"/>
        <v>380.48392907480616</v>
      </c>
      <c r="H186" s="57">
        <f t="shared" si="44"/>
        <v>488.25078437861066</v>
      </c>
      <c r="I186" s="57">
        <f t="shared" si="44"/>
        <v>566.58840589261501</v>
      </c>
      <c r="J186" s="57">
        <f t="shared" si="44"/>
        <v>792.03903102303218</v>
      </c>
      <c r="K186" s="57">
        <f t="shared" si="44"/>
        <v>432.3225567538999</v>
      </c>
      <c r="L186" s="57">
        <f t="shared" si="44"/>
        <v>689.64215285199839</v>
      </c>
      <c r="M186" s="57">
        <f t="shared" si="44"/>
        <v>533.09647947920939</v>
      </c>
      <c r="N186" s="57">
        <f t="shared" si="44"/>
        <v>602.83888419719369</v>
      </c>
      <c r="O186" s="57">
        <f t="shared" si="44"/>
        <v>392.24737905313094</v>
      </c>
      <c r="P186" s="57">
        <f t="shared" si="44"/>
        <v>299.74826345809493</v>
      </c>
      <c r="Q186" s="57">
        <f t="shared" si="44"/>
        <v>710.101211821422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18935.604408064544</v>
      </c>
      <c r="C188" s="168">
        <f t="shared" ref="C188:Q188" si="45">SUM(C189,C192,C194,C203)</f>
        <v>20321.461200814629</v>
      </c>
      <c r="D188" s="168">
        <f t="shared" si="45"/>
        <v>18885.693859162737</v>
      </c>
      <c r="E188" s="168">
        <f t="shared" si="45"/>
        <v>19233.917826533889</v>
      </c>
      <c r="F188" s="168">
        <f t="shared" si="45"/>
        <v>20292.709812656834</v>
      </c>
      <c r="G188" s="168">
        <f t="shared" si="45"/>
        <v>19579.071905746896</v>
      </c>
      <c r="H188" s="168">
        <f t="shared" si="45"/>
        <v>19022.370171152277</v>
      </c>
      <c r="I188" s="168">
        <f t="shared" si="45"/>
        <v>18096.887625738753</v>
      </c>
      <c r="J188" s="168">
        <f t="shared" si="45"/>
        <v>17884.119321433773</v>
      </c>
      <c r="K188" s="168">
        <f t="shared" si="45"/>
        <v>18286.20668820677</v>
      </c>
      <c r="L188" s="168">
        <f t="shared" si="45"/>
        <v>17670.726930341556</v>
      </c>
      <c r="M188" s="168">
        <f t="shared" si="45"/>
        <v>15100.137319593265</v>
      </c>
      <c r="N188" s="168">
        <f t="shared" si="45"/>
        <v>17999.218491078933</v>
      </c>
      <c r="O188" s="168">
        <f t="shared" si="45"/>
        <v>17344.330522505064</v>
      </c>
      <c r="P188" s="168">
        <f t="shared" si="45"/>
        <v>15218.001801330194</v>
      </c>
      <c r="Q188" s="168">
        <f t="shared" si="45"/>
        <v>15851.469558851803</v>
      </c>
    </row>
    <row r="189" spans="1:17" ht="12" customHeight="1" x14ac:dyDescent="0.25">
      <c r="A189" s="158" t="s">
        <v>65</v>
      </c>
      <c r="B189" s="157">
        <f>SUM(B190:B191)</f>
        <v>17031.409339018242</v>
      </c>
      <c r="C189" s="157">
        <f t="shared" ref="C189:Q189" si="46">SUM(C190:C191)</f>
        <v>18239.063094525958</v>
      </c>
      <c r="D189" s="157">
        <f t="shared" si="46"/>
        <v>16881.066665834329</v>
      </c>
      <c r="E189" s="157">
        <f t="shared" si="46"/>
        <v>17243.500972003647</v>
      </c>
      <c r="F189" s="157">
        <f t="shared" si="46"/>
        <v>18304.02739362375</v>
      </c>
      <c r="G189" s="157">
        <f t="shared" si="46"/>
        <v>17659.473773866859</v>
      </c>
      <c r="H189" s="157">
        <f t="shared" si="46"/>
        <v>16984.285369318404</v>
      </c>
      <c r="I189" s="157">
        <f t="shared" si="46"/>
        <v>16008.301959203329</v>
      </c>
      <c r="J189" s="157">
        <f t="shared" si="46"/>
        <v>15595.201984151356</v>
      </c>
      <c r="K189" s="157">
        <f t="shared" si="46"/>
        <v>16251.159602319816</v>
      </c>
      <c r="L189" s="157">
        <f t="shared" si="46"/>
        <v>15321.66035475446</v>
      </c>
      <c r="M189" s="157">
        <f t="shared" si="46"/>
        <v>12977.822643881778</v>
      </c>
      <c r="N189" s="157">
        <f t="shared" si="46"/>
        <v>15710.733845997569</v>
      </c>
      <c r="O189" s="157">
        <f t="shared" si="46"/>
        <v>15315.44627247569</v>
      </c>
      <c r="P189" s="157">
        <f t="shared" si="46"/>
        <v>13441.154546795367</v>
      </c>
      <c r="Q189" s="157">
        <f t="shared" si="46"/>
        <v>13748.543633958112</v>
      </c>
    </row>
    <row r="190" spans="1:17" ht="12" customHeight="1" x14ac:dyDescent="0.25">
      <c r="A190" s="23" t="s">
        <v>166</v>
      </c>
      <c r="B190" s="156">
        <f>IF(B114=0,0,B114/0.086*1000000/B$7)</f>
        <v>15224.321594952202</v>
      </c>
      <c r="C190" s="156">
        <f t="shared" ref="C190:Q191" si="47">IF(C114=0,0,C114/0.086*1000000/C$7)</f>
        <v>16458.981816813124</v>
      </c>
      <c r="D190" s="156">
        <f t="shared" si="47"/>
        <v>15456.560924071531</v>
      </c>
      <c r="E190" s="156">
        <f t="shared" si="47"/>
        <v>16028.65483475023</v>
      </c>
      <c r="F190" s="156">
        <f t="shared" si="47"/>
        <v>17057.202433242353</v>
      </c>
      <c r="G190" s="156">
        <f t="shared" si="47"/>
        <v>16321.861597970845</v>
      </c>
      <c r="H190" s="156">
        <f t="shared" si="47"/>
        <v>15990.705523793929</v>
      </c>
      <c r="I190" s="156">
        <f t="shared" si="47"/>
        <v>15179.278518892004</v>
      </c>
      <c r="J190" s="156">
        <f t="shared" si="47"/>
        <v>15553.652330578421</v>
      </c>
      <c r="K190" s="156">
        <f t="shared" si="47"/>
        <v>15156.910309517751</v>
      </c>
      <c r="L190" s="156">
        <f t="shared" si="47"/>
        <v>15024.927972127443</v>
      </c>
      <c r="M190" s="156">
        <f t="shared" si="47"/>
        <v>12380.870447272629</v>
      </c>
      <c r="N190" s="156">
        <f t="shared" si="47"/>
        <v>14910.747584020972</v>
      </c>
      <c r="O190" s="156">
        <f t="shared" si="47"/>
        <v>14209.613205243186</v>
      </c>
      <c r="P190" s="156">
        <f t="shared" si="47"/>
        <v>12170.890197914619</v>
      </c>
      <c r="Q190" s="156">
        <f t="shared" si="47"/>
        <v>13390.163723905245</v>
      </c>
    </row>
    <row r="191" spans="1:17" ht="12" customHeight="1" x14ac:dyDescent="0.25">
      <c r="A191" s="23" t="s">
        <v>60</v>
      </c>
      <c r="B191" s="156">
        <f>IF(B115=0,0,B115/0.086*1000000/B$7)</f>
        <v>1807.0877440660408</v>
      </c>
      <c r="C191" s="156">
        <f t="shared" si="47"/>
        <v>1780.0812777128326</v>
      </c>
      <c r="D191" s="156">
        <f t="shared" si="47"/>
        <v>1424.5057417627972</v>
      </c>
      <c r="E191" s="156">
        <f t="shared" si="47"/>
        <v>1214.8461372534168</v>
      </c>
      <c r="F191" s="156">
        <f t="shared" si="47"/>
        <v>1246.8249603813958</v>
      </c>
      <c r="G191" s="156">
        <f t="shared" si="47"/>
        <v>1337.6121758960139</v>
      </c>
      <c r="H191" s="156">
        <f t="shared" si="47"/>
        <v>993.57984552447533</v>
      </c>
      <c r="I191" s="156">
        <f t="shared" si="47"/>
        <v>829.02344031132407</v>
      </c>
      <c r="J191" s="156">
        <f t="shared" si="47"/>
        <v>41.549653572934972</v>
      </c>
      <c r="K191" s="156">
        <f t="shared" si="47"/>
        <v>1094.2492928020658</v>
      </c>
      <c r="L191" s="156">
        <f t="shared" si="47"/>
        <v>296.73238262701699</v>
      </c>
      <c r="M191" s="156">
        <f t="shared" si="47"/>
        <v>596.95219660914961</v>
      </c>
      <c r="N191" s="156">
        <f t="shared" si="47"/>
        <v>799.98626197659758</v>
      </c>
      <c r="O191" s="156">
        <f t="shared" si="47"/>
        <v>1105.8330672325051</v>
      </c>
      <c r="P191" s="156">
        <f t="shared" si="47"/>
        <v>1270.2643488807485</v>
      </c>
      <c r="Q191" s="156">
        <f t="shared" si="47"/>
        <v>358.3799100528675</v>
      </c>
    </row>
    <row r="192" spans="1:17" ht="12" customHeight="1" x14ac:dyDescent="0.25">
      <c r="A192" s="158" t="s">
        <v>112</v>
      </c>
      <c r="B192" s="157">
        <f>B193</f>
        <v>64.65320781441234</v>
      </c>
      <c r="C192" s="157">
        <f t="shared" ref="C192:Q192" si="48">C193</f>
        <v>67.688457669205818</v>
      </c>
      <c r="D192" s="157">
        <f t="shared" si="48"/>
        <v>76.594468541691157</v>
      </c>
      <c r="E192" s="157">
        <f t="shared" si="48"/>
        <v>86.181964268170333</v>
      </c>
      <c r="F192" s="157">
        <f t="shared" si="48"/>
        <v>86.481018918335849</v>
      </c>
      <c r="G192" s="157">
        <f t="shared" si="48"/>
        <v>87.233625263141391</v>
      </c>
      <c r="H192" s="157">
        <f t="shared" si="48"/>
        <v>92.391426593711785</v>
      </c>
      <c r="I192" s="157">
        <f t="shared" si="48"/>
        <v>102.37499400203893</v>
      </c>
      <c r="J192" s="157">
        <f t="shared" si="48"/>
        <v>114.29198737498589</v>
      </c>
      <c r="K192" s="157">
        <f t="shared" si="48"/>
        <v>124.28374628543904</v>
      </c>
      <c r="L192" s="157">
        <f t="shared" si="48"/>
        <v>138.3969509781009</v>
      </c>
      <c r="M192" s="157">
        <f t="shared" si="48"/>
        <v>152.44334203587178</v>
      </c>
      <c r="N192" s="157">
        <f t="shared" si="48"/>
        <v>169.71225514024297</v>
      </c>
      <c r="O192" s="157">
        <f t="shared" si="48"/>
        <v>175.6833637899891</v>
      </c>
      <c r="P192" s="157">
        <f t="shared" si="48"/>
        <v>138.50211876130405</v>
      </c>
      <c r="Q192" s="157">
        <f t="shared" si="48"/>
        <v>137.92976111403536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64.65320781441234</v>
      </c>
      <c r="C193" s="156">
        <f t="shared" si="49"/>
        <v>67.688457669205818</v>
      </c>
      <c r="D193" s="156">
        <f t="shared" si="49"/>
        <v>76.594468541691157</v>
      </c>
      <c r="E193" s="156">
        <f t="shared" si="49"/>
        <v>86.181964268170333</v>
      </c>
      <c r="F193" s="156">
        <f t="shared" si="49"/>
        <v>86.481018918335849</v>
      </c>
      <c r="G193" s="156">
        <f t="shared" si="49"/>
        <v>87.233625263141391</v>
      </c>
      <c r="H193" s="156">
        <f t="shared" si="49"/>
        <v>92.391426593711785</v>
      </c>
      <c r="I193" s="156">
        <f t="shared" si="49"/>
        <v>102.37499400203893</v>
      </c>
      <c r="J193" s="156">
        <f t="shared" si="49"/>
        <v>114.29198737498589</v>
      </c>
      <c r="K193" s="156">
        <f t="shared" si="49"/>
        <v>124.28374628543904</v>
      </c>
      <c r="L193" s="156">
        <f t="shared" si="49"/>
        <v>138.3969509781009</v>
      </c>
      <c r="M193" s="156">
        <f t="shared" si="49"/>
        <v>152.44334203587178</v>
      </c>
      <c r="N193" s="156">
        <f t="shared" si="49"/>
        <v>169.71225514024297</v>
      </c>
      <c r="O193" s="156">
        <f t="shared" si="49"/>
        <v>175.6833637899891</v>
      </c>
      <c r="P193" s="156">
        <f t="shared" si="49"/>
        <v>138.50211876130405</v>
      </c>
      <c r="Q193" s="156">
        <f t="shared" si="49"/>
        <v>137.92976111403536</v>
      </c>
    </row>
    <row r="194" spans="1:17" ht="12" customHeight="1" x14ac:dyDescent="0.25">
      <c r="A194" s="158" t="s">
        <v>63</v>
      </c>
      <c r="B194" s="157">
        <f t="shared" si="49"/>
        <v>1396.3504722980431</v>
      </c>
      <c r="C194" s="157">
        <f t="shared" si="49"/>
        <v>1385.8471403081357</v>
      </c>
      <c r="D194" s="157">
        <f t="shared" si="49"/>
        <v>1449.1025881902326</v>
      </c>
      <c r="E194" s="157">
        <f t="shared" si="49"/>
        <v>1473.1570576720501</v>
      </c>
      <c r="F194" s="157">
        <f t="shared" si="49"/>
        <v>1482.7914298492303</v>
      </c>
      <c r="G194" s="157">
        <f t="shared" si="49"/>
        <v>1455.855622651507</v>
      </c>
      <c r="H194" s="157">
        <f t="shared" si="49"/>
        <v>1493.7711762944359</v>
      </c>
      <c r="I194" s="157">
        <f t="shared" si="49"/>
        <v>1501.8102925370833</v>
      </c>
      <c r="J194" s="157">
        <f t="shared" si="49"/>
        <v>1510.1190409222468</v>
      </c>
      <c r="K194" s="157">
        <f t="shared" si="49"/>
        <v>1504.3380579393661</v>
      </c>
      <c r="L194" s="157">
        <f t="shared" si="49"/>
        <v>1613.1216955980526</v>
      </c>
      <c r="M194" s="157">
        <f t="shared" si="49"/>
        <v>1497.2720762417857</v>
      </c>
      <c r="N194" s="157">
        <f t="shared" si="49"/>
        <v>1604.3527840449005</v>
      </c>
      <c r="O194" s="157">
        <f t="shared" si="49"/>
        <v>1518.2191606550787</v>
      </c>
      <c r="P194" s="157">
        <f t="shared" si="49"/>
        <v>1382.0203015719862</v>
      </c>
      <c r="Q194" s="157">
        <f t="shared" si="49"/>
        <v>1356.0217194453364</v>
      </c>
    </row>
    <row r="195" spans="1:17" ht="12" customHeight="1" x14ac:dyDescent="0.25">
      <c r="A195" s="167" t="s">
        <v>165</v>
      </c>
      <c r="B195" s="132">
        <f>IF(B119=0,0,B119/0.086*1000000/B$11)</f>
        <v>1560.1589157842566</v>
      </c>
      <c r="C195" s="132">
        <f t="shared" ref="C195:Q195" si="50">IF(C119=0,0,C119/0.086*1000000/C$11)</f>
        <v>1542.2404706889779</v>
      </c>
      <c r="D195" s="132">
        <f t="shared" si="50"/>
        <v>1533.0454798031683</v>
      </c>
      <c r="E195" s="132">
        <f t="shared" si="50"/>
        <v>1530.4810132105674</v>
      </c>
      <c r="F195" s="132">
        <f t="shared" si="50"/>
        <v>1537.6365596779747</v>
      </c>
      <c r="G195" s="132">
        <f t="shared" si="50"/>
        <v>1530.3073913288038</v>
      </c>
      <c r="H195" s="132">
        <f t="shared" si="50"/>
        <v>1523.8687996873807</v>
      </c>
      <c r="I195" s="132">
        <f t="shared" si="50"/>
        <v>1525.2178198913814</v>
      </c>
      <c r="J195" s="132">
        <f t="shared" si="50"/>
        <v>1505.2559452602893</v>
      </c>
      <c r="K195" s="132">
        <f t="shared" si="50"/>
        <v>1516.5291596836125</v>
      </c>
      <c r="L195" s="132">
        <f t="shared" si="50"/>
        <v>1613.0523698748011</v>
      </c>
      <c r="M195" s="132">
        <f t="shared" si="50"/>
        <v>1495.2946994568226</v>
      </c>
      <c r="N195" s="132">
        <f t="shared" si="50"/>
        <v>1615.3739258318406</v>
      </c>
      <c r="O195" s="132">
        <f t="shared" si="50"/>
        <v>1511.2386697375791</v>
      </c>
      <c r="P195" s="132">
        <f t="shared" si="50"/>
        <v>1371.2536177659081</v>
      </c>
      <c r="Q195" s="132">
        <f t="shared" si="50"/>
        <v>1345.0295363819916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1579.3391538781295</v>
      </c>
      <c r="E196" s="132">
        <f t="shared" si="51"/>
        <v>1575.3731803042829</v>
      </c>
      <c r="F196" s="132">
        <f t="shared" si="51"/>
        <v>1589.3623120246425</v>
      </c>
      <c r="G196" s="132">
        <f t="shared" si="51"/>
        <v>1585.1319098438132</v>
      </c>
      <c r="H196" s="132">
        <f t="shared" si="51"/>
        <v>1577.6349895492167</v>
      </c>
      <c r="I196" s="132">
        <f t="shared" si="51"/>
        <v>1582.5109836691258</v>
      </c>
      <c r="J196" s="132">
        <f t="shared" si="51"/>
        <v>1564.8973913564903</v>
      </c>
      <c r="K196" s="132">
        <f t="shared" si="51"/>
        <v>1581.0411045973447</v>
      </c>
      <c r="L196" s="132">
        <f t="shared" si="51"/>
        <v>1672.1874687831414</v>
      </c>
      <c r="M196" s="132">
        <f t="shared" si="51"/>
        <v>1575.9634591735287</v>
      </c>
      <c r="N196" s="132">
        <f t="shared" si="51"/>
        <v>1635.1157612095571</v>
      </c>
      <c r="O196" s="132">
        <f t="shared" si="51"/>
        <v>1558.3189280911306</v>
      </c>
      <c r="P196" s="132">
        <f t="shared" si="51"/>
        <v>1421.4563083665576</v>
      </c>
      <c r="Q196" s="132">
        <f t="shared" si="51"/>
        <v>1393.9605064327952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1114.2228748083623</v>
      </c>
      <c r="E197" s="165">
        <f t="shared" si="52"/>
        <v>1112.1099541391761</v>
      </c>
      <c r="F197" s="165">
        <f t="shared" si="52"/>
        <v>1117.8332375419102</v>
      </c>
      <c r="G197" s="165">
        <f t="shared" si="52"/>
        <v>1111.5977465425979</v>
      </c>
      <c r="H197" s="165">
        <f t="shared" si="52"/>
        <v>1106.4880293894037</v>
      </c>
      <c r="I197" s="165">
        <f t="shared" si="52"/>
        <v>1108.8691516225194</v>
      </c>
      <c r="J197" s="165">
        <f t="shared" si="52"/>
        <v>1094.9690460305856</v>
      </c>
      <c r="K197" s="165">
        <f t="shared" si="52"/>
        <v>1105.4620871435948</v>
      </c>
      <c r="L197" s="165">
        <f t="shared" si="52"/>
        <v>1166.7683845681158</v>
      </c>
      <c r="M197" s="165">
        <f t="shared" si="52"/>
        <v>1083.5754554587261</v>
      </c>
      <c r="N197" s="165">
        <f t="shared" si="52"/>
        <v>1174.150067707692</v>
      </c>
      <c r="O197" s="165">
        <f t="shared" si="52"/>
        <v>1098.4599259293814</v>
      </c>
      <c r="P197" s="165">
        <f t="shared" si="52"/>
        <v>994.92887616872599</v>
      </c>
      <c r="Q197" s="165">
        <f t="shared" si="52"/>
        <v>975.47238643362471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465.11627906976747</v>
      </c>
      <c r="E198" s="164">
        <f t="shared" si="52"/>
        <v>463.26322616510691</v>
      </c>
      <c r="F198" s="164">
        <f t="shared" si="52"/>
        <v>471.52907448273254</v>
      </c>
      <c r="G198" s="164">
        <f t="shared" si="52"/>
        <v>473.5341633012153</v>
      </c>
      <c r="H198" s="164">
        <f t="shared" si="52"/>
        <v>471.14696015981298</v>
      </c>
      <c r="I198" s="164">
        <f t="shared" si="52"/>
        <v>473.64183204660634</v>
      </c>
      <c r="J198" s="164">
        <f t="shared" si="52"/>
        <v>469.92834532590467</v>
      </c>
      <c r="K198" s="164">
        <f t="shared" si="52"/>
        <v>475.57901745374988</v>
      </c>
      <c r="L198" s="164">
        <f t="shared" si="52"/>
        <v>505.41908421502569</v>
      </c>
      <c r="M198" s="164">
        <f t="shared" si="52"/>
        <v>492.38800371480266</v>
      </c>
      <c r="N198" s="164">
        <f t="shared" si="52"/>
        <v>460.96569350186513</v>
      </c>
      <c r="O198" s="164">
        <f t="shared" si="52"/>
        <v>459.85900216174923</v>
      </c>
      <c r="P198" s="164">
        <f t="shared" si="52"/>
        <v>426.52743219783167</v>
      </c>
      <c r="Q198" s="164">
        <f t="shared" si="52"/>
        <v>418.48811999917052</v>
      </c>
    </row>
    <row r="199" spans="1:17" ht="12" customHeight="1" x14ac:dyDescent="0.25">
      <c r="A199" s="163" t="s">
        <v>142</v>
      </c>
      <c r="B199" s="162">
        <f>IF(B123=0,0,B123/0.086*1000000/B$13)</f>
        <v>551.22788002697723</v>
      </c>
      <c r="C199" s="162">
        <f t="shared" ref="C199:Q199" si="53">IF(C123=0,0,C123/0.086*1000000/C$13)</f>
        <v>465.44115407732892</v>
      </c>
      <c r="D199" s="162">
        <f t="shared" si="53"/>
        <v>779.8276921711622</v>
      </c>
      <c r="E199" s="162">
        <f t="shared" si="53"/>
        <v>927.88170298478872</v>
      </c>
      <c r="F199" s="162">
        <f t="shared" si="53"/>
        <v>904.36869840620875</v>
      </c>
      <c r="G199" s="162">
        <f t="shared" si="53"/>
        <v>741.26285249239299</v>
      </c>
      <c r="H199" s="162">
        <f t="shared" si="53"/>
        <v>1022.3075311794914</v>
      </c>
      <c r="I199" s="162">
        <f t="shared" si="53"/>
        <v>1091.3559967358535</v>
      </c>
      <c r="J199" s="162">
        <f t="shared" si="53"/>
        <v>1536.0333184968313</v>
      </c>
      <c r="K199" s="162">
        <f t="shared" si="53"/>
        <v>854.59048139376432</v>
      </c>
      <c r="L199" s="162">
        <f t="shared" si="53"/>
        <v>1473.7873772040837</v>
      </c>
      <c r="M199" s="162">
        <f t="shared" si="53"/>
        <v>987.29262337928856</v>
      </c>
      <c r="N199" s="162">
        <f t="shared" si="53"/>
        <v>968.42832925068456</v>
      </c>
      <c r="O199" s="162">
        <f t="shared" si="53"/>
        <v>1354.698649932476</v>
      </c>
      <c r="P199" s="162">
        <f t="shared" si="53"/>
        <v>1422.3728944872803</v>
      </c>
      <c r="Q199" s="162">
        <f t="shared" si="53"/>
        <v>1391.0340450091592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1031.890416608341</v>
      </c>
      <c r="E200" s="160">
        <f t="shared" si="54"/>
        <v>1139.0581148887891</v>
      </c>
      <c r="F200" s="160">
        <f t="shared" si="54"/>
        <v>1128.7910423038236</v>
      </c>
      <c r="G200" s="160">
        <f t="shared" si="54"/>
        <v>1008.3189698685501</v>
      </c>
      <c r="H200" s="160">
        <f t="shared" si="54"/>
        <v>1202.623718976896</v>
      </c>
      <c r="I200" s="160">
        <f t="shared" si="54"/>
        <v>1250.2173887306085</v>
      </c>
      <c r="J200" s="160">
        <f t="shared" si="54"/>
        <v>1549.200924731686</v>
      </c>
      <c r="K200" s="160">
        <f t="shared" si="54"/>
        <v>1074.8891015804634</v>
      </c>
      <c r="L200" s="160">
        <f t="shared" si="54"/>
        <v>1558.0154770876702</v>
      </c>
      <c r="M200" s="160">
        <f t="shared" si="54"/>
        <v>1186.8049884733089</v>
      </c>
      <c r="N200" s="160">
        <f t="shared" si="54"/>
        <v>1143.4808973836689</v>
      </c>
      <c r="O200" s="160">
        <f t="shared" si="54"/>
        <v>1411.4380724151747</v>
      </c>
      <c r="P200" s="160">
        <f t="shared" si="54"/>
        <v>1422.1884583389185</v>
      </c>
      <c r="Q200" s="160">
        <f t="shared" si="54"/>
        <v>1391.8599170212558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566.77413753857547</v>
      </c>
      <c r="E201" s="156">
        <f t="shared" si="55"/>
        <v>675.79488872368199</v>
      </c>
      <c r="F201" s="156">
        <f t="shared" si="55"/>
        <v>657.26196782109093</v>
      </c>
      <c r="G201" s="156">
        <f t="shared" si="55"/>
        <v>534.78480656733484</v>
      </c>
      <c r="H201" s="156">
        <f t="shared" si="55"/>
        <v>731.47675881708267</v>
      </c>
      <c r="I201" s="156">
        <f t="shared" si="55"/>
        <v>776.57555668400209</v>
      </c>
      <c r="J201" s="156">
        <f t="shared" si="55"/>
        <v>1079.2725794057812</v>
      </c>
      <c r="K201" s="156">
        <f t="shared" si="55"/>
        <v>599.3100841267136</v>
      </c>
      <c r="L201" s="156">
        <f t="shared" si="55"/>
        <v>1052.5963928726428</v>
      </c>
      <c r="M201" s="156">
        <f t="shared" si="55"/>
        <v>694.41698475850649</v>
      </c>
      <c r="N201" s="156">
        <f t="shared" si="55"/>
        <v>682.51520388180427</v>
      </c>
      <c r="O201" s="156">
        <f t="shared" si="55"/>
        <v>951.57907025342536</v>
      </c>
      <c r="P201" s="156">
        <f t="shared" si="55"/>
        <v>995.66102614108695</v>
      </c>
      <c r="Q201" s="156">
        <f t="shared" si="55"/>
        <v>973.37179702208527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465.11627906976548</v>
      </c>
      <c r="E202" s="156">
        <f t="shared" si="55"/>
        <v>463.26322616510703</v>
      </c>
      <c r="F202" s="156">
        <f t="shared" si="55"/>
        <v>471.52907448273265</v>
      </c>
      <c r="G202" s="156">
        <f t="shared" si="55"/>
        <v>473.53416330121524</v>
      </c>
      <c r="H202" s="156">
        <f t="shared" si="55"/>
        <v>471.14696015981315</v>
      </c>
      <c r="I202" s="156">
        <f t="shared" si="55"/>
        <v>473.64183204660628</v>
      </c>
      <c r="J202" s="156">
        <f t="shared" si="55"/>
        <v>469.92834532590479</v>
      </c>
      <c r="K202" s="156">
        <f t="shared" si="55"/>
        <v>475.57901745374977</v>
      </c>
      <c r="L202" s="156">
        <f t="shared" si="55"/>
        <v>505.41908421502694</v>
      </c>
      <c r="M202" s="156">
        <f t="shared" si="55"/>
        <v>492.38800371480244</v>
      </c>
      <c r="N202" s="156">
        <f t="shared" si="55"/>
        <v>460.96569350186473</v>
      </c>
      <c r="O202" s="156">
        <f t="shared" si="55"/>
        <v>459.85900216174906</v>
      </c>
      <c r="P202" s="156">
        <f t="shared" si="55"/>
        <v>426.5274321978315</v>
      </c>
      <c r="Q202" s="156">
        <f t="shared" si="55"/>
        <v>418.48811999917046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443.19138893384576</v>
      </c>
      <c r="C203" s="157">
        <f t="shared" si="56"/>
        <v>628.86250831133088</v>
      </c>
      <c r="D203" s="157">
        <f t="shared" si="56"/>
        <v>478.93013659648517</v>
      </c>
      <c r="E203" s="157">
        <f t="shared" si="56"/>
        <v>431.07783259001945</v>
      </c>
      <c r="F203" s="157">
        <f t="shared" si="56"/>
        <v>419.4099702655169</v>
      </c>
      <c r="G203" s="157">
        <f t="shared" si="56"/>
        <v>376.50888396538664</v>
      </c>
      <c r="H203" s="157">
        <f t="shared" si="56"/>
        <v>451.92219894572611</v>
      </c>
      <c r="I203" s="157">
        <f t="shared" si="56"/>
        <v>484.40037999630198</v>
      </c>
      <c r="J203" s="157">
        <f t="shared" si="56"/>
        <v>664.50630898518591</v>
      </c>
      <c r="K203" s="157">
        <f t="shared" si="56"/>
        <v>406.42528166214896</v>
      </c>
      <c r="L203" s="157">
        <f t="shared" si="56"/>
        <v>597.54792901094174</v>
      </c>
      <c r="M203" s="157">
        <f t="shared" si="56"/>
        <v>472.59925743383121</v>
      </c>
      <c r="N203" s="157">
        <f t="shared" si="56"/>
        <v>514.41960589622374</v>
      </c>
      <c r="O203" s="157">
        <f t="shared" si="56"/>
        <v>334.98172558430662</v>
      </c>
      <c r="P203" s="157">
        <f t="shared" si="56"/>
        <v>256.32483420153824</v>
      </c>
      <c r="Q203" s="157">
        <f t="shared" si="56"/>
        <v>608.97444433431826</v>
      </c>
    </row>
    <row r="204" spans="1:17" ht="12" customHeight="1" x14ac:dyDescent="0.25">
      <c r="A204" s="23" t="s">
        <v>57</v>
      </c>
      <c r="B204" s="156">
        <f>IF(B128=0,0,B128/0.086*1000000/B$16)</f>
        <v>521.54823026155577</v>
      </c>
      <c r="C204" s="156">
        <f t="shared" ref="C204:Q204" si="57">IF(C128=0,0,C128/0.086*1000000/C$16)</f>
        <v>648.80049510913295</v>
      </c>
      <c r="D204" s="156">
        <f t="shared" si="57"/>
        <v>684.37221777479306</v>
      </c>
      <c r="E204" s="156">
        <f t="shared" si="57"/>
        <v>682.53970825375711</v>
      </c>
      <c r="F204" s="156">
        <f t="shared" si="57"/>
        <v>680.28690689067014</v>
      </c>
      <c r="G204" s="156">
        <f t="shared" si="57"/>
        <v>656.0768281793072</v>
      </c>
      <c r="H204" s="156">
        <f t="shared" si="57"/>
        <v>659.1941383289419</v>
      </c>
      <c r="I204" s="156">
        <f t="shared" si="57"/>
        <v>693.79200153366958</v>
      </c>
      <c r="J204" s="156">
        <f t="shared" si="57"/>
        <v>680.09508788458629</v>
      </c>
      <c r="K204" s="156">
        <f t="shared" si="57"/>
        <v>675.3273760551707</v>
      </c>
      <c r="L204" s="156">
        <f t="shared" si="57"/>
        <v>681.93460439236276</v>
      </c>
      <c r="M204" s="156">
        <f t="shared" si="57"/>
        <v>673.69179084749942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184.2677108388834</v>
      </c>
      <c r="C205" s="57">
        <f t="shared" ref="C205:Q205" si="58">IF(C129=0,0,C129/0.086*1000000/C$17)</f>
        <v>194.92182579048588</v>
      </c>
      <c r="D205" s="57">
        <f t="shared" si="58"/>
        <v>346.23780414279014</v>
      </c>
      <c r="E205" s="57">
        <f t="shared" si="58"/>
        <v>410.17710526212437</v>
      </c>
      <c r="F205" s="57">
        <f t="shared" si="58"/>
        <v>397.40833847427814</v>
      </c>
      <c r="G205" s="57">
        <f t="shared" si="58"/>
        <v>317.62255056762609</v>
      </c>
      <c r="H205" s="57">
        <f t="shared" si="58"/>
        <v>407.99656002236742</v>
      </c>
      <c r="I205" s="57">
        <f t="shared" si="58"/>
        <v>474.35229617182205</v>
      </c>
      <c r="J205" s="57">
        <f t="shared" si="58"/>
        <v>663.50227373222003</v>
      </c>
      <c r="K205" s="57">
        <f t="shared" si="58"/>
        <v>362.68643654831436</v>
      </c>
      <c r="L205" s="57">
        <f t="shared" si="58"/>
        <v>581.43797365074693</v>
      </c>
      <c r="M205" s="57">
        <f t="shared" si="58"/>
        <v>453.99033803738376</v>
      </c>
      <c r="N205" s="57">
        <f t="shared" si="58"/>
        <v>514.41960589622374</v>
      </c>
      <c r="O205" s="57">
        <f t="shared" si="58"/>
        <v>334.98172558430667</v>
      </c>
      <c r="P205" s="57">
        <f t="shared" si="58"/>
        <v>256.32483420153824</v>
      </c>
      <c r="Q205" s="57">
        <f t="shared" si="58"/>
        <v>608.97444433431826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7675.0016220653351</v>
      </c>
      <c r="C207" s="168">
        <f t="shared" ref="C207:Q207" si="59">SUM(C208,C211,C213,C222)</f>
        <v>8291.0728999544717</v>
      </c>
      <c r="D207" s="168">
        <f t="shared" si="59"/>
        <v>7642.0646415920455</v>
      </c>
      <c r="E207" s="168">
        <f t="shared" si="59"/>
        <v>7747.7927908945212</v>
      </c>
      <c r="F207" s="168">
        <f t="shared" si="59"/>
        <v>8146.7953748842501</v>
      </c>
      <c r="G207" s="168">
        <f t="shared" si="59"/>
        <v>7783.2056912219932</v>
      </c>
      <c r="H207" s="168">
        <f t="shared" si="59"/>
        <v>7562.8825761143835</v>
      </c>
      <c r="I207" s="168">
        <f t="shared" si="59"/>
        <v>7119.5581031306383</v>
      </c>
      <c r="J207" s="168">
        <f t="shared" si="59"/>
        <v>7239.3965283501575</v>
      </c>
      <c r="K207" s="168">
        <f t="shared" si="59"/>
        <v>7040.9957446519229</v>
      </c>
      <c r="L207" s="168">
        <f t="shared" si="59"/>
        <v>6940.279822609622</v>
      </c>
      <c r="M207" s="168">
        <f t="shared" si="59"/>
        <v>5746.9879149295193</v>
      </c>
      <c r="N207" s="168">
        <f t="shared" si="59"/>
        <v>6691.7190700066658</v>
      </c>
      <c r="O207" s="168">
        <f t="shared" si="59"/>
        <v>6309.0019820488415</v>
      </c>
      <c r="P207" s="168">
        <f t="shared" si="59"/>
        <v>5387.0381276740809</v>
      </c>
      <c r="Q207" s="168">
        <f t="shared" si="59"/>
        <v>5821.1660086341508</v>
      </c>
    </row>
    <row r="208" spans="1:17" ht="12" customHeight="1" x14ac:dyDescent="0.25">
      <c r="A208" s="158" t="s">
        <v>65</v>
      </c>
      <c r="B208" s="157">
        <f>SUM(B209:B210)</f>
        <v>6803.7004948243111</v>
      </c>
      <c r="C208" s="157">
        <f t="shared" ref="C208:Q208" si="60">SUM(C209:C210)</f>
        <v>7304.5870817198538</v>
      </c>
      <c r="D208" s="157">
        <f t="shared" si="60"/>
        <v>6828.5582352743631</v>
      </c>
      <c r="E208" s="157">
        <f t="shared" si="60"/>
        <v>7036.582311174242</v>
      </c>
      <c r="F208" s="157">
        <f t="shared" si="60"/>
        <v>7431.7051979742409</v>
      </c>
      <c r="G208" s="157">
        <f t="shared" si="60"/>
        <v>7050.5804711317787</v>
      </c>
      <c r="H208" s="157">
        <f t="shared" si="60"/>
        <v>6815.5680984575947</v>
      </c>
      <c r="I208" s="157">
        <f t="shared" si="60"/>
        <v>6416.024845352078</v>
      </c>
      <c r="J208" s="157">
        <f t="shared" si="60"/>
        <v>6529.9048247123401</v>
      </c>
      <c r="K208" s="157">
        <f t="shared" si="60"/>
        <v>6300.0159128195946</v>
      </c>
      <c r="L208" s="157">
        <f t="shared" si="60"/>
        <v>6170.70076338941</v>
      </c>
      <c r="M208" s="157">
        <f t="shared" si="60"/>
        <v>5043.2356733588149</v>
      </c>
      <c r="N208" s="157">
        <f t="shared" si="60"/>
        <v>5976.1854748204478</v>
      </c>
      <c r="O208" s="157">
        <f t="shared" si="60"/>
        <v>5639.743317688667</v>
      </c>
      <c r="P208" s="157">
        <f t="shared" si="60"/>
        <v>4784.5665253762872</v>
      </c>
      <c r="Q208" s="157">
        <f t="shared" si="60"/>
        <v>5232.1612353373403</v>
      </c>
    </row>
    <row r="209" spans="1:17" ht="12" customHeight="1" x14ac:dyDescent="0.25">
      <c r="A209" s="23" t="s">
        <v>166</v>
      </c>
      <c r="B209" s="156">
        <f>IF(B152=0,0,B152*1000000/B$7)</f>
        <v>6803.7004948243111</v>
      </c>
      <c r="C209" s="156">
        <f t="shared" ref="C209:Q210" si="61">IF(C152=0,0,C152*1000000/C$7)</f>
        <v>7304.5870817198538</v>
      </c>
      <c r="D209" s="156">
        <f t="shared" si="61"/>
        <v>6828.5582352743631</v>
      </c>
      <c r="E209" s="156">
        <f t="shared" si="61"/>
        <v>7036.582311174242</v>
      </c>
      <c r="F209" s="156">
        <f t="shared" si="61"/>
        <v>7431.7051979742409</v>
      </c>
      <c r="G209" s="156">
        <f t="shared" si="61"/>
        <v>7050.5804711317787</v>
      </c>
      <c r="H209" s="156">
        <f t="shared" si="61"/>
        <v>6815.5680984575947</v>
      </c>
      <c r="I209" s="156">
        <f t="shared" si="61"/>
        <v>6416.024845352078</v>
      </c>
      <c r="J209" s="156">
        <f t="shared" si="61"/>
        <v>6529.9048247123401</v>
      </c>
      <c r="K209" s="156">
        <f t="shared" si="61"/>
        <v>6300.0159128195946</v>
      </c>
      <c r="L209" s="156">
        <f t="shared" si="61"/>
        <v>6170.70076338941</v>
      </c>
      <c r="M209" s="156">
        <f t="shared" si="61"/>
        <v>5043.2356733588149</v>
      </c>
      <c r="N209" s="156">
        <f t="shared" si="61"/>
        <v>5976.1854748204478</v>
      </c>
      <c r="O209" s="156">
        <f t="shared" si="61"/>
        <v>5639.743317688667</v>
      </c>
      <c r="P209" s="156">
        <f t="shared" si="61"/>
        <v>4784.5665253762872</v>
      </c>
      <c r="Q209" s="156">
        <f t="shared" si="61"/>
        <v>5232.1612353373403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656.29695759797414</v>
      </c>
      <c r="C213" s="157">
        <f t="shared" si="63"/>
        <v>659.736961317279</v>
      </c>
      <c r="D213" s="157">
        <f t="shared" si="63"/>
        <v>675.93564876179948</v>
      </c>
      <c r="E213" s="157">
        <f t="shared" si="63"/>
        <v>684.7727314199301</v>
      </c>
      <c r="F213" s="157">
        <f t="shared" si="63"/>
        <v>688.39084245175025</v>
      </c>
      <c r="G213" s="157">
        <f t="shared" si="63"/>
        <v>675.79812834896609</v>
      </c>
      <c r="H213" s="157">
        <f t="shared" si="63"/>
        <v>690.00042778816885</v>
      </c>
      <c r="I213" s="157">
        <f t="shared" si="63"/>
        <v>687.91599959028269</v>
      </c>
      <c r="J213" s="157">
        <f t="shared" si="63"/>
        <v>689.34649661603351</v>
      </c>
      <c r="K213" s="157">
        <f t="shared" si="63"/>
        <v>695.27404352421013</v>
      </c>
      <c r="L213" s="157">
        <f t="shared" si="63"/>
        <v>716.71731186801264</v>
      </c>
      <c r="M213" s="157">
        <f t="shared" si="63"/>
        <v>676.38489238304396</v>
      </c>
      <c r="N213" s="157">
        <f t="shared" si="63"/>
        <v>715.53359518621801</v>
      </c>
      <c r="O213" s="157">
        <f t="shared" si="63"/>
        <v>669.25866436017395</v>
      </c>
      <c r="P213" s="157">
        <f t="shared" si="63"/>
        <v>602.47160229779411</v>
      </c>
      <c r="Q213" s="157">
        <f t="shared" si="63"/>
        <v>589.00477329681007</v>
      </c>
    </row>
    <row r="214" spans="1:17" ht="12" customHeight="1" x14ac:dyDescent="0.25">
      <c r="A214" s="167" t="s">
        <v>165</v>
      </c>
      <c r="B214" s="132">
        <f>IF(B157=0,0,B157*1000000/B$11)</f>
        <v>783.50570112471166</v>
      </c>
      <c r="C214" s="132">
        <f t="shared" ref="C214:Q214" si="64">IF(C157=0,0,C157*1000000/C$11)</f>
        <v>771.83799292646745</v>
      </c>
      <c r="D214" s="132">
        <f t="shared" si="64"/>
        <v>765.07379732830464</v>
      </c>
      <c r="E214" s="132">
        <f t="shared" si="64"/>
        <v>761.12038415545919</v>
      </c>
      <c r="F214" s="132">
        <f t="shared" si="64"/>
        <v>762.24361509573453</v>
      </c>
      <c r="G214" s="132">
        <f t="shared" si="64"/>
        <v>755.93421346243269</v>
      </c>
      <c r="H214" s="132">
        <f t="shared" si="64"/>
        <v>746.51800853328325</v>
      </c>
      <c r="I214" s="132">
        <f t="shared" si="64"/>
        <v>744.28118701351991</v>
      </c>
      <c r="J214" s="132">
        <f t="shared" si="64"/>
        <v>731.68707284100662</v>
      </c>
      <c r="K214" s="132">
        <f t="shared" si="64"/>
        <v>733.59014169395221</v>
      </c>
      <c r="L214" s="132">
        <f t="shared" si="64"/>
        <v>774.06809756594146</v>
      </c>
      <c r="M214" s="132">
        <f t="shared" si="64"/>
        <v>715.90193610525534</v>
      </c>
      <c r="N214" s="132">
        <f t="shared" si="64"/>
        <v>768.94115128204294</v>
      </c>
      <c r="O214" s="132">
        <f t="shared" si="64"/>
        <v>717.44536573481071</v>
      </c>
      <c r="P214" s="132">
        <f t="shared" si="64"/>
        <v>648.68042473176831</v>
      </c>
      <c r="Q214" s="132">
        <f t="shared" si="64"/>
        <v>633.90242955899419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535.55165812978169</v>
      </c>
      <c r="E215" s="132">
        <f t="shared" si="65"/>
        <v>534.30650967713268</v>
      </c>
      <c r="F215" s="132">
        <f t="shared" si="65"/>
        <v>533.57053056700897</v>
      </c>
      <c r="G215" s="132">
        <f t="shared" si="65"/>
        <v>529.15394942371074</v>
      </c>
      <c r="H215" s="132">
        <f t="shared" si="65"/>
        <v>522.56260597330959</v>
      </c>
      <c r="I215" s="132">
        <f t="shared" si="65"/>
        <v>520.99683090946394</v>
      </c>
      <c r="J215" s="132">
        <f t="shared" si="65"/>
        <v>512.1809509887031</v>
      </c>
      <c r="K215" s="132">
        <f t="shared" si="65"/>
        <v>513.51309918576385</v>
      </c>
      <c r="L215" s="132">
        <f t="shared" si="65"/>
        <v>541.84766829615762</v>
      </c>
      <c r="M215" s="132">
        <f t="shared" si="65"/>
        <v>501.13135527367803</v>
      </c>
      <c r="N215" s="132">
        <f t="shared" si="65"/>
        <v>538.25880589742951</v>
      </c>
      <c r="O215" s="132">
        <f t="shared" si="65"/>
        <v>502.21175601436755</v>
      </c>
      <c r="P215" s="132">
        <f t="shared" si="65"/>
        <v>454.07629731223687</v>
      </c>
      <c r="Q215" s="132">
        <f t="shared" si="65"/>
        <v>443.73170069129515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535.55165812978169</v>
      </c>
      <c r="E216" s="165">
        <f t="shared" si="65"/>
        <v>534.30650967713268</v>
      </c>
      <c r="F216" s="165">
        <f t="shared" si="65"/>
        <v>533.57053056700897</v>
      </c>
      <c r="G216" s="165">
        <f t="shared" si="65"/>
        <v>529.15394942371074</v>
      </c>
      <c r="H216" s="165">
        <f t="shared" si="65"/>
        <v>522.56260597330959</v>
      </c>
      <c r="I216" s="165">
        <f t="shared" si="65"/>
        <v>520.99683090946394</v>
      </c>
      <c r="J216" s="165">
        <f t="shared" si="65"/>
        <v>512.1809509887031</v>
      </c>
      <c r="K216" s="165">
        <f t="shared" si="65"/>
        <v>513.51309918576385</v>
      </c>
      <c r="L216" s="165">
        <f t="shared" si="65"/>
        <v>541.84766829615762</v>
      </c>
      <c r="M216" s="165">
        <f t="shared" si="65"/>
        <v>501.13135527367803</v>
      </c>
      <c r="N216" s="165">
        <f t="shared" si="65"/>
        <v>538.25880589742951</v>
      </c>
      <c r="O216" s="165">
        <f t="shared" si="65"/>
        <v>502.21175601436755</v>
      </c>
      <c r="P216" s="165">
        <f t="shared" si="65"/>
        <v>454.07629731223687</v>
      </c>
      <c r="Q216" s="165">
        <f t="shared" si="65"/>
        <v>443.73170069129515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215.00416964304955</v>
      </c>
      <c r="C222" s="157">
        <f t="shared" ref="C222:Q222" si="68">IF(C165=0,0,C165*1000000/C$5)</f>
        <v>326.7488569173384</v>
      </c>
      <c r="D222" s="157">
        <f t="shared" si="68"/>
        <v>137.57075755588232</v>
      </c>
      <c r="E222" s="157">
        <f t="shared" si="68"/>
        <v>26.43774830034878</v>
      </c>
      <c r="F222" s="157">
        <f t="shared" si="68"/>
        <v>26.699334458258662</v>
      </c>
      <c r="G222" s="157">
        <f t="shared" si="68"/>
        <v>56.827091741248417</v>
      </c>
      <c r="H222" s="157">
        <f t="shared" si="68"/>
        <v>57.314049868619378</v>
      </c>
      <c r="I222" s="157">
        <f t="shared" si="68"/>
        <v>15.617258188277059</v>
      </c>
      <c r="J222" s="157">
        <f t="shared" si="68"/>
        <v>20.145207021783651</v>
      </c>
      <c r="K222" s="157">
        <f t="shared" si="68"/>
        <v>45.705788308117832</v>
      </c>
      <c r="L222" s="157">
        <f t="shared" si="68"/>
        <v>52.861747352199167</v>
      </c>
      <c r="M222" s="157">
        <f t="shared" si="68"/>
        <v>27.367349187660764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280.06985899780096</v>
      </c>
      <c r="C223" s="156">
        <f t="shared" ref="C223:Q223" si="69">IF(C166=0,0,C166*1000000/C$16)</f>
        <v>341.76177148798797</v>
      </c>
      <c r="D223" s="156">
        <f t="shared" si="69"/>
        <v>350.5659036877783</v>
      </c>
      <c r="E223" s="156">
        <f t="shared" si="69"/>
        <v>344.51690753892007</v>
      </c>
      <c r="F223" s="156">
        <f t="shared" si="69"/>
        <v>343.27769780376684</v>
      </c>
      <c r="G223" s="156">
        <f t="shared" si="69"/>
        <v>326.61860867004435</v>
      </c>
      <c r="H223" s="156">
        <f t="shared" si="69"/>
        <v>327.76189220740923</v>
      </c>
      <c r="I223" s="156">
        <f t="shared" si="69"/>
        <v>341.06468409889209</v>
      </c>
      <c r="J223" s="156">
        <f t="shared" si="69"/>
        <v>332.92225067403615</v>
      </c>
      <c r="K223" s="156">
        <f t="shared" si="69"/>
        <v>326.70045494712161</v>
      </c>
      <c r="L223" s="156">
        <f t="shared" si="69"/>
        <v>329.76053534802003</v>
      </c>
      <c r="M223" s="156">
        <f t="shared" si="69"/>
        <v>323.10561661300102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244.80008745784957</v>
      </c>
      <c r="C226" s="184">
        <f>C169/RES_summary!C$19</f>
        <v>262.62200767456204</v>
      </c>
      <c r="D226" s="184">
        <f>D169/RES_summary!D$19</f>
        <v>241.52058862811367</v>
      </c>
      <c r="E226" s="184">
        <f>E169/RES_summary!E$19</f>
        <v>243.72927379599199</v>
      </c>
      <c r="F226" s="184">
        <f>F169/RES_summary!F$19</f>
        <v>255.14120923627019</v>
      </c>
      <c r="G226" s="184">
        <f>G169/RES_summary!G$19</f>
        <v>243.68841580823394</v>
      </c>
      <c r="H226" s="184">
        <f>H169/RES_summary!H$19</f>
        <v>234.34262067153927</v>
      </c>
      <c r="I226" s="184">
        <f>I169/RES_summary!I$19</f>
        <v>220.41967299324185</v>
      </c>
      <c r="J226" s="184">
        <f>J169/RES_summary!J$19</f>
        <v>218.63703333890956</v>
      </c>
      <c r="K226" s="184">
        <f>K169/RES_summary!K$19</f>
        <v>217.1143832130702</v>
      </c>
      <c r="L226" s="184">
        <f>L169/RES_summary!L$19</f>
        <v>209.62569592387376</v>
      </c>
      <c r="M226" s="184">
        <f>M169/RES_summary!M$19</f>
        <v>175.35363903401375</v>
      </c>
      <c r="N226" s="184">
        <f>N169/RES_summary!N$19</f>
        <v>203.29668703366193</v>
      </c>
      <c r="O226" s="184">
        <f>O169/RES_summary!O$19</f>
        <v>192.20780765532103</v>
      </c>
      <c r="P226" s="184">
        <f>P169/RES_summary!P$19</f>
        <v>165.02483379347882</v>
      </c>
      <c r="Q226" s="184">
        <f>Q169/RES_summary!Q$19</f>
        <v>172.45836165311687</v>
      </c>
    </row>
    <row r="227" spans="1:17" ht="12" customHeight="1" x14ac:dyDescent="0.25">
      <c r="A227" s="158" t="s">
        <v>65</v>
      </c>
      <c r="B227" s="178">
        <f>B170/RES_summary!B$19</f>
        <v>216.09827852753946</v>
      </c>
      <c r="C227" s="178">
        <f>C170/RES_summary!C$19</f>
        <v>230.5371158592389</v>
      </c>
      <c r="D227" s="178">
        <f>D170/RES_summary!D$19</f>
        <v>213.35324241324693</v>
      </c>
      <c r="E227" s="178">
        <f>E170/RES_summary!E$19</f>
        <v>217.56031806824473</v>
      </c>
      <c r="F227" s="178">
        <f>F170/RES_summary!F$19</f>
        <v>229.08376223886214</v>
      </c>
      <c r="G227" s="178">
        <f>G170/RES_summary!G$19</f>
        <v>218.09467621315966</v>
      </c>
      <c r="H227" s="178">
        <f>H170/RES_summary!H$19</f>
        <v>207.75251116274649</v>
      </c>
      <c r="I227" s="178">
        <f>I170/RES_summary!I$19</f>
        <v>194.24987253691248</v>
      </c>
      <c r="J227" s="178">
        <f>J170/RES_summary!J$19</f>
        <v>190.7837615238314</v>
      </c>
      <c r="K227" s="178">
        <f>K170/RES_summary!K$19</f>
        <v>191.50109898983325</v>
      </c>
      <c r="L227" s="178">
        <f>L170/RES_summary!L$19</f>
        <v>181.0724443600738</v>
      </c>
      <c r="M227" s="178">
        <f>M170/RES_summary!M$19</f>
        <v>150.04290501606138</v>
      </c>
      <c r="N227" s="178">
        <f>N170/RES_summary!N$19</f>
        <v>176.98271350420796</v>
      </c>
      <c r="O227" s="178">
        <f>O170/RES_summary!O$19</f>
        <v>168.89539938087228</v>
      </c>
      <c r="P227" s="178">
        <f>P170/RES_summary!P$19</f>
        <v>144.60015780280648</v>
      </c>
      <c r="Q227" s="178">
        <f>Q170/RES_summary!Q$19</f>
        <v>149.51082205462205</v>
      </c>
    </row>
    <row r="228" spans="1:17" ht="12" customHeight="1" x14ac:dyDescent="0.25">
      <c r="A228" s="23" t="s">
        <v>166</v>
      </c>
      <c r="B228" s="177">
        <f>B171/RES_summary!B$19</f>
        <v>201.79972069679573</v>
      </c>
      <c r="C228" s="177">
        <f>C171/RES_summary!C$19</f>
        <v>216.46447489832488</v>
      </c>
      <c r="D228" s="177">
        <f>D171/RES_summary!D$19</f>
        <v>202.10578757092509</v>
      </c>
      <c r="E228" s="177">
        <f>E171/RES_summary!E$19</f>
        <v>207.98120663542474</v>
      </c>
      <c r="F228" s="177">
        <f>F171/RES_summary!F$19</f>
        <v>219.2698858459033</v>
      </c>
      <c r="G228" s="177">
        <f>G171/RES_summary!G$19</f>
        <v>207.58841995612036</v>
      </c>
      <c r="H228" s="177">
        <f>H171/RES_summary!H$19</f>
        <v>199.97534300173439</v>
      </c>
      <c r="I228" s="177">
        <f>I171/RES_summary!I$19</f>
        <v>187.77717687960458</v>
      </c>
      <c r="J228" s="177">
        <f>J171/RES_summary!J$19</f>
        <v>190.46041800249552</v>
      </c>
      <c r="K228" s="177">
        <f>K171/RES_summary!K$19</f>
        <v>183.01962818216879</v>
      </c>
      <c r="L228" s="177">
        <f>L171/RES_summary!L$19</f>
        <v>178.77869951455889</v>
      </c>
      <c r="M228" s="177">
        <f>M171/RES_summary!M$19</f>
        <v>145.45036283822529</v>
      </c>
      <c r="N228" s="177">
        <f>N171/RES_summary!N$19</f>
        <v>170.88060624275411</v>
      </c>
      <c r="O228" s="177">
        <f>O171/RES_summary!O$19</f>
        <v>160.50022460897853</v>
      </c>
      <c r="P228" s="177">
        <f>P171/RES_summary!P$19</f>
        <v>135.03490546741702</v>
      </c>
      <c r="Q228" s="177">
        <f>Q171/RES_summary!Q$19</f>
        <v>146.82801218755117</v>
      </c>
    </row>
    <row r="229" spans="1:17" ht="12" customHeight="1" x14ac:dyDescent="0.25">
      <c r="A229" s="23" t="s">
        <v>60</v>
      </c>
      <c r="B229" s="177">
        <f>B172/RES_summary!B$19</f>
        <v>14.298557830743734</v>
      </c>
      <c r="C229" s="177">
        <f>C172/RES_summary!C$19</f>
        <v>14.07264096091401</v>
      </c>
      <c r="D229" s="177">
        <f>D172/RES_summary!D$19</f>
        <v>11.247454842321842</v>
      </c>
      <c r="E229" s="177">
        <f>E172/RES_summary!E$19</f>
        <v>9.5791114328199587</v>
      </c>
      <c r="F229" s="177">
        <f>F172/RES_summary!F$19</f>
        <v>9.8138763929588446</v>
      </c>
      <c r="G229" s="177">
        <f>G172/RES_summary!G$19</f>
        <v>10.506256257039306</v>
      </c>
      <c r="H229" s="177">
        <f>H172/RES_summary!H$19</f>
        <v>7.7771681610120931</v>
      </c>
      <c r="I229" s="177">
        <f>I172/RES_summary!I$19</f>
        <v>6.4726956573079031</v>
      </c>
      <c r="J229" s="177">
        <f>J172/RES_summary!J$19</f>
        <v>0.32334352133588118</v>
      </c>
      <c r="K229" s="177">
        <f>K172/RES_summary!K$19</f>
        <v>8.4814708076644507</v>
      </c>
      <c r="L229" s="177">
        <f>L172/RES_summary!L$19</f>
        <v>2.2937448455149121</v>
      </c>
      <c r="M229" s="177">
        <f>M172/RES_summary!M$19</f>
        <v>4.5925421778360898</v>
      </c>
      <c r="N229" s="177">
        <f>N172/RES_summary!N$19</f>
        <v>6.1021072614538312</v>
      </c>
      <c r="O229" s="177">
        <f>O172/RES_summary!O$19</f>
        <v>8.3951747718937479</v>
      </c>
      <c r="P229" s="177">
        <f>P172/RES_summary!P$19</f>
        <v>9.5652523353894594</v>
      </c>
      <c r="Q229" s="177">
        <f>Q172/RES_summary!Q$19</f>
        <v>2.6828098670709073</v>
      </c>
    </row>
    <row r="230" spans="1:17" ht="12" customHeight="1" x14ac:dyDescent="0.25">
      <c r="A230" s="158" t="s">
        <v>112</v>
      </c>
      <c r="B230" s="178">
        <f>B173/RES_summary!B$19</f>
        <v>0.31398924456084332</v>
      </c>
      <c r="C230" s="178">
        <f>C173/RES_summary!C$19</f>
        <v>0.3179820569365463</v>
      </c>
      <c r="D230" s="178">
        <f>D173/RES_summary!D$19</f>
        <v>0.34558350952292866</v>
      </c>
      <c r="E230" s="178">
        <f>E173/RES_summary!E$19</f>
        <v>0.37413064736688034</v>
      </c>
      <c r="F230" s="178">
        <f>F173/RES_summary!F$19</f>
        <v>0.3661892013498973</v>
      </c>
      <c r="G230" s="178">
        <f>G173/RES_summary!G$19</f>
        <v>0.35895955464208362</v>
      </c>
      <c r="H230" s="178">
        <f>H173/RES_summary!H$19</f>
        <v>0.36306261517877003</v>
      </c>
      <c r="I230" s="178">
        <f>I173/RES_summary!I$19</f>
        <v>0.38459078106055383</v>
      </c>
      <c r="J230" s="178">
        <f>J173/RES_summary!J$19</f>
        <v>0.40691067980848705</v>
      </c>
      <c r="K230" s="178">
        <f>K173/RES_summary!K$19</f>
        <v>0.42149758565042389</v>
      </c>
      <c r="L230" s="178">
        <f>L173/RES_summary!L$19</f>
        <v>0.45370856378637731</v>
      </c>
      <c r="M230" s="178">
        <f>M173/RES_summary!M$19</f>
        <v>0.4689830943191472</v>
      </c>
      <c r="N230" s="178">
        <f>N173/RES_summary!N$19</f>
        <v>0.48599389571535584</v>
      </c>
      <c r="O230" s="178">
        <f>O173/RES_summary!O$19</f>
        <v>0.48704328461998259</v>
      </c>
      <c r="P230" s="178">
        <f>P173/RES_summary!P$19</f>
        <v>0.37172745469698698</v>
      </c>
      <c r="Q230" s="178">
        <f>Q173/RES_summary!Q$19</f>
        <v>0.3496127210269343</v>
      </c>
    </row>
    <row r="231" spans="1:17" ht="12" customHeight="1" x14ac:dyDescent="0.25">
      <c r="A231" s="23" t="s">
        <v>60</v>
      </c>
      <c r="B231" s="177">
        <f>B174/RES_summary!B$19</f>
        <v>0.31398924456084332</v>
      </c>
      <c r="C231" s="177">
        <f>C174/RES_summary!C$19</f>
        <v>0.3179820569365463</v>
      </c>
      <c r="D231" s="177">
        <f>D174/RES_summary!D$19</f>
        <v>0.34558350952292866</v>
      </c>
      <c r="E231" s="177">
        <f>E174/RES_summary!E$19</f>
        <v>0.37413064736688034</v>
      </c>
      <c r="F231" s="177">
        <f>F174/RES_summary!F$19</f>
        <v>0.3661892013498973</v>
      </c>
      <c r="G231" s="177">
        <f>G174/RES_summary!G$19</f>
        <v>0.35895955464208362</v>
      </c>
      <c r="H231" s="177">
        <f>H174/RES_summary!H$19</f>
        <v>0.36306261517877003</v>
      </c>
      <c r="I231" s="177">
        <f>I174/RES_summary!I$19</f>
        <v>0.38459078106055383</v>
      </c>
      <c r="J231" s="177">
        <f>J174/RES_summary!J$19</f>
        <v>0.40691067980848705</v>
      </c>
      <c r="K231" s="177">
        <f>K174/RES_summary!K$19</f>
        <v>0.42149758565042389</v>
      </c>
      <c r="L231" s="177">
        <f>L174/RES_summary!L$19</f>
        <v>0.45370856378637731</v>
      </c>
      <c r="M231" s="177">
        <f>M174/RES_summary!M$19</f>
        <v>0.4689830943191472</v>
      </c>
      <c r="N231" s="177">
        <f>N174/RES_summary!N$19</f>
        <v>0.48599389571535584</v>
      </c>
      <c r="O231" s="177">
        <f>O174/RES_summary!O$19</f>
        <v>0.48704328461998259</v>
      </c>
      <c r="P231" s="177">
        <f>P174/RES_summary!P$19</f>
        <v>0.37172745469698698</v>
      </c>
      <c r="Q231" s="177">
        <f>Q174/RES_summary!Q$19</f>
        <v>0.3496127210269343</v>
      </c>
    </row>
    <row r="232" spans="1:17" ht="12" customHeight="1" x14ac:dyDescent="0.25">
      <c r="A232" s="158" t="s">
        <v>63</v>
      </c>
      <c r="B232" s="178">
        <f>B175/RES_summary!B$19</f>
        <v>20.480253622305273</v>
      </c>
      <c r="C232" s="178">
        <f>C175/RES_summary!C$19</f>
        <v>20.315345769565756</v>
      </c>
      <c r="D232" s="178">
        <f>D175/RES_summary!D$19</f>
        <v>21.046409966958361</v>
      </c>
      <c r="E232" s="178">
        <f>E175/RES_summary!E$19</f>
        <v>21.296287347948756</v>
      </c>
      <c r="F232" s="178">
        <f>F175/RES_summary!F$19</f>
        <v>21.308732654542581</v>
      </c>
      <c r="G232" s="178">
        <f>G175/RES_summary!G$19</f>
        <v>20.801682280004421</v>
      </c>
      <c r="H232" s="178">
        <f>H175/RES_summary!H$19</f>
        <v>21.099033725227621</v>
      </c>
      <c r="I232" s="178">
        <f>I175/RES_summary!I$19</f>
        <v>21.02738866507093</v>
      </c>
      <c r="J232" s="178">
        <f>J175/RES_summary!J$19</f>
        <v>20.965588602133899</v>
      </c>
      <c r="K232" s="178">
        <f>K175/RES_summary!K$19</f>
        <v>20.75042164398312</v>
      </c>
      <c r="L232" s="178">
        <f>L175/RES_summary!L$19</f>
        <v>21.824664289033048</v>
      </c>
      <c r="M232" s="178">
        <f>M175/RES_summary!M$19</f>
        <v>20.161159345203526</v>
      </c>
      <c r="N232" s="178">
        <f>N175/RES_summary!N$19</f>
        <v>21.229666253134518</v>
      </c>
      <c r="O232" s="178">
        <f>O175/RES_summary!O$19</f>
        <v>19.847532802906205</v>
      </c>
      <c r="P232" s="178">
        <f>P175/RES_summary!P$19</f>
        <v>17.795805934439063</v>
      </c>
      <c r="Q232" s="178">
        <f>Q175/RES_summary!Q$19</f>
        <v>17.282153073594532</v>
      </c>
    </row>
    <row r="233" spans="1:17" ht="12" customHeight="1" x14ac:dyDescent="0.25">
      <c r="A233" s="167" t="s">
        <v>165</v>
      </c>
      <c r="B233" s="183">
        <f>B176/RES_summary!B$19</f>
        <v>23.239005269498826</v>
      </c>
      <c r="C233" s="183">
        <f>C176/RES_summary!C$19</f>
        <v>22.872683147760782</v>
      </c>
      <c r="D233" s="183">
        <f>D176/RES_summary!D$19</f>
        <v>22.643995559730719</v>
      </c>
      <c r="E233" s="183">
        <f>E176/RES_summary!E$19</f>
        <v>22.496537223772496</v>
      </c>
      <c r="F233" s="183">
        <f>F176/RES_summary!F$19</f>
        <v>22.489733650141169</v>
      </c>
      <c r="G233" s="183">
        <f>G176/RES_summary!G$19</f>
        <v>22.256775822352857</v>
      </c>
      <c r="H233" s="183">
        <f>H176/RES_summary!H$19</f>
        <v>21.903558537871433</v>
      </c>
      <c r="I233" s="183">
        <f>I176/RES_summary!I$19</f>
        <v>21.782805314920903</v>
      </c>
      <c r="J233" s="183">
        <f>J176/RES_summary!J$19</f>
        <v>21.34141759814387</v>
      </c>
      <c r="K233" s="183">
        <f>K176/RES_summary!K$19</f>
        <v>21.311278706094956</v>
      </c>
      <c r="L233" s="183">
        <f>L176/RES_summary!L$19</f>
        <v>22.426446059350848</v>
      </c>
      <c r="M233" s="183">
        <f>M176/RES_summary!M$19</f>
        <v>20.647101009607908</v>
      </c>
      <c r="N233" s="183">
        <f>N176/RES_summary!N$19</f>
        <v>21.986789173410752</v>
      </c>
      <c r="O233" s="183">
        <f>O176/RES_summary!O$19</f>
        <v>20.417621132498603</v>
      </c>
      <c r="P233" s="183">
        <f>P176/RES_summary!P$19</f>
        <v>18.307719072905837</v>
      </c>
      <c r="Q233" s="183">
        <f>Q176/RES_summary!Q$19</f>
        <v>17.788945995087513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19.523210552138998</v>
      </c>
      <c r="E234" s="183">
        <f>E177/RES_summary!E$19</f>
        <v>19.445418599084377</v>
      </c>
      <c r="F234" s="183">
        <f>F177/RES_summary!F$19</f>
        <v>19.454263196950791</v>
      </c>
      <c r="G234" s="183">
        <f>G177/RES_summary!G$19</f>
        <v>19.299110584224717</v>
      </c>
      <c r="H234" s="183">
        <f>H177/RES_summary!H$19</f>
        <v>19.020356782381565</v>
      </c>
      <c r="I234" s="183">
        <f>I177/RES_summary!I$19</f>
        <v>18.945976684054141</v>
      </c>
      <c r="J234" s="183">
        <f>J177/RES_summary!J$19</f>
        <v>18.596021268087611</v>
      </c>
      <c r="K234" s="183">
        <f>K177/RES_summary!K$19</f>
        <v>18.60408395434121</v>
      </c>
      <c r="L234" s="183">
        <f>L177/RES_summary!L$19</f>
        <v>19.605407771381572</v>
      </c>
      <c r="M234" s="183">
        <f>M177/RES_summary!M$19</f>
        <v>18.241067455117786</v>
      </c>
      <c r="N234" s="183">
        <f>N177/RES_summary!N$19</f>
        <v>18.906890434368929</v>
      </c>
      <c r="O234" s="183">
        <f>O177/RES_summary!O$19</f>
        <v>17.783455476305907</v>
      </c>
      <c r="P234" s="183">
        <f>P177/RES_summary!P$19</f>
        <v>16.027209240519031</v>
      </c>
      <c r="Q234" s="183">
        <f>Q177/RES_summary!Q$19</f>
        <v>15.58503840999381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15.850796891810569</v>
      </c>
      <c r="E235" s="182">
        <f>E178/RES_summary!E$19</f>
        <v>15.792569131088301</v>
      </c>
      <c r="F235" s="182">
        <f>F178/RES_summary!F$19</f>
        <v>15.742813555098664</v>
      </c>
      <c r="G235" s="182">
        <f>G178/RES_summary!G$19</f>
        <v>15.579743075647237</v>
      </c>
      <c r="H235" s="182">
        <f>H178/RES_summary!H$19</f>
        <v>15.332490976510339</v>
      </c>
      <c r="I235" s="182">
        <f>I178/RES_summary!I$19</f>
        <v>15.247963720444631</v>
      </c>
      <c r="J235" s="182">
        <f>J178/RES_summary!J$19</f>
        <v>14.938992318700667</v>
      </c>
      <c r="K235" s="182">
        <f>K178/RES_summary!K$19</f>
        <v>14.917895094266393</v>
      </c>
      <c r="L235" s="182">
        <f>L178/RES_summary!L$19</f>
        <v>15.698512241545556</v>
      </c>
      <c r="M235" s="182">
        <f>M178/RES_summary!M$19</f>
        <v>14.452970706725509</v>
      </c>
      <c r="N235" s="182">
        <f>N178/RES_summary!N$19</f>
        <v>15.390752421387505</v>
      </c>
      <c r="O235" s="182">
        <f>O178/RES_summary!O$19</f>
        <v>14.292334792749019</v>
      </c>
      <c r="P235" s="182">
        <f>P178/RES_summary!P$19</f>
        <v>12.81540335103406</v>
      </c>
      <c r="Q235" s="182">
        <f>Q178/RES_summary!Q$19</f>
        <v>12.452262196561238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3.6724136603284259</v>
      </c>
      <c r="E236" s="181">
        <f>E179/RES_summary!E$19</f>
        <v>3.6528494679960781</v>
      </c>
      <c r="F236" s="181">
        <f>F179/RES_summary!F$19</f>
        <v>3.7114496418521266</v>
      </c>
      <c r="G236" s="181">
        <f>G179/RES_summary!G$19</f>
        <v>3.7193675085774855</v>
      </c>
      <c r="H236" s="181">
        <f>H179/RES_summary!H$19</f>
        <v>3.6878658058712266</v>
      </c>
      <c r="I236" s="181">
        <f>I179/RES_summary!I$19</f>
        <v>3.698012963609508</v>
      </c>
      <c r="J236" s="181">
        <f>J179/RES_summary!J$19</f>
        <v>3.6570289493869486</v>
      </c>
      <c r="K236" s="181">
        <f>K179/RES_summary!K$19</f>
        <v>3.6861888600748145</v>
      </c>
      <c r="L236" s="181">
        <f>L179/RES_summary!L$19</f>
        <v>3.9068955298360124</v>
      </c>
      <c r="M236" s="181">
        <f>M179/RES_summary!M$19</f>
        <v>3.7880967483922729</v>
      </c>
      <c r="N236" s="181">
        <f>N179/RES_summary!N$19</f>
        <v>3.5161380129814264</v>
      </c>
      <c r="O236" s="181">
        <f>O179/RES_summary!O$19</f>
        <v>3.4911206835568849</v>
      </c>
      <c r="P236" s="181">
        <f>P179/RES_summary!P$19</f>
        <v>3.2118058894849688</v>
      </c>
      <c r="Q236" s="181">
        <f>Q179/RES_summary!Q$19</f>
        <v>3.1327762134325732</v>
      </c>
    </row>
    <row r="237" spans="1:17" ht="12" customHeight="1" x14ac:dyDescent="0.25">
      <c r="A237" s="163" t="s">
        <v>142</v>
      </c>
      <c r="B237" s="180">
        <f>B180/RES_summary!B$19</f>
        <v>6.2472672518285313</v>
      </c>
      <c r="C237" s="180">
        <f>C180/RES_summary!C$19</f>
        <v>5.2649045137228061</v>
      </c>
      <c r="D237" s="180">
        <f>D180/RES_summary!D$19</f>
        <v>8.8069741485790303</v>
      </c>
      <c r="E237" s="180">
        <f>E180/RES_summary!E$19</f>
        <v>10.456194557502553</v>
      </c>
      <c r="F237" s="180">
        <f>F180/RES_summary!F$19</f>
        <v>10.110681617507609</v>
      </c>
      <c r="G237" s="180">
        <f>G180/RES_summary!G$19</f>
        <v>8.1482872504598998</v>
      </c>
      <c r="H237" s="180">
        <f>H180/RES_summary!H$19</f>
        <v>11.092037904029128</v>
      </c>
      <c r="I237" s="180">
        <f>I180/RES_summary!I$19</f>
        <v>11.676805894178209</v>
      </c>
      <c r="J237" s="180">
        <f>J180/RES_summary!J$19</f>
        <v>16.134951373708869</v>
      </c>
      <c r="K237" s="180">
        <f>K180/RES_summary!K$19</f>
        <v>8.920987772783608</v>
      </c>
      <c r="L237" s="180">
        <f>L180/RES_summary!L$19</f>
        <v>15.231398528393434</v>
      </c>
      <c r="M237" s="180">
        <f>M180/RES_summary!M$19</f>
        <v>10.000729391886626</v>
      </c>
      <c r="N237" s="180">
        <f>N180/RES_summary!N$19</f>
        <v>9.6877788154932301</v>
      </c>
      <c r="O237" s="180">
        <f>O180/RES_summary!O$19</f>
        <v>13.408243426501684</v>
      </c>
      <c r="P237" s="180">
        <f>P180/RES_summary!P$19</f>
        <v>13.884991112715872</v>
      </c>
      <c r="Q237" s="180">
        <f>Q180/RES_summary!Q$19</f>
        <v>13.468028429089754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9.8372955643333295</v>
      </c>
      <c r="E238" s="179">
        <f>E181/RES_summary!E$19</f>
        <v>10.993098047362963</v>
      </c>
      <c r="F238" s="179">
        <f>F181/RES_summary!F$19</f>
        <v>10.78892677410736</v>
      </c>
      <c r="G238" s="179">
        <f>G181/RES_summary!G$19</f>
        <v>9.4231685838995141</v>
      </c>
      <c r="H238" s="179">
        <f>H181/RES_summary!H$19</f>
        <v>11.452292338691807</v>
      </c>
      <c r="I238" s="179">
        <f>I181/RES_summary!I$19</f>
        <v>11.871777089534243</v>
      </c>
      <c r="J238" s="179">
        <f>J181/RES_summary!J$19</f>
        <v>14.951494910983136</v>
      </c>
      <c r="K238" s="179">
        <f>K181/RES_summary!K$19</f>
        <v>9.9308803010233042</v>
      </c>
      <c r="L238" s="179">
        <f>L181/RES_summary!L$19</f>
        <v>14.568874499711413</v>
      </c>
      <c r="M238" s="179">
        <f>M181/RES_summary!M$19</f>
        <v>10.788607322712883</v>
      </c>
      <c r="N238" s="179">
        <f>N181/RES_summary!N$19</f>
        <v>10.297583183826683</v>
      </c>
      <c r="O238" s="179">
        <f>O181/RES_summary!O$19</f>
        <v>12.876891082108056</v>
      </c>
      <c r="P238" s="179">
        <f>P181/RES_summary!P$19</f>
        <v>12.931299668386062</v>
      </c>
      <c r="Q238" s="179">
        <f>Q181/RES_summary!Q$19</f>
        <v>12.560396113795379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6.1648819040049174</v>
      </c>
      <c r="E239" s="177">
        <f>E182/RES_summary!E$19</f>
        <v>7.3402485793668832</v>
      </c>
      <c r="F239" s="177">
        <f>F182/RES_summary!F$19</f>
        <v>7.0774771322552308</v>
      </c>
      <c r="G239" s="177">
        <f>G182/RES_summary!G$19</f>
        <v>5.7038010753220298</v>
      </c>
      <c r="H239" s="177">
        <f>H182/RES_summary!H$19</f>
        <v>7.7644265328205764</v>
      </c>
      <c r="I239" s="177">
        <f>I182/RES_summary!I$19</f>
        <v>8.173764125924734</v>
      </c>
      <c r="J239" s="177">
        <f>J182/RES_summary!J$19</f>
        <v>11.294465961596188</v>
      </c>
      <c r="K239" s="177">
        <f>K182/RES_summary!K$19</f>
        <v>6.2446914409484897</v>
      </c>
      <c r="L239" s="177">
        <f>L182/RES_summary!L$19</f>
        <v>10.661978969875387</v>
      </c>
      <c r="M239" s="177">
        <f>M182/RES_summary!M$19</f>
        <v>7.0005105743206117</v>
      </c>
      <c r="N239" s="177">
        <f>N182/RES_summary!N$19</f>
        <v>6.7814451708452568</v>
      </c>
      <c r="O239" s="177">
        <f>O182/RES_summary!O$19</f>
        <v>9.3857703985511716</v>
      </c>
      <c r="P239" s="177">
        <f>P182/RES_summary!P$19</f>
        <v>9.7194937789010947</v>
      </c>
      <c r="Q239" s="177">
        <f>Q182/RES_summary!Q$19</f>
        <v>9.4276199003628065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3.6724136603284112</v>
      </c>
      <c r="E240" s="177">
        <f>E183/RES_summary!E$19</f>
        <v>3.6528494679960808</v>
      </c>
      <c r="F240" s="177">
        <f>F183/RES_summary!F$19</f>
        <v>3.7114496418521274</v>
      </c>
      <c r="G240" s="177">
        <f>G183/RES_summary!G$19</f>
        <v>3.7193675085774842</v>
      </c>
      <c r="H240" s="177">
        <f>H183/RES_summary!H$19</f>
        <v>3.6878658058712297</v>
      </c>
      <c r="I240" s="177">
        <f>I183/RES_summary!I$19</f>
        <v>3.6980129636095098</v>
      </c>
      <c r="J240" s="177">
        <f>J183/RES_summary!J$19</f>
        <v>3.6570289493869481</v>
      </c>
      <c r="K240" s="177">
        <f>K183/RES_summary!K$19</f>
        <v>3.6861888600748145</v>
      </c>
      <c r="L240" s="177">
        <f>L183/RES_summary!L$19</f>
        <v>3.9068955298360217</v>
      </c>
      <c r="M240" s="177">
        <f>M183/RES_summary!M$19</f>
        <v>3.7880967483922712</v>
      </c>
      <c r="N240" s="177">
        <f>N183/RES_summary!N$19</f>
        <v>3.5161380129814255</v>
      </c>
      <c r="O240" s="177">
        <f>O183/RES_summary!O$19</f>
        <v>3.4911206835568827</v>
      </c>
      <c r="P240" s="177">
        <f>P183/RES_summary!P$19</f>
        <v>3.2118058894849675</v>
      </c>
      <c r="Q240" s="177">
        <f>Q183/RES_summary!Q$19</f>
        <v>3.132776213432571</v>
      </c>
    </row>
    <row r="241" spans="1:17" ht="12" customHeight="1" x14ac:dyDescent="0.25">
      <c r="A241" s="158" t="s">
        <v>62</v>
      </c>
      <c r="B241" s="178">
        <f>B184/RES_summary!B$19</f>
        <v>7.9075660634439728</v>
      </c>
      <c r="C241" s="178">
        <f>C184/RES_summary!C$19</f>
        <v>11.451563988820823</v>
      </c>
      <c r="D241" s="178">
        <f>D184/RES_summary!D$19</f>
        <v>6.7753527383854255</v>
      </c>
      <c r="E241" s="178">
        <f>E184/RES_summary!E$19</f>
        <v>4.498537732431652</v>
      </c>
      <c r="F241" s="178">
        <f>F184/RES_summary!F$19</f>
        <v>4.382525141515571</v>
      </c>
      <c r="G241" s="178">
        <f>G184/RES_summary!G$19</f>
        <v>4.4330977604277724</v>
      </c>
      <c r="H241" s="178">
        <f>H184/RES_summary!H$19</f>
        <v>5.1280131683863734</v>
      </c>
      <c r="I241" s="178">
        <f>I184/RES_summary!I$19</f>
        <v>4.7578210101978771</v>
      </c>
      <c r="J241" s="178">
        <f>J184/RES_summary!J$19</f>
        <v>6.4807725331358021</v>
      </c>
      <c r="K241" s="178">
        <f>K184/RES_summary!K$19</f>
        <v>4.4413649936034281</v>
      </c>
      <c r="L241" s="178">
        <f>L184/RES_summary!L$19</f>
        <v>6.2748787109805271</v>
      </c>
      <c r="M241" s="178">
        <f>M184/RES_summary!M$19</f>
        <v>4.6805915784297021</v>
      </c>
      <c r="N241" s="178">
        <f>N184/RES_summary!N$19</f>
        <v>4.598313380604071</v>
      </c>
      <c r="O241" s="178">
        <f>O184/RES_summary!O$19</f>
        <v>2.9778321869225914</v>
      </c>
      <c r="P241" s="178">
        <f>P184/RES_summary!P$19</f>
        <v>2.2571426015362759</v>
      </c>
      <c r="Q241" s="178">
        <f>Q184/RES_summary!Q$19</f>
        <v>5.3157738038733457</v>
      </c>
    </row>
    <row r="242" spans="1:17" ht="12" customHeight="1" x14ac:dyDescent="0.25">
      <c r="A242" s="23" t="s">
        <v>57</v>
      </c>
      <c r="B242" s="177">
        <f>B185/RES_summary!B$19</f>
        <v>9.7536988524017136</v>
      </c>
      <c r="C242" s="177">
        <f>C185/RES_summary!C$19</f>
        <v>11.891844762492678</v>
      </c>
      <c r="D242" s="177">
        <f>D185/RES_summary!D$19</f>
        <v>12.182872583590914</v>
      </c>
      <c r="E242" s="177">
        <f>E185/RES_summary!E$19</f>
        <v>11.956510856140989</v>
      </c>
      <c r="F242" s="177">
        <f>F185/RES_summary!F$19</f>
        <v>11.892431504268359</v>
      </c>
      <c r="G242" s="177">
        <f>G185/RES_summary!G$19</f>
        <v>11.291422928999841</v>
      </c>
      <c r="H242" s="177">
        <f>H185/RES_summary!H$19</f>
        <v>11.291903248473504</v>
      </c>
      <c r="I242" s="177">
        <f>I185/RES_summary!I$19</f>
        <v>11.720472042094157</v>
      </c>
      <c r="J242" s="177">
        <f>J185/RES_summary!J$19</f>
        <v>11.403273808941018</v>
      </c>
      <c r="K242" s="177">
        <f>K185/RES_summary!K$19</f>
        <v>11.145373071424324</v>
      </c>
      <c r="L242" s="177">
        <f>L185/RES_summary!L$19</f>
        <v>11.21937890374644</v>
      </c>
      <c r="M242" s="177">
        <f>M185/RES_summary!M$19</f>
        <v>10.940774841976612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1.8071735020658291</v>
      </c>
      <c r="C243" s="176">
        <f>C186/RES_summary!C$19</f>
        <v>1.8690649448836403</v>
      </c>
      <c r="D243" s="176">
        <f>D186/RES_summary!D$19</f>
        <v>3.2827069428670597</v>
      </c>
      <c r="E243" s="176">
        <f>E186/RES_summary!E$19</f>
        <v>3.8786542520194471</v>
      </c>
      <c r="F243" s="176">
        <f>F186/RES_summary!F$19</f>
        <v>3.7491606259800965</v>
      </c>
      <c r="G243" s="176">
        <f>G186/RES_summary!G$19</f>
        <v>2.9885057362514948</v>
      </c>
      <c r="H243" s="176">
        <f>H186/RES_summary!H$19</f>
        <v>3.8217446458508815</v>
      </c>
      <c r="I243" s="176">
        <f>I186/RES_summary!I$19</f>
        <v>4.4237040063968918</v>
      </c>
      <c r="J243" s="176">
        <f>J186/RES_summary!J$19</f>
        <v>6.1637262240200235</v>
      </c>
      <c r="K243" s="176">
        <f>K186/RES_summary!K$19</f>
        <v>3.3509102255973007</v>
      </c>
      <c r="L243" s="176">
        <f>L186/RES_summary!L$19</f>
        <v>5.3309420406010366</v>
      </c>
      <c r="M243" s="176">
        <f>M186/RES_summary!M$19</f>
        <v>4.1012799362679742</v>
      </c>
      <c r="N243" s="176">
        <f>N186/RES_summary!N$19</f>
        <v>4.598313380604071</v>
      </c>
      <c r="O243" s="176">
        <f>O186/RES_summary!O$19</f>
        <v>2.9778321869225919</v>
      </c>
      <c r="P243" s="176">
        <f>P186/RES_summary!P$19</f>
        <v>2.2571426015362759</v>
      </c>
      <c r="Q243" s="176">
        <f>Q186/RES_summary!Q$19</f>
        <v>5.3157738038733457</v>
      </c>
    </row>
    <row r="245" spans="1:17" ht="12" customHeight="1" x14ac:dyDescent="0.25">
      <c r="A245" s="152" t="s">
        <v>71</v>
      </c>
      <c r="B245" s="184">
        <f>B188/RES_summary!B$19</f>
        <v>149.82771897926278</v>
      </c>
      <c r="C245" s="184">
        <f>C188/RES_summary!C$19</f>
        <v>160.65369085149334</v>
      </c>
      <c r="D245" s="184">
        <f>D188/RES_summary!D$19</f>
        <v>149.11557224331528</v>
      </c>
      <c r="E245" s="184">
        <f>E188/RES_summary!E$19</f>
        <v>151.66022799119057</v>
      </c>
      <c r="F245" s="184">
        <f>F188/RES_summary!F$19</f>
        <v>159.7258252823865</v>
      </c>
      <c r="G245" s="184">
        <f>G188/RES_summary!G$19</f>
        <v>153.78354834351265</v>
      </c>
      <c r="H245" s="184">
        <f>H188/RES_summary!H$19</f>
        <v>148.89610765401471</v>
      </c>
      <c r="I245" s="184">
        <f>I188/RES_summary!I$19</f>
        <v>141.29352711899236</v>
      </c>
      <c r="J245" s="184">
        <f>J188/RES_summary!J$19</f>
        <v>139.17598872954912</v>
      </c>
      <c r="K245" s="184">
        <f>K188/RES_summary!K$19</f>
        <v>141.73546122364124</v>
      </c>
      <c r="L245" s="184">
        <f>L188/RES_summary!L$19</f>
        <v>136.59492925623846</v>
      </c>
      <c r="M245" s="184">
        <f>M188/RES_summary!M$19</f>
        <v>116.17013544009791</v>
      </c>
      <c r="N245" s="184">
        <f>N188/RES_summary!N$19</f>
        <v>137.29381000060209</v>
      </c>
      <c r="O245" s="184">
        <f>O188/RES_summary!O$19</f>
        <v>131.67329713003281</v>
      </c>
      <c r="P245" s="184">
        <f>P188/RES_summary!P$19</f>
        <v>114.59349181797751</v>
      </c>
      <c r="Q245" s="184">
        <f>Q188/RES_summary!Q$19</f>
        <v>118.66312186357854</v>
      </c>
    </row>
    <row r="246" spans="1:17" ht="12" customHeight="1" x14ac:dyDescent="0.25">
      <c r="A246" s="158" t="s">
        <v>65</v>
      </c>
      <c r="B246" s="178">
        <f>B189/RES_summary!B$19</f>
        <v>134.7608007262991</v>
      </c>
      <c r="C246" s="178">
        <f>C189/RES_summary!C$19</f>
        <v>144.19104880565342</v>
      </c>
      <c r="D246" s="178">
        <f>D189/RES_summary!D$19</f>
        <v>133.28765862272837</v>
      </c>
      <c r="E246" s="178">
        <f>E189/RES_summary!E$19</f>
        <v>135.96570976156977</v>
      </c>
      <c r="F246" s="178">
        <f>F189/RES_summary!F$19</f>
        <v>144.07271914046979</v>
      </c>
      <c r="G246" s="178">
        <f>G189/RES_summary!G$19</f>
        <v>138.70609147859139</v>
      </c>
      <c r="H246" s="178">
        <f>H189/RES_summary!H$19</f>
        <v>132.9431590292385</v>
      </c>
      <c r="I246" s="178">
        <f>I189/RES_summary!I$19</f>
        <v>124.98665482039648</v>
      </c>
      <c r="J246" s="178">
        <f>J189/RES_summary!J$19</f>
        <v>121.36340719780456</v>
      </c>
      <c r="K246" s="178">
        <f>K189/RES_summary!K$19</f>
        <v>125.96191440509655</v>
      </c>
      <c r="L246" s="178">
        <f>L189/RES_summary!L$19</f>
        <v>118.43661669923991</v>
      </c>
      <c r="M246" s="178">
        <f>M189/RES_summary!M$19</f>
        <v>99.842496948757884</v>
      </c>
      <c r="N246" s="178">
        <f>N189/RES_summary!N$19</f>
        <v>119.83778677343685</v>
      </c>
      <c r="O246" s="178">
        <f>O189/RES_summary!O$19</f>
        <v>116.27057643407268</v>
      </c>
      <c r="P246" s="178">
        <f>P189/RES_summary!P$19</f>
        <v>101.21360568164293</v>
      </c>
      <c r="Q246" s="178">
        <f>Q189/RES_summary!Q$19</f>
        <v>102.92074830198089</v>
      </c>
    </row>
    <row r="247" spans="1:17" ht="12" customHeight="1" x14ac:dyDescent="0.25">
      <c r="A247" s="23" t="s">
        <v>166</v>
      </c>
      <c r="B247" s="177">
        <f>B190/RES_summary!B$19</f>
        <v>120.46224289555538</v>
      </c>
      <c r="C247" s="177">
        <f>C190/RES_summary!C$19</f>
        <v>130.11840784473941</v>
      </c>
      <c r="D247" s="177">
        <f>D190/RES_summary!D$19</f>
        <v>122.04020378040651</v>
      </c>
      <c r="E247" s="177">
        <f>E190/RES_summary!E$19</f>
        <v>126.3865983287498</v>
      </c>
      <c r="F247" s="177">
        <f>F190/RES_summary!F$19</f>
        <v>134.25884274751093</v>
      </c>
      <c r="G247" s="177">
        <f>G190/RES_summary!G$19</f>
        <v>128.19983522155209</v>
      </c>
      <c r="H247" s="177">
        <f>H190/RES_summary!H$19</f>
        <v>125.16599086822642</v>
      </c>
      <c r="I247" s="177">
        <f>I190/RES_summary!I$19</f>
        <v>118.51395916308857</v>
      </c>
      <c r="J247" s="177">
        <f>J190/RES_summary!J$19</f>
        <v>121.04006367646868</v>
      </c>
      <c r="K247" s="177">
        <f>K190/RES_summary!K$19</f>
        <v>117.4804435974321</v>
      </c>
      <c r="L247" s="177">
        <f>L190/RES_summary!L$19</f>
        <v>116.142871853725</v>
      </c>
      <c r="M247" s="177">
        <f>M190/RES_summary!M$19</f>
        <v>95.249954770921804</v>
      </c>
      <c r="N247" s="177">
        <f>N190/RES_summary!N$19</f>
        <v>113.73567951198301</v>
      </c>
      <c r="O247" s="177">
        <f>O190/RES_summary!O$19</f>
        <v>107.87540166217894</v>
      </c>
      <c r="P247" s="177">
        <f>P190/RES_summary!P$19</f>
        <v>91.648353346253472</v>
      </c>
      <c r="Q247" s="177">
        <f>Q190/RES_summary!Q$19</f>
        <v>100.23793843490998</v>
      </c>
    </row>
    <row r="248" spans="1:17" ht="12" customHeight="1" x14ac:dyDescent="0.25">
      <c r="A248" s="23" t="s">
        <v>60</v>
      </c>
      <c r="B248" s="177">
        <f>B191/RES_summary!B$19</f>
        <v>14.298557830743727</v>
      </c>
      <c r="C248" s="177">
        <f>C191/RES_summary!C$19</f>
        <v>14.072640960914006</v>
      </c>
      <c r="D248" s="177">
        <f>D191/RES_summary!D$19</f>
        <v>11.247454842321842</v>
      </c>
      <c r="E248" s="177">
        <f>E191/RES_summary!E$19</f>
        <v>9.5791114328199587</v>
      </c>
      <c r="F248" s="177">
        <f>F191/RES_summary!F$19</f>
        <v>9.8138763929588482</v>
      </c>
      <c r="G248" s="177">
        <f>G191/RES_summary!G$19</f>
        <v>10.506256257039304</v>
      </c>
      <c r="H248" s="177">
        <f>H191/RES_summary!H$19</f>
        <v>7.7771681610120895</v>
      </c>
      <c r="I248" s="177">
        <f>I191/RES_summary!I$19</f>
        <v>6.4726956573079057</v>
      </c>
      <c r="J248" s="177">
        <f>J191/RES_summary!J$19</f>
        <v>0.32334352133588129</v>
      </c>
      <c r="K248" s="177">
        <f>K191/RES_summary!K$19</f>
        <v>8.4814708076644454</v>
      </c>
      <c r="L248" s="177">
        <f>L191/RES_summary!L$19</f>
        <v>2.2937448455149108</v>
      </c>
      <c r="M248" s="177">
        <f>M191/RES_summary!M$19</f>
        <v>4.5925421778360898</v>
      </c>
      <c r="N248" s="177">
        <f>N191/RES_summary!N$19</f>
        <v>6.1021072614538339</v>
      </c>
      <c r="O248" s="177">
        <f>O191/RES_summary!O$19</f>
        <v>8.3951747718937462</v>
      </c>
      <c r="P248" s="177">
        <f>P191/RES_summary!P$19</f>
        <v>9.5652523353894541</v>
      </c>
      <c r="Q248" s="177">
        <f>Q191/RES_summary!Q$19</f>
        <v>2.6828098670709069</v>
      </c>
    </row>
    <row r="249" spans="1:17" ht="12" customHeight="1" x14ac:dyDescent="0.25">
      <c r="A249" s="158" t="s">
        <v>112</v>
      </c>
      <c r="B249" s="178">
        <f>B192/RES_summary!B$19</f>
        <v>0.51156765016700967</v>
      </c>
      <c r="C249" s="178">
        <f>C192/RES_summary!C$19</f>
        <v>0.53511902737422556</v>
      </c>
      <c r="D249" s="178">
        <f>D192/RES_summary!D$19</f>
        <v>0.60476613104292032</v>
      </c>
      <c r="E249" s="178">
        <f>E192/RES_summary!E$19</f>
        <v>0.67954830978888203</v>
      </c>
      <c r="F249" s="178">
        <f>F192/RES_summary!F$19</f>
        <v>0.68070022414539044</v>
      </c>
      <c r="G249" s="178">
        <f>G192/RES_summary!G$19</f>
        <v>0.68517529801279997</v>
      </c>
      <c r="H249" s="178">
        <f>H192/RES_summary!H$19</f>
        <v>0.7231866311416647</v>
      </c>
      <c r="I249" s="178">
        <f>I192/RES_summary!I$19</f>
        <v>0.79930451525601931</v>
      </c>
      <c r="J249" s="178">
        <f>J192/RES_summary!J$19</f>
        <v>0.88943157115457916</v>
      </c>
      <c r="K249" s="178">
        <f>K192/RES_summary!K$19</f>
        <v>0.96331701827089866</v>
      </c>
      <c r="L249" s="178">
        <f>L192/RES_summary!L$19</f>
        <v>1.0698100764419087</v>
      </c>
      <c r="M249" s="178">
        <f>M192/RES_summary!M$19</f>
        <v>1.1727948770551586</v>
      </c>
      <c r="N249" s="178">
        <f>N192/RES_summary!N$19</f>
        <v>1.2945252108332799</v>
      </c>
      <c r="O249" s="178">
        <f>O192/RES_summary!O$19</f>
        <v>1.3337388682201945</v>
      </c>
      <c r="P249" s="178">
        <f>P192/RES_summary!P$19</f>
        <v>1.0429385947147629</v>
      </c>
      <c r="Q249" s="178">
        <f>Q192/RES_summary!Q$19</f>
        <v>1.0325336708323847</v>
      </c>
    </row>
    <row r="250" spans="1:17" ht="12" customHeight="1" x14ac:dyDescent="0.25">
      <c r="A250" s="23" t="s">
        <v>60</v>
      </c>
      <c r="B250" s="177">
        <f>B193/RES_summary!B$19</f>
        <v>0.51156765016700967</v>
      </c>
      <c r="C250" s="177">
        <f>C193/RES_summary!C$19</f>
        <v>0.53511902737422556</v>
      </c>
      <c r="D250" s="177">
        <f>D193/RES_summary!D$19</f>
        <v>0.60476613104292032</v>
      </c>
      <c r="E250" s="177">
        <f>E193/RES_summary!E$19</f>
        <v>0.67954830978888203</v>
      </c>
      <c r="F250" s="177">
        <f>F193/RES_summary!F$19</f>
        <v>0.68070022414539044</v>
      </c>
      <c r="G250" s="177">
        <f>G193/RES_summary!G$19</f>
        <v>0.68517529801279997</v>
      </c>
      <c r="H250" s="177">
        <f>H193/RES_summary!H$19</f>
        <v>0.7231866311416647</v>
      </c>
      <c r="I250" s="177">
        <f>I193/RES_summary!I$19</f>
        <v>0.79930451525601931</v>
      </c>
      <c r="J250" s="177">
        <f>J193/RES_summary!J$19</f>
        <v>0.88943157115457916</v>
      </c>
      <c r="K250" s="177">
        <f>K193/RES_summary!K$19</f>
        <v>0.96331701827089866</v>
      </c>
      <c r="L250" s="177">
        <f>L193/RES_summary!L$19</f>
        <v>1.0698100764419087</v>
      </c>
      <c r="M250" s="177">
        <f>M193/RES_summary!M$19</f>
        <v>1.1727948770551586</v>
      </c>
      <c r="N250" s="177">
        <f>N193/RES_summary!N$19</f>
        <v>1.2945252108332799</v>
      </c>
      <c r="O250" s="177">
        <f>O193/RES_summary!O$19</f>
        <v>1.3337388682201945</v>
      </c>
      <c r="P250" s="177">
        <f>P193/RES_summary!P$19</f>
        <v>1.0429385947147629</v>
      </c>
      <c r="Q250" s="177">
        <f>Q193/RES_summary!Q$19</f>
        <v>1.0325336708323847</v>
      </c>
    </row>
    <row r="251" spans="1:17" ht="12" customHeight="1" x14ac:dyDescent="0.25">
      <c r="A251" s="158" t="s">
        <v>63</v>
      </c>
      <c r="B251" s="178">
        <f>B194/RES_summary!B$19</f>
        <v>11.048604610208804</v>
      </c>
      <c r="C251" s="178">
        <f>C194/RES_summary!C$19</f>
        <v>10.955976828947925</v>
      </c>
      <c r="D251" s="178">
        <f>D194/RES_summary!D$19</f>
        <v>11.441663901187237</v>
      </c>
      <c r="E251" s="178">
        <f>E194/RES_summary!E$19</f>
        <v>11.615903595322608</v>
      </c>
      <c r="F251" s="178">
        <f>F194/RES_summary!F$19</f>
        <v>11.671190641409453</v>
      </c>
      <c r="G251" s="178">
        <f>G194/RES_summary!G$19</f>
        <v>11.43499776725816</v>
      </c>
      <c r="H251" s="178">
        <f>H194/RES_summary!H$19</f>
        <v>11.692376495401133</v>
      </c>
      <c r="I251" s="178">
        <f>I194/RES_summary!I$19</f>
        <v>11.725556221853809</v>
      </c>
      <c r="J251" s="178">
        <f>J194/RES_summary!J$19</f>
        <v>11.751896016919584</v>
      </c>
      <c r="K251" s="178">
        <f>K194/RES_summary!K$19</f>
        <v>11.660048041337213</v>
      </c>
      <c r="L251" s="178">
        <f>L194/RES_summary!L$19</f>
        <v>12.469449885141788</v>
      </c>
      <c r="M251" s="178">
        <f>M194/RES_summary!M$19</f>
        <v>11.518987953969814</v>
      </c>
      <c r="N251" s="178">
        <f>N194/RES_summary!N$19</f>
        <v>12.237626117810073</v>
      </c>
      <c r="O251" s="178">
        <f>O194/RES_summary!O$19</f>
        <v>11.52589443507515</v>
      </c>
      <c r="P251" s="178">
        <f>P194/RES_summary!P$19</f>
        <v>10.406788893048045</v>
      </c>
      <c r="Q251" s="178">
        <f>Q194/RES_summary!Q$19</f>
        <v>10.151094821006408</v>
      </c>
    </row>
    <row r="252" spans="1:17" ht="12" customHeight="1" x14ac:dyDescent="0.25">
      <c r="A252" s="167" t="s">
        <v>165</v>
      </c>
      <c r="B252" s="183">
        <f>B195/RES_summary!B$19</f>
        <v>12.34473674880746</v>
      </c>
      <c r="C252" s="183">
        <f>C195/RES_summary!C$19</f>
        <v>12.192362613511099</v>
      </c>
      <c r="D252" s="183">
        <f>D195/RES_summary!D$19</f>
        <v>12.104450898157888</v>
      </c>
      <c r="E252" s="183">
        <f>E195/RES_summary!E$19</f>
        <v>12.067905327093296</v>
      </c>
      <c r="F252" s="183">
        <f>F195/RES_summary!F$19</f>
        <v>12.102881810577601</v>
      </c>
      <c r="G252" s="183">
        <f>G195/RES_summary!G$19</f>
        <v>12.019778150248857</v>
      </c>
      <c r="H252" s="183">
        <f>H195/RES_summary!H$19</f>
        <v>11.927963277307104</v>
      </c>
      <c r="I252" s="183">
        <f>I195/RES_summary!I$19</f>
        <v>11.908313178156014</v>
      </c>
      <c r="J252" s="183">
        <f>J195/RES_summary!J$19</f>
        <v>11.714050924585173</v>
      </c>
      <c r="K252" s="183">
        <f>K195/RES_summary!K$19</f>
        <v>11.754540653064032</v>
      </c>
      <c r="L252" s="183">
        <f>L195/RES_summary!L$19</f>
        <v>12.468913996476852</v>
      </c>
      <c r="M252" s="183">
        <f>M195/RES_summary!M$19</f>
        <v>11.503775368543375</v>
      </c>
      <c r="N252" s="183">
        <f>N195/RES_summary!N$19</f>
        <v>12.321692798107099</v>
      </c>
      <c r="O252" s="183">
        <f>O195/RES_summary!O$19</f>
        <v>11.47290050408999</v>
      </c>
      <c r="P252" s="183">
        <f>P195/RES_summary!P$19</f>
        <v>10.325714392680283</v>
      </c>
      <c r="Q252" s="183">
        <f>Q195/RES_summary!Q$19</f>
        <v>10.068808017656742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12.469971368436198</v>
      </c>
      <c r="E253" s="183">
        <f>E196/RES_summary!E$19</f>
        <v>12.42188189899375</v>
      </c>
      <c r="F253" s="183">
        <f>F196/RES_summary!F$19</f>
        <v>12.510020066542351</v>
      </c>
      <c r="G253" s="183">
        <f>G196/RES_summary!G$19</f>
        <v>12.450396569449211</v>
      </c>
      <c r="H253" s="183">
        <f>H196/RES_summary!H$19</f>
        <v>12.348813903269305</v>
      </c>
      <c r="I253" s="183">
        <f>I196/RES_summary!I$19</f>
        <v>12.355636129891101</v>
      </c>
      <c r="J253" s="183">
        <f>J196/RES_summary!J$19</f>
        <v>12.178186568085978</v>
      </c>
      <c r="K253" s="183">
        <f>K196/RES_summary!K$19</f>
        <v>12.25456946837207</v>
      </c>
      <c r="L253" s="183">
        <f>L196/RES_summary!L$19</f>
        <v>12.926029014086899</v>
      </c>
      <c r="M253" s="183">
        <f>M196/RES_summary!M$19</f>
        <v>12.124385667889108</v>
      </c>
      <c r="N253" s="183">
        <f>N196/RES_summary!N$19</f>
        <v>12.472278880316988</v>
      </c>
      <c r="O253" s="183">
        <f>O196/RES_summary!O$19</f>
        <v>11.830320632765591</v>
      </c>
      <c r="P253" s="183">
        <f>P196/RES_summary!P$19</f>
        <v>10.70374704701228</v>
      </c>
      <c r="Q253" s="183">
        <f>Q196/RES_summary!Q$19</f>
        <v>10.435102236655464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8.7975577081077745</v>
      </c>
      <c r="E254" s="182">
        <f>E197/RES_summary!E$19</f>
        <v>8.7690324309976724</v>
      </c>
      <c r="F254" s="182">
        <f>F197/RES_summary!F$19</f>
        <v>8.7985704246902277</v>
      </c>
      <c r="G254" s="182">
        <f>G197/RES_summary!G$19</f>
        <v>8.7310290608717249</v>
      </c>
      <c r="H254" s="182">
        <f>H197/RES_summary!H$19</f>
        <v>8.6609480973980766</v>
      </c>
      <c r="I254" s="182">
        <f>I197/RES_summary!I$19</f>
        <v>8.6576231662815921</v>
      </c>
      <c r="J254" s="182">
        <f>J197/RES_summary!J$19</f>
        <v>8.5211576186990303</v>
      </c>
      <c r="K254" s="182">
        <f>K197/RES_summary!K$19</f>
        <v>8.5683806082972556</v>
      </c>
      <c r="L254" s="182">
        <f>L197/RES_summary!L$19</f>
        <v>9.0191334842508866</v>
      </c>
      <c r="M254" s="182">
        <f>M197/RES_summary!M$19</f>
        <v>8.3362889194968357</v>
      </c>
      <c r="N254" s="182">
        <f>N197/RES_summary!N$19</f>
        <v>8.9561408673355611</v>
      </c>
      <c r="O254" s="182">
        <f>O197/RES_summary!O$19</f>
        <v>8.339199949208707</v>
      </c>
      <c r="P254" s="182">
        <f>P197/RES_summary!P$19</f>
        <v>7.4919411575273118</v>
      </c>
      <c r="Q254" s="182">
        <f>Q197/RES_summary!Q$19</f>
        <v>7.3023260232228902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3.6724136603284259</v>
      </c>
      <c r="E255" s="181">
        <f>E198/RES_summary!E$19</f>
        <v>3.6528494679960781</v>
      </c>
      <c r="F255" s="181">
        <f>F198/RES_summary!F$19</f>
        <v>3.7114496418521266</v>
      </c>
      <c r="G255" s="181">
        <f>G198/RES_summary!G$19</f>
        <v>3.7193675085774847</v>
      </c>
      <c r="H255" s="181">
        <f>H198/RES_summary!H$19</f>
        <v>3.6878658058712275</v>
      </c>
      <c r="I255" s="181">
        <f>I198/RES_summary!I$19</f>
        <v>3.698012963609508</v>
      </c>
      <c r="J255" s="181">
        <f>J198/RES_summary!J$19</f>
        <v>3.6570289493869486</v>
      </c>
      <c r="K255" s="181">
        <f>K198/RES_summary!K$19</f>
        <v>3.6861888600748145</v>
      </c>
      <c r="L255" s="181">
        <f>L198/RES_summary!L$19</f>
        <v>3.9068955298360124</v>
      </c>
      <c r="M255" s="181">
        <f>M198/RES_summary!M$19</f>
        <v>3.7880967483922729</v>
      </c>
      <c r="N255" s="181">
        <f>N198/RES_summary!N$19</f>
        <v>3.5161380129814277</v>
      </c>
      <c r="O255" s="181">
        <f>O198/RES_summary!O$19</f>
        <v>3.491120683556884</v>
      </c>
      <c r="P255" s="181">
        <f>P198/RES_summary!P$19</f>
        <v>3.2118058894849688</v>
      </c>
      <c r="Q255" s="181">
        <f>Q198/RES_summary!Q$19</f>
        <v>3.1327762134325732</v>
      </c>
    </row>
    <row r="256" spans="1:17" ht="12" customHeight="1" x14ac:dyDescent="0.25">
      <c r="A256" s="163" t="s">
        <v>142</v>
      </c>
      <c r="B256" s="180">
        <f>B199/RES_summary!B$19</f>
        <v>4.3615832968628423</v>
      </c>
      <c r="C256" s="180">
        <f>C199/RES_summary!C$19</f>
        <v>3.6795995395106713</v>
      </c>
      <c r="D256" s="180">
        <f>D199/RES_summary!D$19</f>
        <v>6.1572772192782983</v>
      </c>
      <c r="E256" s="180">
        <f>E199/RES_summary!E$19</f>
        <v>7.3163851427812112</v>
      </c>
      <c r="F256" s="180">
        <f>F199/RES_summary!F$19</f>
        <v>7.1183709837704052</v>
      </c>
      <c r="G256" s="180">
        <f>G199/RES_summary!G$19</f>
        <v>5.8222387792576722</v>
      </c>
      <c r="H256" s="180">
        <f>H199/RES_summary!H$19</f>
        <v>8.0020318629300959</v>
      </c>
      <c r="I256" s="180">
        <f>I199/RES_summary!I$19</f>
        <v>8.5208871995179578</v>
      </c>
      <c r="J256" s="180">
        <f>J199/RES_summary!J$19</f>
        <v>11.953563492898247</v>
      </c>
      <c r="K256" s="180">
        <f>K199/RES_summary!K$19</f>
        <v>6.6238875072868888</v>
      </c>
      <c r="L256" s="180">
        <f>L199/RES_summary!L$19</f>
        <v>11.392393947430996</v>
      </c>
      <c r="M256" s="180">
        <f>M199/RES_summary!M$19</f>
        <v>7.5955546197689081</v>
      </c>
      <c r="N256" s="180">
        <f>N199/RES_summary!N$19</f>
        <v>7.38694377765587</v>
      </c>
      <c r="O256" s="180">
        <f>O199/RES_summary!O$19</f>
        <v>10.284492539089937</v>
      </c>
      <c r="P256" s="180">
        <f>P199/RES_summary!P$19</f>
        <v>10.710649057243106</v>
      </c>
      <c r="Q256" s="180">
        <f>Q199/RES_summary!Q$19</f>
        <v>10.413194927225716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8.1474861931160927</v>
      </c>
      <c r="E257" s="179">
        <f>E200/RES_summary!E$19</f>
        <v>8.9815197796537767</v>
      </c>
      <c r="F257" s="179">
        <f>F200/RES_summary!F$19</f>
        <v>8.8848203353743198</v>
      </c>
      <c r="G257" s="179">
        <f>G200/RES_summary!G$19</f>
        <v>7.9198273439583522</v>
      </c>
      <c r="H257" s="179">
        <f>H200/RES_summary!H$19</f>
        <v>9.4134426528830684</v>
      </c>
      <c r="I257" s="179">
        <f>I200/RES_summary!I$19</f>
        <v>9.7612157500498888</v>
      </c>
      <c r="J257" s="179">
        <f>J200/RES_summary!J$19</f>
        <v>12.056035109420115</v>
      </c>
      <c r="K257" s="179">
        <f>K200/RES_summary!K$19</f>
        <v>8.3314109467562005</v>
      </c>
      <c r="L257" s="179">
        <f>L200/RES_summary!L$19</f>
        <v>12.043478160906728</v>
      </c>
      <c r="M257" s="179">
        <f>M200/RES_summary!M$19</f>
        <v>9.1304663880792987</v>
      </c>
      <c r="N257" s="179">
        <f>N200/RES_summary!N$19</f>
        <v>8.7222036413704718</v>
      </c>
      <c r="O257" s="179">
        <f>O200/RES_summary!O$19</f>
        <v>10.715242335160578</v>
      </c>
      <c r="P257" s="179">
        <f>P200/RES_summary!P$19</f>
        <v>10.709260229555072</v>
      </c>
      <c r="Q257" s="179">
        <f>Q200/RES_summary!Q$19</f>
        <v>10.419377354088493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4.4750725327876824</v>
      </c>
      <c r="E258" s="177">
        <f>E201/RES_summary!E$19</f>
        <v>5.3286703116576977</v>
      </c>
      <c r="F258" s="177">
        <f>F201/RES_summary!F$19</f>
        <v>5.1733706935221928</v>
      </c>
      <c r="G258" s="177">
        <f>G201/RES_summary!G$19</f>
        <v>4.2004598353808689</v>
      </c>
      <c r="H258" s="177">
        <f>H201/RES_summary!H$19</f>
        <v>5.7255768470118378</v>
      </c>
      <c r="I258" s="177">
        <f>I201/RES_summary!I$19</f>
        <v>6.0632027864403799</v>
      </c>
      <c r="J258" s="177">
        <f>J201/RES_summary!J$19</f>
        <v>8.3990061600331654</v>
      </c>
      <c r="K258" s="177">
        <f>K201/RES_summary!K$19</f>
        <v>4.6452220866813869</v>
      </c>
      <c r="L258" s="177">
        <f>L201/RES_summary!L$19</f>
        <v>8.1365826310707039</v>
      </c>
      <c r="M258" s="177">
        <f>M201/RES_summary!M$19</f>
        <v>5.3423696396870275</v>
      </c>
      <c r="N258" s="177">
        <f>N201/RES_summary!N$19</f>
        <v>5.206065628389049</v>
      </c>
      <c r="O258" s="177">
        <f>O201/RES_summary!O$19</f>
        <v>7.2241216516036939</v>
      </c>
      <c r="P258" s="177">
        <f>P201/RES_summary!P$19</f>
        <v>7.4974543400701048</v>
      </c>
      <c r="Q258" s="177">
        <f>Q201/RES_summary!Q$19</f>
        <v>7.2866011406559199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3.6724136603284103</v>
      </c>
      <c r="E259" s="177">
        <f>E202/RES_summary!E$19</f>
        <v>3.652849467996079</v>
      </c>
      <c r="F259" s="177">
        <f>F202/RES_summary!F$19</f>
        <v>3.7114496418521274</v>
      </c>
      <c r="G259" s="177">
        <f>G202/RES_summary!G$19</f>
        <v>3.7193675085774842</v>
      </c>
      <c r="H259" s="177">
        <f>H202/RES_summary!H$19</f>
        <v>3.6878658058712288</v>
      </c>
      <c r="I259" s="177">
        <f>I202/RES_summary!I$19</f>
        <v>3.6980129636095076</v>
      </c>
      <c r="J259" s="177">
        <f>J202/RES_summary!J$19</f>
        <v>3.6570289493869494</v>
      </c>
      <c r="K259" s="177">
        <f>K202/RES_summary!K$19</f>
        <v>3.6861888600748136</v>
      </c>
      <c r="L259" s="177">
        <f>L202/RES_summary!L$19</f>
        <v>3.9068955298360217</v>
      </c>
      <c r="M259" s="177">
        <f>M202/RES_summary!M$19</f>
        <v>3.7880967483922712</v>
      </c>
      <c r="N259" s="177">
        <f>N202/RES_summary!N$19</f>
        <v>3.5161380129814246</v>
      </c>
      <c r="O259" s="177">
        <f>O202/RES_summary!O$19</f>
        <v>3.4911206835568827</v>
      </c>
      <c r="P259" s="177">
        <f>P202/RES_summary!P$19</f>
        <v>3.2118058894849675</v>
      </c>
      <c r="Q259" s="177">
        <f>Q202/RES_summary!Q$19</f>
        <v>3.1327762134325727</v>
      </c>
    </row>
    <row r="260" spans="1:17" ht="12" customHeight="1" x14ac:dyDescent="0.25">
      <c r="A260" s="158" t="s">
        <v>62</v>
      </c>
      <c r="B260" s="178">
        <f>B203/RES_summary!B$19</f>
        <v>3.5067459925878621</v>
      </c>
      <c r="C260" s="178">
        <f>C203/RES_summary!C$19</f>
        <v>4.9715461895177722</v>
      </c>
      <c r="D260" s="178">
        <f>D203/RES_summary!D$19</f>
        <v>3.7814835883567657</v>
      </c>
      <c r="E260" s="178">
        <f>E203/RES_summary!E$19</f>
        <v>3.3990663245093096</v>
      </c>
      <c r="F260" s="178">
        <f>F203/RES_summary!F$19</f>
        <v>3.3012152763618552</v>
      </c>
      <c r="G260" s="178">
        <f>G203/RES_summary!G$19</f>
        <v>2.9572837996502699</v>
      </c>
      <c r="H260" s="178">
        <f>H203/RES_summary!H$19</f>
        <v>3.5373854982334114</v>
      </c>
      <c r="I260" s="178">
        <f>I203/RES_summary!I$19</f>
        <v>3.7820115614860446</v>
      </c>
      <c r="J260" s="178">
        <f>J203/RES_summary!J$19</f>
        <v>5.1712539436704068</v>
      </c>
      <c r="K260" s="178">
        <f>K203/RES_summary!K$19</f>
        <v>3.1501817589365757</v>
      </c>
      <c r="L260" s="178">
        <f>L203/RES_summary!L$19</f>
        <v>4.6190525954148578</v>
      </c>
      <c r="M260" s="178">
        <f>M203/RES_summary!M$19</f>
        <v>3.6358556603150611</v>
      </c>
      <c r="N260" s="178">
        <f>N203/RES_summary!N$19</f>
        <v>3.9238718985219205</v>
      </c>
      <c r="O260" s="178">
        <f>O203/RES_summary!O$19</f>
        <v>2.543087392664777</v>
      </c>
      <c r="P260" s="178">
        <f>P203/RES_summary!P$19</f>
        <v>1.9301586485717808</v>
      </c>
      <c r="Q260" s="178">
        <f>Q203/RES_summary!Q$19</f>
        <v>4.5587450697588556</v>
      </c>
    </row>
    <row r="261" spans="1:17" ht="12" customHeight="1" x14ac:dyDescent="0.25">
      <c r="A261" s="23" t="s">
        <v>57</v>
      </c>
      <c r="B261" s="177">
        <f>B204/RES_summary!B$19</f>
        <v>4.1267434613536764</v>
      </c>
      <c r="C261" s="177">
        <f>C204/RES_summary!C$19</f>
        <v>5.1291682785773345</v>
      </c>
      <c r="D261" s="177">
        <f>D204/RES_summary!D$19</f>
        <v>5.4035904448066319</v>
      </c>
      <c r="E261" s="177">
        <f>E204/RES_summary!E$19</f>
        <v>5.3818534892565673</v>
      </c>
      <c r="F261" s="177">
        <f>F204/RES_summary!F$19</f>
        <v>5.3546021519581375</v>
      </c>
      <c r="G261" s="177">
        <f>G204/RES_summary!G$19</f>
        <v>5.1531463344672801</v>
      </c>
      <c r="H261" s="177">
        <f>H204/RES_summary!H$19</f>
        <v>5.1597903154239839</v>
      </c>
      <c r="I261" s="177">
        <f>I204/RES_summary!I$19</f>
        <v>5.4168606785298428</v>
      </c>
      <c r="J261" s="177">
        <f>J204/RES_summary!J$19</f>
        <v>5.292567365786204</v>
      </c>
      <c r="K261" s="177">
        <f>K204/RES_summary!K$19</f>
        <v>5.234428263564463</v>
      </c>
      <c r="L261" s="177">
        <f>L204/RES_summary!L$19</f>
        <v>5.2713625993741324</v>
      </c>
      <c r="M261" s="177">
        <f>M204/RES_summary!M$19</f>
        <v>5.1829241636157652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1.4580158204383509</v>
      </c>
      <c r="C262" s="176">
        <f>C205/RES_summary!C$19</f>
        <v>1.5409773161143567</v>
      </c>
      <c r="D262" s="176">
        <f>D205/RES_summary!D$19</f>
        <v>2.7337861495606162</v>
      </c>
      <c r="E262" s="176">
        <f>E205/RES_summary!E$19</f>
        <v>3.2342632354913556</v>
      </c>
      <c r="F262" s="176">
        <f>F205/RES_summary!F$19</f>
        <v>3.1280383656457253</v>
      </c>
      <c r="G262" s="176">
        <f>G205/RES_summary!G$19</f>
        <v>2.494761911869233</v>
      </c>
      <c r="H262" s="176">
        <f>H205/RES_summary!H$19</f>
        <v>3.1935610114287996</v>
      </c>
      <c r="I262" s="176">
        <f>I205/RES_summary!I$19</f>
        <v>3.7035599938071462</v>
      </c>
      <c r="J262" s="176">
        <f>J205/RES_summary!J$19</f>
        <v>5.1634404418401338</v>
      </c>
      <c r="K262" s="176">
        <f>K205/RES_summary!K$19</f>
        <v>2.8111641873154007</v>
      </c>
      <c r="L262" s="176">
        <f>L205/RES_summary!L$19</f>
        <v>4.4945224489516393</v>
      </c>
      <c r="M262" s="176">
        <f>M205/RES_summary!M$19</f>
        <v>3.4926913538637478</v>
      </c>
      <c r="N262" s="176">
        <f>N205/RES_summary!N$19</f>
        <v>3.9238718985219205</v>
      </c>
      <c r="O262" s="176">
        <f>O205/RES_summary!O$19</f>
        <v>2.5430873926647775</v>
      </c>
      <c r="P262" s="176">
        <f>P205/RES_summary!P$19</f>
        <v>1.9301586485717808</v>
      </c>
      <c r="Q262" s="176">
        <f>Q205/RES_summary!Q$19</f>
        <v>4.5587450697588556</v>
      </c>
    </row>
    <row r="264" spans="1:17" ht="12" customHeight="1" x14ac:dyDescent="0.25">
      <c r="A264" s="152" t="s">
        <v>195</v>
      </c>
      <c r="B264" s="184">
        <f>B207/RES_summary!B$19</f>
        <v>60.728348639689827</v>
      </c>
      <c r="C264" s="184">
        <f>C207/RES_summary!C$19</f>
        <v>65.546047566849396</v>
      </c>
      <c r="D264" s="184">
        <f>D207/RES_summary!D$19</f>
        <v>60.339368553225285</v>
      </c>
      <c r="E264" s="184">
        <f>E207/RES_summary!E$19</f>
        <v>61.091662743539771</v>
      </c>
      <c r="F264" s="184">
        <f>F207/RES_summary!F$19</f>
        <v>64.124191725666265</v>
      </c>
      <c r="G264" s="184">
        <f>G207/RES_summary!G$19</f>
        <v>61.133080998196583</v>
      </c>
      <c r="H264" s="184">
        <f>H207/RES_summary!H$19</f>
        <v>59.197869040290414</v>
      </c>
      <c r="I264" s="184">
        <f>I207/RES_summary!I$19</f>
        <v>55.586767002365455</v>
      </c>
      <c r="J264" s="184">
        <f>J207/RES_summary!J$19</f>
        <v>56.337701148687209</v>
      </c>
      <c r="K264" s="184">
        <f>K207/RES_summary!K$19</f>
        <v>54.574401151527177</v>
      </c>
      <c r="L264" s="184">
        <f>L207/RES_summary!L$19</f>
        <v>53.648445540748142</v>
      </c>
      <c r="M264" s="184">
        <f>M207/RES_summary!M$19</f>
        <v>44.213396892999334</v>
      </c>
      <c r="N264" s="184">
        <f>N207/RES_summary!N$19</f>
        <v>51.042860945893715</v>
      </c>
      <c r="O264" s="184">
        <f>O207/RES_summary!O$19</f>
        <v>47.89617515062784</v>
      </c>
      <c r="P264" s="184">
        <f>P207/RES_summary!P$19</f>
        <v>40.565083226156091</v>
      </c>
      <c r="Q264" s="184">
        <f>Q207/RES_summary!Q$19</f>
        <v>43.576889127288595</v>
      </c>
    </row>
    <row r="265" spans="1:17" ht="12" customHeight="1" x14ac:dyDescent="0.25">
      <c r="A265" s="158" t="s">
        <v>65</v>
      </c>
      <c r="B265" s="178">
        <f>B208/RES_summary!B$19</f>
        <v>53.834190015263516</v>
      </c>
      <c r="C265" s="178">
        <f>C208/RES_summary!C$19</f>
        <v>57.747268428580853</v>
      </c>
      <c r="D265" s="178">
        <f>D208/RES_summary!D$19</f>
        <v>53.916174668674941</v>
      </c>
      <c r="E265" s="178">
        <f>E208/RES_summary!E$19</f>
        <v>55.483739049735611</v>
      </c>
      <c r="F265" s="178">
        <f>F208/RES_summary!F$19</f>
        <v>58.495649765881311</v>
      </c>
      <c r="G265" s="178">
        <f>G208/RES_summary!G$19</f>
        <v>55.378686382670899</v>
      </c>
      <c r="H265" s="178">
        <f>H208/RES_summary!H$19</f>
        <v>53.34832369365769</v>
      </c>
      <c r="I265" s="178">
        <f>I208/RES_summary!I$19</f>
        <v>50.093850347698982</v>
      </c>
      <c r="J265" s="178">
        <f>J208/RES_summary!J$19</f>
        <v>50.816366406144844</v>
      </c>
      <c r="K265" s="178">
        <f>K208/RES_summary!K$19</f>
        <v>48.831104030757828</v>
      </c>
      <c r="L265" s="178">
        <f>L208/RES_summary!L$19</f>
        <v>47.699590263562577</v>
      </c>
      <c r="M265" s="178">
        <f>M208/RES_summary!M$19</f>
        <v>38.799208168141874</v>
      </c>
      <c r="N265" s="178">
        <f>N208/RES_summary!N$19</f>
        <v>45.584938785815773</v>
      </c>
      <c r="O265" s="178">
        <f>O208/RES_summary!O$19</f>
        <v>42.815350909253873</v>
      </c>
      <c r="P265" s="178">
        <f>P208/RES_summary!P$19</f>
        <v>36.028395326537016</v>
      </c>
      <c r="Q265" s="178">
        <f>Q208/RES_summary!Q$19</f>
        <v>39.16763578125299</v>
      </c>
    </row>
    <row r="266" spans="1:17" ht="12" customHeight="1" x14ac:dyDescent="0.25">
      <c r="A266" s="23" t="s">
        <v>166</v>
      </c>
      <c r="B266" s="177">
        <f>B209/RES_summary!B$19</f>
        <v>53.834190015263516</v>
      </c>
      <c r="C266" s="177">
        <f>C209/RES_summary!C$19</f>
        <v>57.747268428580853</v>
      </c>
      <c r="D266" s="177">
        <f>D209/RES_summary!D$19</f>
        <v>53.916174668674941</v>
      </c>
      <c r="E266" s="177">
        <f>E209/RES_summary!E$19</f>
        <v>55.483739049735611</v>
      </c>
      <c r="F266" s="177">
        <f>F209/RES_summary!F$19</f>
        <v>58.495649765881311</v>
      </c>
      <c r="G266" s="177">
        <f>G209/RES_summary!G$19</f>
        <v>55.378686382670899</v>
      </c>
      <c r="H266" s="177">
        <f>H209/RES_summary!H$19</f>
        <v>53.34832369365769</v>
      </c>
      <c r="I266" s="177">
        <f>I209/RES_summary!I$19</f>
        <v>50.093850347698982</v>
      </c>
      <c r="J266" s="177">
        <f>J209/RES_summary!J$19</f>
        <v>50.816366406144844</v>
      </c>
      <c r="K266" s="177">
        <f>K209/RES_summary!K$19</f>
        <v>48.831104030757828</v>
      </c>
      <c r="L266" s="177">
        <f>L209/RES_summary!L$19</f>
        <v>47.699590263562577</v>
      </c>
      <c r="M266" s="177">
        <f>M209/RES_summary!M$19</f>
        <v>38.799208168141874</v>
      </c>
      <c r="N266" s="177">
        <f>N209/RES_summary!N$19</f>
        <v>45.584938785815773</v>
      </c>
      <c r="O266" s="177">
        <f>O209/RES_summary!O$19</f>
        <v>42.815350909253873</v>
      </c>
      <c r="P266" s="177">
        <f>P209/RES_summary!P$19</f>
        <v>36.028395326537016</v>
      </c>
      <c r="Q266" s="177">
        <f>Q209/RES_summary!Q$19</f>
        <v>39.16763578125299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5.1929409809625993</v>
      </c>
      <c r="C270" s="178">
        <f>C213/RES_summary!C$19</f>
        <v>5.2156277926766883</v>
      </c>
      <c r="D270" s="178">
        <f>D213/RES_summary!D$19</f>
        <v>5.3369779165339466</v>
      </c>
      <c r="E270" s="178">
        <f>E213/RES_summary!E$19</f>
        <v>5.3994609681667773</v>
      </c>
      <c r="F270" s="178">
        <f>F213/RES_summary!F$19</f>
        <v>5.4183889900629953</v>
      </c>
      <c r="G270" s="178">
        <f>G213/RES_summary!G$19</f>
        <v>5.3080470127342343</v>
      </c>
      <c r="H270" s="178">
        <f>H213/RES_summary!H$19</f>
        <v>5.400924125273713</v>
      </c>
      <c r="I270" s="178">
        <f>I213/RES_summary!I$19</f>
        <v>5.3709831189677022</v>
      </c>
      <c r="J270" s="178">
        <f>J213/RES_summary!J$19</f>
        <v>5.3645627452733686</v>
      </c>
      <c r="K270" s="178">
        <f>K213/RES_summary!K$19</f>
        <v>5.3890338721416757</v>
      </c>
      <c r="L270" s="178">
        <f>L213/RES_summary!L$19</f>
        <v>5.5402333416874487</v>
      </c>
      <c r="M270" s="178">
        <f>M213/RES_summary!M$19</f>
        <v>5.2036430460680583</v>
      </c>
      <c r="N270" s="178">
        <f>N213/RES_summary!N$19</f>
        <v>5.4579221600779411</v>
      </c>
      <c r="O270" s="178">
        <f>O213/RES_summary!O$19</f>
        <v>5.0808242413739642</v>
      </c>
      <c r="P270" s="178">
        <f>P213/RES_summary!P$19</f>
        <v>4.5366878996190811</v>
      </c>
      <c r="Q270" s="178">
        <f>Q213/RES_summary!Q$19</f>
        <v>4.4092533460356034</v>
      </c>
    </row>
    <row r="271" spans="1:17" ht="12" customHeight="1" x14ac:dyDescent="0.25">
      <c r="A271" s="167" t="s">
        <v>165</v>
      </c>
      <c r="B271" s="183">
        <f>B214/RES_summary!B$19</f>
        <v>6.1994784785833188</v>
      </c>
      <c r="C271" s="183">
        <f>C214/RES_summary!C$19</f>
        <v>6.1018556233581798</v>
      </c>
      <c r="D271" s="183">
        <f>D214/RES_summary!D$19</f>
        <v>6.0407850486057857</v>
      </c>
      <c r="E271" s="183">
        <f>E214/RES_summary!E$19</f>
        <v>6.001465329674919</v>
      </c>
      <c r="F271" s="183">
        <f>F214/RES_summary!F$19</f>
        <v>5.9996911014545162</v>
      </c>
      <c r="G271" s="183">
        <f>G214/RES_summary!G$19</f>
        <v>5.9374747802214864</v>
      </c>
      <c r="H271" s="183">
        <f>H214/RES_summary!H$19</f>
        <v>5.8433110471584992</v>
      </c>
      <c r="I271" s="183">
        <f>I214/RES_summary!I$19</f>
        <v>5.811060788811063</v>
      </c>
      <c r="J271" s="183">
        <f>J214/RES_summary!J$19</f>
        <v>5.6940613050613855</v>
      </c>
      <c r="K271" s="183">
        <f>K214/RES_summary!K$19</f>
        <v>5.6860200070452658</v>
      </c>
      <c r="L271" s="183">
        <f>L214/RES_summary!L$19</f>
        <v>5.9835555969675749</v>
      </c>
      <c r="M271" s="183">
        <f>M214/RES_summary!M$19</f>
        <v>5.5076601701669814</v>
      </c>
      <c r="N271" s="183">
        <f>N214/RES_summary!N$19</f>
        <v>5.8653024506639433</v>
      </c>
      <c r="O271" s="183">
        <f>O214/RES_summary!O$19</f>
        <v>5.4466441754201878</v>
      </c>
      <c r="P271" s="183">
        <f>P214/RES_summary!P$19</f>
        <v>4.8846462179735406</v>
      </c>
      <c r="Q271" s="183">
        <f>Q214/RES_summary!Q$19</f>
        <v>4.7453544271781727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4.2285495340238004</v>
      </c>
      <c r="E272" s="183">
        <f>E215/RES_summary!E$19</f>
        <v>4.2130286614317951</v>
      </c>
      <c r="F272" s="183">
        <f>F215/RES_summary!F$19</f>
        <v>4.1997837710181205</v>
      </c>
      <c r="G272" s="183">
        <f>G215/RES_summary!G$19</f>
        <v>4.1562323461551021</v>
      </c>
      <c r="H272" s="183">
        <f>H215/RES_summary!H$19</f>
        <v>4.0903177330110383</v>
      </c>
      <c r="I272" s="183">
        <f>I215/RES_summary!I$19</f>
        <v>4.0677425521677444</v>
      </c>
      <c r="J272" s="183">
        <f>J215/RES_summary!J$19</f>
        <v>3.9858429135429576</v>
      </c>
      <c r="K272" s="183">
        <f>K215/RES_summary!K$19</f>
        <v>3.980214004931665</v>
      </c>
      <c r="L272" s="183">
        <f>L215/RES_summary!L$19</f>
        <v>4.1884889178772911</v>
      </c>
      <c r="M272" s="183">
        <f>M215/RES_summary!M$19</f>
        <v>3.8553621191168816</v>
      </c>
      <c r="N272" s="183">
        <f>N215/RES_summary!N$19</f>
        <v>4.1057117154647562</v>
      </c>
      <c r="O272" s="183">
        <f>O215/RES_summary!O$19</f>
        <v>3.8126509227941319</v>
      </c>
      <c r="P272" s="183">
        <f>P215/RES_summary!P$19</f>
        <v>3.4192523525814713</v>
      </c>
      <c r="Q272" s="183">
        <f>Q215/RES_summary!Q$19</f>
        <v>3.321748099024715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4.2285495340238004</v>
      </c>
      <c r="E273" s="182">
        <f>E216/RES_summary!E$19</f>
        <v>4.2130286614317951</v>
      </c>
      <c r="F273" s="182">
        <f>F216/RES_summary!F$19</f>
        <v>4.1997837710181205</v>
      </c>
      <c r="G273" s="182">
        <f>G216/RES_summary!G$19</f>
        <v>4.1562323461551021</v>
      </c>
      <c r="H273" s="182">
        <f>H216/RES_summary!H$19</f>
        <v>4.0903177330110383</v>
      </c>
      <c r="I273" s="182">
        <f>I216/RES_summary!I$19</f>
        <v>4.0677425521677444</v>
      </c>
      <c r="J273" s="182">
        <f>J216/RES_summary!J$19</f>
        <v>3.9858429135429576</v>
      </c>
      <c r="K273" s="182">
        <f>K216/RES_summary!K$19</f>
        <v>3.980214004931665</v>
      </c>
      <c r="L273" s="182">
        <f>L216/RES_summary!L$19</f>
        <v>4.1884889178772911</v>
      </c>
      <c r="M273" s="182">
        <f>M216/RES_summary!M$19</f>
        <v>3.8553621191168816</v>
      </c>
      <c r="N273" s="182">
        <f>N216/RES_summary!N$19</f>
        <v>4.1057117154647562</v>
      </c>
      <c r="O273" s="182">
        <f>O216/RES_summary!O$19</f>
        <v>3.8126509227941319</v>
      </c>
      <c r="P273" s="182">
        <f>P216/RES_summary!P$19</f>
        <v>3.4192523525814713</v>
      </c>
      <c r="Q273" s="182">
        <f>Q216/RES_summary!Q$19</f>
        <v>3.321748099024715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1.7012176434637083</v>
      </c>
      <c r="C279" s="178">
        <f>C222/RES_summary!C$19</f>
        <v>2.5831513455918516</v>
      </c>
      <c r="D279" s="178">
        <f>D222/RES_summary!D$19</f>
        <v>1.0862159680163972</v>
      </c>
      <c r="E279" s="178">
        <f>E222/RES_summary!E$19</f>
        <v>0.20846272563737797</v>
      </c>
      <c r="F279" s="178">
        <f>F222/RES_summary!F$19</f>
        <v>0.21015296972196157</v>
      </c>
      <c r="G279" s="178">
        <f>G222/RES_summary!G$19</f>
        <v>0.44634760279144747</v>
      </c>
      <c r="H279" s="178">
        <f>H222/RES_summary!H$19</f>
        <v>0.44862122135900911</v>
      </c>
      <c r="I279" s="178">
        <f>I222/RES_summary!I$19</f>
        <v>0.12193353569876916</v>
      </c>
      <c r="J279" s="178">
        <f>J222/RES_summary!J$19</f>
        <v>0.15677199726899496</v>
      </c>
      <c r="K279" s="178">
        <f>K222/RES_summary!K$19</f>
        <v>0.35426324862767178</v>
      </c>
      <c r="L279" s="178">
        <f>L222/RES_summary!L$19</f>
        <v>0.40862193549811304</v>
      </c>
      <c r="M279" s="178">
        <f>M222/RES_summary!M$19</f>
        <v>0.21054567878940592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2.2160490483532098</v>
      </c>
      <c r="C280" s="177">
        <f>C223/RES_summary!C$19</f>
        <v>2.7018376995099613</v>
      </c>
      <c r="D280" s="177">
        <f>D223/RES_summary!D$19</f>
        <v>2.7679594791290087</v>
      </c>
      <c r="E280" s="177">
        <f>E223/RES_summary!E$19</f>
        <v>2.7165298934620816</v>
      </c>
      <c r="F280" s="177">
        <f>F223/RES_summary!F$19</f>
        <v>2.7019710077628929</v>
      </c>
      <c r="G280" s="177">
        <f>G223/RES_summary!G$19</f>
        <v>2.5654213252854645</v>
      </c>
      <c r="H280" s="177">
        <f>H223/RES_summary!H$19</f>
        <v>2.5655304542967881</v>
      </c>
      <c r="I280" s="177">
        <f>I223/RES_summary!I$19</f>
        <v>2.6629016651193438</v>
      </c>
      <c r="J280" s="177">
        <f>J223/RES_summary!J$19</f>
        <v>2.5908339446211608</v>
      </c>
      <c r="K280" s="177">
        <f>K223/RES_summary!K$19</f>
        <v>2.5322386678351929</v>
      </c>
      <c r="L280" s="177">
        <f>L223/RES_summary!L$19</f>
        <v>2.5490528587151604</v>
      </c>
      <c r="M280" s="177">
        <f>M223/RES_summary!M$19</f>
        <v>2.4857537682577657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8.1334065975405974</v>
      </c>
      <c r="D285" s="168">
        <f t="shared" ref="D285:Q285" si="71">SUM(D286,D289,D291,D300)</f>
        <v>4.5622625535270185</v>
      </c>
      <c r="E285" s="168">
        <f t="shared" si="71"/>
        <v>6.0439560038784652</v>
      </c>
      <c r="F285" s="168">
        <f t="shared" si="71"/>
        <v>7.5206591152176525</v>
      </c>
      <c r="G285" s="168">
        <f t="shared" si="71"/>
        <v>8.1317662017913719</v>
      </c>
      <c r="H285" s="168">
        <f t="shared" si="71"/>
        <v>17.428229819781357</v>
      </c>
      <c r="I285" s="168">
        <f t="shared" si="71"/>
        <v>7.2074275560876346</v>
      </c>
      <c r="J285" s="168">
        <f t="shared" si="71"/>
        <v>5.2541072358802836</v>
      </c>
      <c r="K285" s="168">
        <f t="shared" si="71"/>
        <v>9.7581011256702901</v>
      </c>
      <c r="L285" s="168">
        <f t="shared" si="71"/>
        <v>0</v>
      </c>
      <c r="M285" s="168">
        <f t="shared" si="71"/>
        <v>2.7513132475586497</v>
      </c>
      <c r="N285" s="168">
        <f t="shared" si="71"/>
        <v>22.946039501729789</v>
      </c>
      <c r="O285" s="168">
        <f t="shared" si="71"/>
        <v>6.4291911981560919</v>
      </c>
      <c r="P285" s="168">
        <f t="shared" si="71"/>
        <v>6.1194921602193899</v>
      </c>
      <c r="Q285" s="168">
        <f t="shared" si="71"/>
        <v>7.456003179718536</v>
      </c>
    </row>
    <row r="286" spans="1:17" ht="12" customHeight="1" x14ac:dyDescent="0.25">
      <c r="A286" s="158" t="s">
        <v>65</v>
      </c>
      <c r="B286" s="157"/>
      <c r="C286" s="157">
        <f>SUM(C287:C288)</f>
        <v>7.3582899862643822</v>
      </c>
      <c r="D286" s="157">
        <f t="shared" ref="D286:Q286" si="72">SUM(D287:D288)</f>
        <v>4.082841935713164</v>
      </c>
      <c r="E286" s="157">
        <f t="shared" si="72"/>
        <v>5.387490424727428</v>
      </c>
      <c r="F286" s="157">
        <f t="shared" si="72"/>
        <v>6.8420628755172652</v>
      </c>
      <c r="G286" s="157">
        <f t="shared" si="72"/>
        <v>7.4653952791411111</v>
      </c>
      <c r="H286" s="157">
        <f t="shared" si="72"/>
        <v>15.586440591069485</v>
      </c>
      <c r="I286" s="157">
        <f t="shared" si="72"/>
        <v>6.4710147507675488</v>
      </c>
      <c r="J286" s="157">
        <f t="shared" si="72"/>
        <v>4.6151162757905064</v>
      </c>
      <c r="K286" s="157">
        <f t="shared" si="72"/>
        <v>8.7202135575051187</v>
      </c>
      <c r="L286" s="157">
        <f t="shared" si="72"/>
        <v>0</v>
      </c>
      <c r="M286" s="157">
        <f t="shared" si="72"/>
        <v>2.3760456083254091</v>
      </c>
      <c r="N286" s="157">
        <f t="shared" si="72"/>
        <v>20.242870613696216</v>
      </c>
      <c r="O286" s="157">
        <f t="shared" si="72"/>
        <v>5.7208393996478515</v>
      </c>
      <c r="P286" s="157">
        <f t="shared" si="72"/>
        <v>5.4487683623654357</v>
      </c>
      <c r="Q286" s="157">
        <f t="shared" si="72"/>
        <v>6.5340382354487838</v>
      </c>
    </row>
    <row r="287" spans="1:17" ht="12" customHeight="1" x14ac:dyDescent="0.25">
      <c r="A287" s="23" t="s">
        <v>166</v>
      </c>
      <c r="B287" s="156"/>
      <c r="C287" s="156">
        <f>RES_hhdet_in_fec!C$45</f>
        <v>6.9091190461446432</v>
      </c>
      <c r="D287" s="156">
        <f>RES_hhdet_in_fec!D$45</f>
        <v>3.8676046148229308</v>
      </c>
      <c r="E287" s="156">
        <f>RES_hhdet_in_fec!E$45</f>
        <v>5.1502809391928173</v>
      </c>
      <c r="F287" s="156">
        <f>RES_hhdet_in_fec!F$45</f>
        <v>6.5489510518029084</v>
      </c>
      <c r="G287" s="156">
        <f>RES_hhdet_in_fec!G$45</f>
        <v>7.1057654283597493</v>
      </c>
      <c r="H287" s="156">
        <f>RES_hhdet_in_fec!H$45</f>
        <v>15.002965720754133</v>
      </c>
      <c r="I287" s="156">
        <f>RES_hhdet_in_fec!I$45</f>
        <v>6.2553908817340735</v>
      </c>
      <c r="J287" s="156">
        <f>RES_hhdet_in_fec!J$45</f>
        <v>4.6072944992615739</v>
      </c>
      <c r="K287" s="156">
        <f>RES_hhdet_in_fec!K$45</f>
        <v>8.3340004385479993</v>
      </c>
      <c r="L287" s="156">
        <f>RES_hhdet_in_fec!L$45</f>
        <v>0</v>
      </c>
      <c r="M287" s="156">
        <f>RES_hhdet_in_fec!M$45</f>
        <v>2.3033191460409808</v>
      </c>
      <c r="N287" s="156">
        <f>RES_hhdet_in_fec!N$45</f>
        <v>19.544925795703755</v>
      </c>
      <c r="O287" s="156">
        <f>RES_hhdet_in_fec!O$45</f>
        <v>5.4364773224211431</v>
      </c>
      <c r="P287" s="156">
        <f>RES_hhdet_in_fec!P$45</f>
        <v>5.0883341478040141</v>
      </c>
      <c r="Q287" s="156">
        <f>RES_hhdet_in_fec!Q$45</f>
        <v>6.4167919919395588</v>
      </c>
    </row>
    <row r="288" spans="1:17" ht="12" customHeight="1" x14ac:dyDescent="0.25">
      <c r="A288" s="23" t="s">
        <v>60</v>
      </c>
      <c r="B288" s="156"/>
      <c r="C288" s="156">
        <f>RES_hhdet_in_fec!C$46</f>
        <v>0.4491709401197389</v>
      </c>
      <c r="D288" s="156">
        <f>RES_hhdet_in_fec!D$46</f>
        <v>0.21523732089023312</v>
      </c>
      <c r="E288" s="156">
        <f>RES_hhdet_in_fec!E$46</f>
        <v>0.2372094855346106</v>
      </c>
      <c r="F288" s="156">
        <f>RES_hhdet_in_fec!F$46</f>
        <v>0.2931118237143569</v>
      </c>
      <c r="G288" s="156">
        <f>RES_hhdet_in_fec!G$46</f>
        <v>0.35962985078136162</v>
      </c>
      <c r="H288" s="156">
        <f>RES_hhdet_in_fec!H$46</f>
        <v>0.58347487031535117</v>
      </c>
      <c r="I288" s="156">
        <f>RES_hhdet_in_fec!I$46</f>
        <v>0.21562386903347538</v>
      </c>
      <c r="J288" s="156">
        <f>RES_hhdet_in_fec!J$46</f>
        <v>7.8217765289329208E-3</v>
      </c>
      <c r="K288" s="156">
        <f>RES_hhdet_in_fec!K$46</f>
        <v>0.3862131189571188</v>
      </c>
      <c r="L288" s="156">
        <f>RES_hhdet_in_fec!L$46</f>
        <v>0</v>
      </c>
      <c r="M288" s="156">
        <f>RES_hhdet_in_fec!M$46</f>
        <v>7.2726462284428348E-2</v>
      </c>
      <c r="N288" s="156">
        <f>RES_hhdet_in_fec!N$46</f>
        <v>0.69794481799245989</v>
      </c>
      <c r="O288" s="156">
        <f>RES_hhdet_in_fec!O$46</f>
        <v>0.28436207722670875</v>
      </c>
      <c r="P288" s="156">
        <f>RES_hhdet_in_fec!P$46</f>
        <v>0.36043421456142177</v>
      </c>
      <c r="Q288" s="156">
        <f>RES_hhdet_in_fec!Q$46</f>
        <v>0.11724624350922465</v>
      </c>
    </row>
    <row r="289" spans="1:17" ht="12" customHeight="1" x14ac:dyDescent="0.25">
      <c r="A289" s="158" t="s">
        <v>112</v>
      </c>
      <c r="B289" s="157"/>
      <c r="C289" s="157">
        <f>C290</f>
        <v>2.0276223319601976E-2</v>
      </c>
      <c r="D289" s="157">
        <f t="shared" ref="D289:Q289" si="73">D290</f>
        <v>2.5513997962432616E-2</v>
      </c>
      <c r="E289" s="157">
        <f t="shared" si="73"/>
        <v>2.5106703037418913E-2</v>
      </c>
      <c r="F289" s="157">
        <f t="shared" si="73"/>
        <v>1.1778946521424796E-2</v>
      </c>
      <c r="G289" s="157">
        <f t="shared" si="73"/>
        <v>1.2072874099692862E-2</v>
      </c>
      <c r="H289" s="157">
        <f t="shared" si="73"/>
        <v>2.9741649907786039E-2</v>
      </c>
      <c r="I289" s="157">
        <f t="shared" si="73"/>
        <v>2.3680510932491076E-2</v>
      </c>
      <c r="J289" s="157">
        <f t="shared" si="73"/>
        <v>3.7519722957044206E-2</v>
      </c>
      <c r="K289" s="157">
        <f t="shared" si="73"/>
        <v>4.271202616300545E-2</v>
      </c>
      <c r="L289" s="157">
        <f t="shared" si="73"/>
        <v>0</v>
      </c>
      <c r="M289" s="157">
        <f t="shared" si="73"/>
        <v>3.596959431725625E-2</v>
      </c>
      <c r="N289" s="157">
        <f t="shared" si="73"/>
        <v>7.3984279471159264E-2</v>
      </c>
      <c r="O289" s="157">
        <f t="shared" si="73"/>
        <v>2.1106220217494739E-2</v>
      </c>
      <c r="P289" s="157">
        <f t="shared" si="73"/>
        <v>2.1317575171712136E-3</v>
      </c>
      <c r="Q289" s="157">
        <f t="shared" si="73"/>
        <v>3.0865042889237818E-2</v>
      </c>
    </row>
    <row r="290" spans="1:17" ht="12" customHeight="1" x14ac:dyDescent="0.25">
      <c r="A290" s="23" t="s">
        <v>60</v>
      </c>
      <c r="B290" s="156"/>
      <c r="C290" s="156">
        <f>RES_hhdet_in_fec!C$48</f>
        <v>2.0276223319601976E-2</v>
      </c>
      <c r="D290" s="156">
        <f>RES_hhdet_in_fec!D$48</f>
        <v>2.5513997962432616E-2</v>
      </c>
      <c r="E290" s="156">
        <f>RES_hhdet_in_fec!E$48</f>
        <v>2.5106703037418913E-2</v>
      </c>
      <c r="F290" s="156">
        <f>RES_hhdet_in_fec!F$48</f>
        <v>1.1778946521424796E-2</v>
      </c>
      <c r="G290" s="156">
        <f>RES_hhdet_in_fec!G$48</f>
        <v>1.2072874099692862E-2</v>
      </c>
      <c r="H290" s="156">
        <f>RES_hhdet_in_fec!H$48</f>
        <v>2.9741649907786039E-2</v>
      </c>
      <c r="I290" s="156">
        <f>RES_hhdet_in_fec!I$48</f>
        <v>2.3680510932491076E-2</v>
      </c>
      <c r="J290" s="156">
        <f>RES_hhdet_in_fec!J$48</f>
        <v>3.7519722957044206E-2</v>
      </c>
      <c r="K290" s="156">
        <f>RES_hhdet_in_fec!K$48</f>
        <v>4.271202616300545E-2</v>
      </c>
      <c r="L290" s="156">
        <f>RES_hhdet_in_fec!L$48</f>
        <v>0</v>
      </c>
      <c r="M290" s="156">
        <f>RES_hhdet_in_fec!M$48</f>
        <v>3.596959431725625E-2</v>
      </c>
      <c r="N290" s="156">
        <f>RES_hhdet_in_fec!N$48</f>
        <v>7.3984279471159264E-2</v>
      </c>
      <c r="O290" s="156">
        <f>RES_hhdet_in_fec!O$48</f>
        <v>2.1106220217494739E-2</v>
      </c>
      <c r="P290" s="156">
        <f>RES_hhdet_in_fec!P$48</f>
        <v>2.1317575171712136E-3</v>
      </c>
      <c r="Q290" s="156">
        <f>RES_hhdet_in_fec!Q$48</f>
        <v>3.0865042889237818E-2</v>
      </c>
    </row>
    <row r="291" spans="1:17" ht="12" customHeight="1" x14ac:dyDescent="0.25">
      <c r="A291" s="158" t="s">
        <v>63</v>
      </c>
      <c r="B291" s="157"/>
      <c r="C291" s="157">
        <f>SUM(C292:C293,C296:C297)</f>
        <v>0.69431614862374369</v>
      </c>
      <c r="D291" s="157">
        <f t="shared" ref="D291:Q291" si="74">SUM(D292:D293,D296:D297)</f>
        <v>0.39078654000398494</v>
      </c>
      <c r="E291" s="157">
        <f t="shared" si="74"/>
        <v>0.53436724959905002</v>
      </c>
      <c r="F291" s="157">
        <f t="shared" si="74"/>
        <v>0.55542066889634778</v>
      </c>
      <c r="G291" s="157">
        <f t="shared" si="74"/>
        <v>0.55320772054092016</v>
      </c>
      <c r="H291" s="157">
        <f t="shared" si="74"/>
        <v>1.5297816362878933</v>
      </c>
      <c r="I291" s="157">
        <f t="shared" si="74"/>
        <v>0.56901168561082971</v>
      </c>
      <c r="J291" s="157">
        <f t="shared" si="74"/>
        <v>0.45652268664291307</v>
      </c>
      <c r="K291" s="157">
        <f t="shared" si="74"/>
        <v>0.8481711173933657</v>
      </c>
      <c r="L291" s="157">
        <f t="shared" si="74"/>
        <v>0</v>
      </c>
      <c r="M291" s="157">
        <f t="shared" si="74"/>
        <v>0.27638189300969063</v>
      </c>
      <c r="N291" s="157">
        <f t="shared" si="74"/>
        <v>2.1291863889556448</v>
      </c>
      <c r="O291" s="157">
        <f t="shared" si="74"/>
        <v>0.58936928745400508</v>
      </c>
      <c r="P291" s="157">
        <f t="shared" si="74"/>
        <v>0.5873822662523529</v>
      </c>
      <c r="Q291" s="157">
        <f t="shared" si="74"/>
        <v>0.67018519625307782</v>
      </c>
    </row>
    <row r="292" spans="1:17" ht="12" customHeight="1" x14ac:dyDescent="0.25">
      <c r="A292" s="167" t="s">
        <v>165</v>
      </c>
      <c r="B292" s="132"/>
      <c r="C292" s="132">
        <f>RES_hhdet_in_fec!C$50</f>
        <v>0.68643446868907299</v>
      </c>
      <c r="D292" s="132">
        <f>RES_hhdet_in_fec!D$50</f>
        <v>0.14815610345345276</v>
      </c>
      <c r="E292" s="132">
        <f>RES_hhdet_in_fec!E$50</f>
        <v>0.52256052624119476</v>
      </c>
      <c r="F292" s="132">
        <f>RES_hhdet_in_fec!F$50</f>
        <v>0.26559957200935669</v>
      </c>
      <c r="G292" s="132">
        <f>RES_hhdet_in_fec!G$50</f>
        <v>0.36418022642565245</v>
      </c>
      <c r="H292" s="132">
        <f>RES_hhdet_in_fec!H$50</f>
        <v>1.2925895386757997</v>
      </c>
      <c r="I292" s="132">
        <f>RES_hhdet_in_fec!I$50</f>
        <v>0.21786200963198432</v>
      </c>
      <c r="J292" s="132">
        <f>RES_hhdet_in_fec!J$50</f>
        <v>0.20893586348746992</v>
      </c>
      <c r="K292" s="132">
        <f>RES_hhdet_in_fec!K$50</f>
        <v>0.34195866214144399</v>
      </c>
      <c r="L292" s="132">
        <f>RES_hhdet_in_fec!L$50</f>
        <v>0</v>
      </c>
      <c r="M292" s="132">
        <f>RES_hhdet_in_fec!M$50</f>
        <v>0</v>
      </c>
      <c r="N292" s="132">
        <f>RES_hhdet_in_fec!N$50</f>
        <v>1.1168958182945632</v>
      </c>
      <c r="O292" s="132">
        <f>RES_hhdet_in_fec!O$50</f>
        <v>7.7005026506164961E-2</v>
      </c>
      <c r="P292" s="132">
        <f>RES_hhdet_in_fec!P$50</f>
        <v>0.22136927498629538</v>
      </c>
      <c r="Q292" s="132">
        <f>RES_hhdet_in_fec!Q$50</f>
        <v>0.27444245922716604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0.24263043655053218</v>
      </c>
      <c r="E293" s="132">
        <f t="shared" si="75"/>
        <v>7.2907410836507147E-3</v>
      </c>
      <c r="F293" s="132">
        <f t="shared" si="75"/>
        <v>0.2383591229298232</v>
      </c>
      <c r="G293" s="132">
        <f t="shared" si="75"/>
        <v>9.2635569770115334E-2</v>
      </c>
      <c r="H293" s="132">
        <f t="shared" si="75"/>
        <v>0.23719209761209348</v>
      </c>
      <c r="I293" s="132">
        <f t="shared" si="75"/>
        <v>0.24703190254982821</v>
      </c>
      <c r="J293" s="132">
        <f t="shared" si="75"/>
        <v>0.24758682315544311</v>
      </c>
      <c r="K293" s="132">
        <f t="shared" si="75"/>
        <v>0.50621245525192171</v>
      </c>
      <c r="L293" s="132">
        <f t="shared" si="75"/>
        <v>0</v>
      </c>
      <c r="M293" s="132">
        <f t="shared" si="75"/>
        <v>0.27638189300969063</v>
      </c>
      <c r="N293" s="132">
        <f t="shared" si="75"/>
        <v>0.96178227497499635</v>
      </c>
      <c r="O293" s="132">
        <f t="shared" si="75"/>
        <v>0.51236426094784016</v>
      </c>
      <c r="P293" s="132">
        <f t="shared" si="75"/>
        <v>0.32317435887883056</v>
      </c>
      <c r="Q293" s="132">
        <f t="shared" si="75"/>
        <v>0.39574273702591173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0.19699043655053217</v>
      </c>
      <c r="E294" s="165">
        <f>RES_hhdet_in_fec!E$52</f>
        <v>5.9211650288588328E-3</v>
      </c>
      <c r="F294" s="165">
        <f>RES_hhdet_in_fec!F$52</f>
        <v>0.19288539449950473</v>
      </c>
      <c r="G294" s="165">
        <f>RES_hhdet_in_fec!G$52</f>
        <v>7.4782636763805463E-2</v>
      </c>
      <c r="H294" s="165">
        <f>RES_hhdet_in_fec!H$52</f>
        <v>0.19120281170044492</v>
      </c>
      <c r="I294" s="165">
        <f>RES_hhdet_in_fec!I$52</f>
        <v>0.19881442644455807</v>
      </c>
      <c r="J294" s="165">
        <f>RES_hhdet_in_fec!J$52</f>
        <v>0.19889725850539602</v>
      </c>
      <c r="K294" s="165">
        <f>RES_hhdet_in_fec!K$52</f>
        <v>0.40591218150770814</v>
      </c>
      <c r="L294" s="165">
        <f>RES_hhdet_in_fec!L$52</f>
        <v>0</v>
      </c>
      <c r="M294" s="165">
        <f>RES_hhdet_in_fec!M$52</f>
        <v>0.21898605513997371</v>
      </c>
      <c r="N294" s="165">
        <f>RES_hhdet_in_fec!N$52</f>
        <v>0.78291842483579099</v>
      </c>
      <c r="O294" s="165">
        <f>RES_hhdet_in_fec!O$52</f>
        <v>0.41178057678738095</v>
      </c>
      <c r="P294" s="165">
        <f>RES_hhdet_in_fec!P$52</f>
        <v>0.25841116189295638</v>
      </c>
      <c r="Q294" s="165">
        <f>RES_hhdet_in_fec!Q$52</f>
        <v>0.3161937875412264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4.564E-2</v>
      </c>
      <c r="E295" s="164">
        <f>RES_hhdet_in_fec!E$53</f>
        <v>1.3695760547918819E-3</v>
      </c>
      <c r="F295" s="164">
        <f>RES_hhdet_in_fec!F$53</f>
        <v>4.547372843031848E-2</v>
      </c>
      <c r="G295" s="164">
        <f>RES_hhdet_in_fec!G$53</f>
        <v>1.7852933006309871E-2</v>
      </c>
      <c r="H295" s="164">
        <f>RES_hhdet_in_fec!H$53</f>
        <v>4.5989285911648553E-2</v>
      </c>
      <c r="I295" s="164">
        <f>RES_hhdet_in_fec!I$53</f>
        <v>4.8217476105270135E-2</v>
      </c>
      <c r="J295" s="164">
        <f>RES_hhdet_in_fec!J$53</f>
        <v>4.8689564650047076E-2</v>
      </c>
      <c r="K295" s="164">
        <f>RES_hhdet_in_fec!K$53</f>
        <v>0.10030027374421358</v>
      </c>
      <c r="L295" s="164">
        <f>RES_hhdet_in_fec!L$53</f>
        <v>0</v>
      </c>
      <c r="M295" s="164">
        <f>RES_hhdet_in_fec!M$53</f>
        <v>5.7395837869716929E-2</v>
      </c>
      <c r="N295" s="164">
        <f>RES_hhdet_in_fec!N$53</f>
        <v>0.17886385013920536</v>
      </c>
      <c r="O295" s="164">
        <f>RES_hhdet_in_fec!O$53</f>
        <v>0.10058368416045924</v>
      </c>
      <c r="P295" s="164">
        <f>RES_hhdet_in_fec!P$53</f>
        <v>6.4763196985874197E-2</v>
      </c>
      <c r="Q295" s="164">
        <f>RES_hhdet_in_fec!Q$53</f>
        <v>7.9548949484685327E-2</v>
      </c>
    </row>
    <row r="296" spans="1:17" ht="12" customHeight="1" x14ac:dyDescent="0.25">
      <c r="A296" s="163" t="s">
        <v>142</v>
      </c>
      <c r="B296" s="162"/>
      <c r="C296" s="162">
        <f>RES_hhdet_in_fec!C$54</f>
        <v>7.8816799346707427E-3</v>
      </c>
      <c r="D296" s="162">
        <f>RES_hhdet_in_fec!D$54</f>
        <v>0</v>
      </c>
      <c r="E296" s="162">
        <f>RES_hhdet_in_fec!E$54</f>
        <v>4.4464074997354096E-3</v>
      </c>
      <c r="F296" s="162">
        <f>RES_hhdet_in_fec!F$54</f>
        <v>3.8700839952605967E-2</v>
      </c>
      <c r="G296" s="162">
        <f>RES_hhdet_in_fec!G$54</f>
        <v>8.6506379762205696E-2</v>
      </c>
      <c r="H296" s="162">
        <f>RES_hhdet_in_fec!H$54</f>
        <v>0</v>
      </c>
      <c r="I296" s="162">
        <f>RES_hhdet_in_fec!I$54</f>
        <v>9.0980337702869923E-2</v>
      </c>
      <c r="J296" s="162">
        <f>RES_hhdet_in_fec!J$54</f>
        <v>0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2.8074501218636607E-2</v>
      </c>
      <c r="O296" s="162">
        <f>RES_hhdet_in_fec!O$54</f>
        <v>0</v>
      </c>
      <c r="P296" s="162">
        <f>RES_hhdet_in_fec!P$54</f>
        <v>3.4296302787819768E-2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6.9574774469142512E-5</v>
      </c>
      <c r="F297" s="160">
        <f t="shared" si="76"/>
        <v>1.2761134004561917E-2</v>
      </c>
      <c r="G297" s="160">
        <f t="shared" si="76"/>
        <v>9.8855445829466922E-3</v>
      </c>
      <c r="H297" s="160">
        <f t="shared" si="76"/>
        <v>0</v>
      </c>
      <c r="I297" s="160">
        <f t="shared" si="76"/>
        <v>1.3137435726147215E-2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2.2433794467448573E-2</v>
      </c>
      <c r="O297" s="160">
        <f t="shared" si="76"/>
        <v>0</v>
      </c>
      <c r="P297" s="160">
        <f t="shared" si="76"/>
        <v>8.5423295994071658E-3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4.6456070641469539E-5</v>
      </c>
      <c r="F298" s="156">
        <f>RES_hhdet_in_fec!F$56</f>
        <v>8.3712343210712078E-3</v>
      </c>
      <c r="G298" s="156">
        <f>RES_hhdet_in_fec!G$56</f>
        <v>5.9836751640732913E-3</v>
      </c>
      <c r="H298" s="156">
        <f>RES_hhdet_in_fec!H$56</f>
        <v>0</v>
      </c>
      <c r="I298" s="156">
        <f>RES_hhdet_in_fec!I$56</f>
        <v>9.0451749586579304E-3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1.4773713835490462E-2</v>
      </c>
      <c r="O298" s="156">
        <f>RES_hhdet_in_fec!O$56</f>
        <v>0</v>
      </c>
      <c r="P298" s="156">
        <f>RES_hhdet_in_fec!P$56</f>
        <v>6.4206322278449772E-3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2.3118703827672973E-5</v>
      </c>
      <c r="F299" s="156">
        <f>RES_hhdet_in_fec!F$57</f>
        <v>4.3898996834907103E-3</v>
      </c>
      <c r="G299" s="156">
        <f>RES_hhdet_in_fec!G$57</f>
        <v>3.9018694188734013E-3</v>
      </c>
      <c r="H299" s="156">
        <f>RES_hhdet_in_fec!H$57</f>
        <v>0</v>
      </c>
      <c r="I299" s="156">
        <f>RES_hhdet_in_fec!I$57</f>
        <v>4.0922607674892843E-3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7.6600806319581114E-3</v>
      </c>
      <c r="O299" s="156">
        <f>RES_hhdet_in_fec!O$57</f>
        <v>0</v>
      </c>
      <c r="P299" s="156">
        <f>RES_hhdet_in_fec!P$57</f>
        <v>2.1216973715621886E-3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6.0524239332869531E-2</v>
      </c>
      <c r="D300" s="157">
        <f t="shared" ref="D300:Q300" si="77">SUM(D301:D302)</f>
        <v>6.3120079847436686E-2</v>
      </c>
      <c r="E300" s="157">
        <f t="shared" si="77"/>
        <v>9.6991626514568469E-2</v>
      </c>
      <c r="F300" s="157">
        <f t="shared" si="77"/>
        <v>0.11139662428261489</v>
      </c>
      <c r="G300" s="157">
        <f t="shared" si="77"/>
        <v>0.10109032800964739</v>
      </c>
      <c r="H300" s="157">
        <f t="shared" si="77"/>
        <v>0.28226594251619552</v>
      </c>
      <c r="I300" s="157">
        <f t="shared" si="77"/>
        <v>0.14372060877676532</v>
      </c>
      <c r="J300" s="157">
        <f t="shared" si="77"/>
        <v>0.14494855048982061</v>
      </c>
      <c r="K300" s="157">
        <f t="shared" si="77"/>
        <v>0.14700442460880025</v>
      </c>
      <c r="L300" s="157">
        <f t="shared" si="77"/>
        <v>0</v>
      </c>
      <c r="M300" s="157">
        <f t="shared" si="77"/>
        <v>6.2916151906293127E-2</v>
      </c>
      <c r="N300" s="157">
        <f t="shared" si="77"/>
        <v>0.4999982196067696</v>
      </c>
      <c r="O300" s="157">
        <f t="shared" si="77"/>
        <v>9.7876290836740543E-2</v>
      </c>
      <c r="P300" s="157">
        <f t="shared" si="77"/>
        <v>8.120977408443053E-2</v>
      </c>
      <c r="Q300" s="157">
        <f t="shared" si="77"/>
        <v>0.22091470512743733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6.0524239332869531E-2</v>
      </c>
      <c r="D302" s="57">
        <f>RES_hhdet_in_fec!D$60</f>
        <v>6.3120079847436686E-2</v>
      </c>
      <c r="E302" s="57">
        <f>RES_hhdet_in_fec!E$60</f>
        <v>9.6991626514568469E-2</v>
      </c>
      <c r="F302" s="57">
        <f>RES_hhdet_in_fec!F$60</f>
        <v>0.11139662428261489</v>
      </c>
      <c r="G302" s="57">
        <f>RES_hhdet_in_fec!G$60</f>
        <v>0.10109032800964739</v>
      </c>
      <c r="H302" s="57">
        <f>RES_hhdet_in_fec!H$60</f>
        <v>0.28226594251619552</v>
      </c>
      <c r="I302" s="57">
        <f>RES_hhdet_in_fec!I$60</f>
        <v>0.14372060877676532</v>
      </c>
      <c r="J302" s="57">
        <f>RES_hhdet_in_fec!J$60</f>
        <v>0.14494855048982061</v>
      </c>
      <c r="K302" s="57">
        <f>RES_hhdet_in_fec!K$60</f>
        <v>0.14700442460880025</v>
      </c>
      <c r="L302" s="57">
        <f>RES_hhdet_in_fec!L$60</f>
        <v>0</v>
      </c>
      <c r="M302" s="57">
        <f>RES_hhdet_in_fec!M$60</f>
        <v>6.2916151906293127E-2</v>
      </c>
      <c r="N302" s="57">
        <f>RES_hhdet_in_fec!N$60</f>
        <v>0.4999982196067696</v>
      </c>
      <c r="O302" s="57">
        <f>RES_hhdet_in_fec!O$60</f>
        <v>9.7876290836740543E-2</v>
      </c>
      <c r="P302" s="57">
        <f>RES_hhdet_in_fec!P$60</f>
        <v>8.120977408443053E-2</v>
      </c>
      <c r="Q302" s="57">
        <f>RES_hhdet_in_fec!Q$60</f>
        <v>0.22091470512743733</v>
      </c>
    </row>
    <row r="304" spans="1:17" ht="12" customHeight="1" x14ac:dyDescent="0.25">
      <c r="A304" s="152" t="s">
        <v>192</v>
      </c>
      <c r="B304" s="168"/>
      <c r="C304" s="168">
        <f>SUM(C305,C308,C310,C319)</f>
        <v>5.2918930364363428</v>
      </c>
      <c r="D304" s="168">
        <f t="shared" ref="D304:Q304" si="78">SUM(D305,D308,D310,D319)</f>
        <v>2.9377715877773971</v>
      </c>
      <c r="E304" s="168">
        <f t="shared" si="78"/>
        <v>3.9786812134997236</v>
      </c>
      <c r="F304" s="168">
        <f t="shared" si="78"/>
        <v>4.9085320633037748</v>
      </c>
      <c r="G304" s="168">
        <f t="shared" si="78"/>
        <v>5.4235092249664074</v>
      </c>
      <c r="H304" s="168">
        <f t="shared" si="78"/>
        <v>11.677549273634444</v>
      </c>
      <c r="I304" s="168">
        <f t="shared" si="78"/>
        <v>4.8490251526532164</v>
      </c>
      <c r="J304" s="168">
        <f t="shared" si="78"/>
        <v>3.5413578359757047</v>
      </c>
      <c r="K304" s="168">
        <f t="shared" si="78"/>
        <v>6.6987181369223947</v>
      </c>
      <c r="L304" s="168">
        <f t="shared" si="78"/>
        <v>0</v>
      </c>
      <c r="M304" s="168">
        <f t="shared" si="78"/>
        <v>1.9633536254947022</v>
      </c>
      <c r="N304" s="168">
        <f t="shared" si="78"/>
        <v>16.148972123282636</v>
      </c>
      <c r="O304" s="168">
        <f t="shared" si="78"/>
        <v>4.5584010808719855</v>
      </c>
      <c r="P304" s="168">
        <f t="shared" si="78"/>
        <v>4.3677777607110677</v>
      </c>
      <c r="Q304" s="168">
        <f t="shared" si="78"/>
        <v>5.3429973017032317</v>
      </c>
    </row>
    <row r="305" spans="1:17" ht="12" customHeight="1" x14ac:dyDescent="0.25">
      <c r="A305" s="158" t="s">
        <v>65</v>
      </c>
      <c r="B305" s="157"/>
      <c r="C305" s="157">
        <f>SUM(C306:C307)</f>
        <v>4.8172948181527264</v>
      </c>
      <c r="D305" s="157">
        <f t="shared" ref="D305:Q305" si="79">SUM(D306:D307)</f>
        <v>2.5964942628221404</v>
      </c>
      <c r="E305" s="157">
        <f t="shared" si="79"/>
        <v>3.5451335186098305</v>
      </c>
      <c r="F305" s="157">
        <f t="shared" si="79"/>
        <v>4.4471456000549221</v>
      </c>
      <c r="G305" s="157">
        <f t="shared" si="79"/>
        <v>4.9723726676737954</v>
      </c>
      <c r="H305" s="157">
        <f t="shared" si="79"/>
        <v>10.47507621950724</v>
      </c>
      <c r="I305" s="157">
        <f t="shared" si="79"/>
        <v>4.3014295481705522</v>
      </c>
      <c r="J305" s="157">
        <f t="shared" si="79"/>
        <v>3.0404176657293678</v>
      </c>
      <c r="K305" s="157">
        <f t="shared" si="79"/>
        <v>5.9250084819656559</v>
      </c>
      <c r="L305" s="157">
        <f t="shared" si="79"/>
        <v>0</v>
      </c>
      <c r="M305" s="157">
        <f t="shared" si="79"/>
        <v>1.6137452106616623</v>
      </c>
      <c r="N305" s="157">
        <f t="shared" si="79"/>
        <v>14.152395876757252</v>
      </c>
      <c r="O305" s="157">
        <f t="shared" si="79"/>
        <v>4.0144071949576938</v>
      </c>
      <c r="P305" s="157">
        <f t="shared" si="79"/>
        <v>3.9082873454331377</v>
      </c>
      <c r="Q305" s="157">
        <f t="shared" si="79"/>
        <v>4.612321424731129</v>
      </c>
    </row>
    <row r="306" spans="1:17" ht="12" customHeight="1" x14ac:dyDescent="0.25">
      <c r="A306" s="23" t="s">
        <v>166</v>
      </c>
      <c r="B306" s="156"/>
      <c r="C306" s="156">
        <f>RES_hhdet_in_tes!C$45</f>
        <v>4.3471403880389143</v>
      </c>
      <c r="D306" s="156">
        <f>RES_hhdet_in_tes!D$45</f>
        <v>2.3773895664743581</v>
      </c>
      <c r="E306" s="156">
        <f>RES_hhdet_in_tes!E$45</f>
        <v>3.2953703314169731</v>
      </c>
      <c r="F306" s="156">
        <f>RES_hhdet_in_tes!F$45</f>
        <v>4.1442170686798914</v>
      </c>
      <c r="G306" s="156">
        <f>RES_hhdet_in_tes!G$45</f>
        <v>4.5957416135131917</v>
      </c>
      <c r="H306" s="156">
        <f>RES_hhdet_in_tes!H$45</f>
        <v>9.862284784029093</v>
      </c>
      <c r="I306" s="156">
        <f>RES_hhdet_in_tes!I$45</f>
        <v>4.078671011295814</v>
      </c>
      <c r="J306" s="156">
        <f>RES_hhdet_in_tes!J$45</f>
        <v>3.0323172063152182</v>
      </c>
      <c r="K306" s="156">
        <f>RES_hhdet_in_tes!K$45</f>
        <v>5.5260562533313582</v>
      </c>
      <c r="L306" s="156">
        <f>RES_hhdet_in_tes!L$45</f>
        <v>0</v>
      </c>
      <c r="M306" s="156">
        <f>RES_hhdet_in_tes!M$45</f>
        <v>1.5395163685279534</v>
      </c>
      <c r="N306" s="156">
        <f>RES_hhdet_in_tes!N$45</f>
        <v>13.4317597571183</v>
      </c>
      <c r="O306" s="156">
        <f>RES_hhdet_in_tes!O$45</f>
        <v>3.7245518330869549</v>
      </c>
      <c r="P306" s="156">
        <f>RES_hhdet_in_tes!P$45</f>
        <v>3.5389323125152887</v>
      </c>
      <c r="Q306" s="156">
        <f>RES_hhdet_in_tes!Q$45</f>
        <v>4.492093175009658</v>
      </c>
    </row>
    <row r="307" spans="1:17" ht="12" customHeight="1" x14ac:dyDescent="0.25">
      <c r="A307" s="23" t="s">
        <v>60</v>
      </c>
      <c r="B307" s="156"/>
      <c r="C307" s="156">
        <f>RES_hhdet_in_tes!C$46</f>
        <v>0.47015443011381214</v>
      </c>
      <c r="D307" s="156">
        <f>RES_hhdet_in_tes!D$46</f>
        <v>0.21910469634778229</v>
      </c>
      <c r="E307" s="156">
        <f>RES_hhdet_in_tes!E$46</f>
        <v>0.24976318719285745</v>
      </c>
      <c r="F307" s="156">
        <f>RES_hhdet_in_tes!F$46</f>
        <v>0.30292853137503079</v>
      </c>
      <c r="G307" s="156">
        <f>RES_hhdet_in_tes!G$46</f>
        <v>0.376631054160604</v>
      </c>
      <c r="H307" s="156">
        <f>RES_hhdet_in_tes!H$46</f>
        <v>0.61279143547814685</v>
      </c>
      <c r="I307" s="156">
        <f>RES_hhdet_in_tes!I$46</f>
        <v>0.22275853687473804</v>
      </c>
      <c r="J307" s="156">
        <f>RES_hhdet_in_tes!J$46</f>
        <v>8.1004594141498212E-3</v>
      </c>
      <c r="K307" s="156">
        <f>RES_hhdet_in_tes!K$46</f>
        <v>0.39895222863429802</v>
      </c>
      <c r="L307" s="156">
        <f>RES_hhdet_in_tes!L$46</f>
        <v>0</v>
      </c>
      <c r="M307" s="156">
        <f>RES_hhdet_in_tes!M$46</f>
        <v>7.4228842133708964E-2</v>
      </c>
      <c r="N307" s="156">
        <f>RES_hhdet_in_tes!N$46</f>
        <v>0.72063611963895258</v>
      </c>
      <c r="O307" s="156">
        <f>RES_hhdet_in_tes!O$46</f>
        <v>0.28985536187073907</v>
      </c>
      <c r="P307" s="156">
        <f>RES_hhdet_in_tes!P$46</f>
        <v>0.36935503291784888</v>
      </c>
      <c r="Q307" s="156">
        <f>RES_hhdet_in_tes!Q$46</f>
        <v>0.12022824972147086</v>
      </c>
    </row>
    <row r="308" spans="1:17" ht="12" customHeight="1" x14ac:dyDescent="0.25">
      <c r="A308" s="158" t="s">
        <v>112</v>
      </c>
      <c r="B308" s="157"/>
      <c r="C308" s="157">
        <f>C309</f>
        <v>3.9702825101118805E-2</v>
      </c>
      <c r="D308" s="157">
        <f t="shared" ref="D308:Q308" si="80">D309</f>
        <v>5.1381635034346645E-2</v>
      </c>
      <c r="E308" s="157">
        <f t="shared" si="80"/>
        <v>5.2187013656356217E-2</v>
      </c>
      <c r="F308" s="157">
        <f t="shared" si="80"/>
        <v>2.5351344424996859E-2</v>
      </c>
      <c r="G308" s="157">
        <f t="shared" si="80"/>
        <v>2.7067162179070754E-2</v>
      </c>
      <c r="H308" s="157">
        <f t="shared" si="80"/>
        <v>6.9940499790774185E-2</v>
      </c>
      <c r="I308" s="157">
        <f t="shared" si="80"/>
        <v>5.877153294740442E-2</v>
      </c>
      <c r="J308" s="157">
        <f t="shared" si="80"/>
        <v>9.2717629756096417E-2</v>
      </c>
      <c r="K308" s="157">
        <f t="shared" si="80"/>
        <v>0.11193002828919375</v>
      </c>
      <c r="L308" s="157">
        <f t="shared" si="80"/>
        <v>0</v>
      </c>
      <c r="M308" s="157">
        <f t="shared" si="80"/>
        <v>0.10805422790397672</v>
      </c>
      <c r="N308" s="157">
        <f t="shared" si="80"/>
        <v>0.23389209350274898</v>
      </c>
      <c r="O308" s="157">
        <f t="shared" si="80"/>
        <v>6.9883927399607568E-2</v>
      </c>
      <c r="P308" s="157">
        <f t="shared" si="80"/>
        <v>7.3771571811345393E-3</v>
      </c>
      <c r="Q308" s="157">
        <f t="shared" si="80"/>
        <v>0.11052965003129561</v>
      </c>
    </row>
    <row r="309" spans="1:17" ht="12" customHeight="1" x14ac:dyDescent="0.25">
      <c r="A309" s="23" t="s">
        <v>60</v>
      </c>
      <c r="B309" s="156"/>
      <c r="C309" s="156">
        <f>RES_hhdet_in_tes!C$48</f>
        <v>3.9702825101118805E-2</v>
      </c>
      <c r="D309" s="156">
        <f>RES_hhdet_in_tes!D$48</f>
        <v>5.1381635034346645E-2</v>
      </c>
      <c r="E309" s="156">
        <f>RES_hhdet_in_tes!E$48</f>
        <v>5.2187013656356217E-2</v>
      </c>
      <c r="F309" s="156">
        <f>RES_hhdet_in_tes!F$48</f>
        <v>2.5351344424996859E-2</v>
      </c>
      <c r="G309" s="156">
        <f>RES_hhdet_in_tes!G$48</f>
        <v>2.7067162179070754E-2</v>
      </c>
      <c r="H309" s="156">
        <f>RES_hhdet_in_tes!H$48</f>
        <v>6.9940499790774185E-2</v>
      </c>
      <c r="I309" s="156">
        <f>RES_hhdet_in_tes!I$48</f>
        <v>5.877153294740442E-2</v>
      </c>
      <c r="J309" s="156">
        <f>RES_hhdet_in_tes!J$48</f>
        <v>9.2717629756096417E-2</v>
      </c>
      <c r="K309" s="156">
        <f>RES_hhdet_in_tes!K$48</f>
        <v>0.11193002828919375</v>
      </c>
      <c r="L309" s="156">
        <f>RES_hhdet_in_tes!L$48</f>
        <v>0</v>
      </c>
      <c r="M309" s="156">
        <f>RES_hhdet_in_tes!M$48</f>
        <v>0.10805422790397672</v>
      </c>
      <c r="N309" s="156">
        <f>RES_hhdet_in_tes!N$48</f>
        <v>0.23389209350274898</v>
      </c>
      <c r="O309" s="156">
        <f>RES_hhdet_in_tes!O$48</f>
        <v>6.9883927399607568E-2</v>
      </c>
      <c r="P309" s="156">
        <f>RES_hhdet_in_tes!P$48</f>
        <v>7.3771571811345393E-3</v>
      </c>
      <c r="Q309" s="156">
        <f>RES_hhdet_in_tes!Q$48</f>
        <v>0.11052965003129561</v>
      </c>
    </row>
    <row r="310" spans="1:17" ht="12" customHeight="1" x14ac:dyDescent="0.25">
      <c r="A310" s="158" t="s">
        <v>63</v>
      </c>
      <c r="B310" s="157"/>
      <c r="C310" s="157">
        <f>SUM(C311:C312,C315:C316)</f>
        <v>0.38461719478745887</v>
      </c>
      <c r="D310" s="157">
        <f t="shared" ref="D310:Q310" si="81">SUM(D311:D312,D315:D316)</f>
        <v>0.23732148489872124</v>
      </c>
      <c r="E310" s="157">
        <f t="shared" si="81"/>
        <v>0.3003224077357981</v>
      </c>
      <c r="F310" s="157">
        <f t="shared" si="81"/>
        <v>0.34264159807529737</v>
      </c>
      <c r="G310" s="157">
        <f t="shared" si="81"/>
        <v>0.3390736881306704</v>
      </c>
      <c r="H310" s="157">
        <f t="shared" si="81"/>
        <v>0.8943873051040736</v>
      </c>
      <c r="I310" s="157">
        <f t="shared" si="81"/>
        <v>0.36723903798100727</v>
      </c>
      <c r="J310" s="157">
        <f t="shared" si="81"/>
        <v>0.28523296660654479</v>
      </c>
      <c r="K310" s="157">
        <f t="shared" si="81"/>
        <v>0.53670675140235757</v>
      </c>
      <c r="L310" s="157">
        <f t="shared" si="81"/>
        <v>0</v>
      </c>
      <c r="M310" s="157">
        <f t="shared" si="81"/>
        <v>0.1875456979667679</v>
      </c>
      <c r="N310" s="157">
        <f t="shared" si="81"/>
        <v>1.3332454721647486</v>
      </c>
      <c r="O310" s="157">
        <f t="shared" si="81"/>
        <v>0.38997165331309958</v>
      </c>
      <c r="P310" s="157">
        <f t="shared" si="81"/>
        <v>0.38228271586982226</v>
      </c>
      <c r="Q310" s="157">
        <f t="shared" si="81"/>
        <v>0.42973594881422505</v>
      </c>
    </row>
    <row r="311" spans="1:17" ht="12" customHeight="1" x14ac:dyDescent="0.25">
      <c r="A311" s="167" t="s">
        <v>165</v>
      </c>
      <c r="B311" s="132"/>
      <c r="C311" s="132">
        <f>RES_hhdet_in_tes!C$50</f>
        <v>0.37893396116081757</v>
      </c>
      <c r="D311" s="132">
        <f>RES_hhdet_in_tes!D$50</f>
        <v>8.2347251085275922E-2</v>
      </c>
      <c r="E311" s="132">
        <f>RES_hhdet_in_tes!E$50</f>
        <v>0.29234914770405546</v>
      </c>
      <c r="F311" s="132">
        <f>RES_hhdet_in_tes!F$50</f>
        <v>0.1496135354481461</v>
      </c>
      <c r="G311" s="132">
        <f>RES_hhdet_in_tes!G$50</f>
        <v>0.20634863201074083</v>
      </c>
      <c r="H311" s="132">
        <f>RES_hhdet_in_tes!H$50</f>
        <v>0.73881809371979645</v>
      </c>
      <c r="I311" s="132">
        <f>RES_hhdet_in_tes!I$50</f>
        <v>0.12528225718721986</v>
      </c>
      <c r="J311" s="132">
        <f>RES_hhdet_in_tes!J$50</f>
        <v>0.12095431318492973</v>
      </c>
      <c r="K311" s="132">
        <f>RES_hhdet_in_tes!K$50</f>
        <v>0.19902514438106467</v>
      </c>
      <c r="L311" s="132">
        <f>RES_hhdet_in_tes!L$50</f>
        <v>0</v>
      </c>
      <c r="M311" s="132">
        <f>RES_hhdet_in_tes!M$50</f>
        <v>0</v>
      </c>
      <c r="N311" s="132">
        <f>RES_hhdet_in_tes!N$50</f>
        <v>0.65452364267901619</v>
      </c>
      <c r="O311" s="132">
        <f>RES_hhdet_in_tes!O$50</f>
        <v>4.5090572892379222E-2</v>
      </c>
      <c r="P311" s="132">
        <f>RES_hhdet_in_tes!P$50</f>
        <v>0.1295555988869021</v>
      </c>
      <c r="Q311" s="132">
        <f>RES_hhdet_in_tes!Q$50</f>
        <v>0.16087782738416523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0.15497423381344533</v>
      </c>
      <c r="E312" s="132">
        <f t="shared" si="82"/>
        <v>4.6779368905118584E-3</v>
      </c>
      <c r="F312" s="132">
        <f t="shared" si="82"/>
        <v>0.15411430898709316</v>
      </c>
      <c r="G312" s="132">
        <f t="shared" si="82"/>
        <v>6.0321250978147244E-2</v>
      </c>
      <c r="H312" s="132">
        <f t="shared" si="82"/>
        <v>0.15556921138427718</v>
      </c>
      <c r="I312" s="132">
        <f t="shared" si="82"/>
        <v>0.16291003792473943</v>
      </c>
      <c r="J312" s="132">
        <f t="shared" si="82"/>
        <v>0.16427865342161505</v>
      </c>
      <c r="K312" s="132">
        <f t="shared" si="82"/>
        <v>0.33768160702129291</v>
      </c>
      <c r="L312" s="132">
        <f t="shared" si="82"/>
        <v>0</v>
      </c>
      <c r="M312" s="132">
        <f t="shared" si="82"/>
        <v>0.1875456979667679</v>
      </c>
      <c r="N312" s="132">
        <f t="shared" si="82"/>
        <v>0.63763792422226628</v>
      </c>
      <c r="O312" s="132">
        <f t="shared" si="82"/>
        <v>0.34488108042072035</v>
      </c>
      <c r="P312" s="132">
        <f t="shared" si="82"/>
        <v>0.219010150340887</v>
      </c>
      <c r="Q312" s="132">
        <f t="shared" si="82"/>
        <v>0.26885812143005983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0.10933423381344534</v>
      </c>
      <c r="E313" s="165">
        <f>RES_hhdet_in_tes!E$52</f>
        <v>3.3023160771140361E-3</v>
      </c>
      <c r="F313" s="165">
        <f>RES_hhdet_in_tes!F$52</f>
        <v>0.10839196051347265</v>
      </c>
      <c r="G313" s="165">
        <f>RES_hhdet_in_tes!G$52</f>
        <v>4.2301190354906072E-2</v>
      </c>
      <c r="H313" s="165">
        <f>RES_hhdet_in_tes!H$52</f>
        <v>0.10910982025534141</v>
      </c>
      <c r="I313" s="165">
        <f>RES_hhdet_in_tes!I$52</f>
        <v>0.11415144501908117</v>
      </c>
      <c r="J313" s="165">
        <f>RES_hhdet_in_tes!J$52</f>
        <v>0.11494685940036665</v>
      </c>
      <c r="K313" s="165">
        <f>RES_hhdet_in_tes!K$52</f>
        <v>0.23610658382144414</v>
      </c>
      <c r="L313" s="165">
        <f>RES_hhdet_in_tes!L$52</f>
        <v>0</v>
      </c>
      <c r="M313" s="165">
        <f>RES_hhdet_in_tes!M$52</f>
        <v>0.12894963643398075</v>
      </c>
      <c r="N313" s="165">
        <f>RES_hhdet_in_tes!N$52</f>
        <v>0.45787743575093254</v>
      </c>
      <c r="O313" s="165">
        <f>RES_hhdet_in_tes!O$52</f>
        <v>0.24310687576480172</v>
      </c>
      <c r="P313" s="165">
        <f>RES_hhdet_in_tes!P$52</f>
        <v>0.15329315538273416</v>
      </c>
      <c r="Q313" s="165">
        <f>RES_hhdet_in_tes!Q$52</f>
        <v>0.18814282909247243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4.564E-2</v>
      </c>
      <c r="E314" s="164">
        <f>RES_hhdet_in_tes!E$53</f>
        <v>1.3756208133978221E-3</v>
      </c>
      <c r="F314" s="164">
        <f>RES_hhdet_in_tes!F$53</f>
        <v>4.5722348473620521E-2</v>
      </c>
      <c r="G314" s="164">
        <f>RES_hhdet_in_tes!G$53</f>
        <v>1.8020060623241171E-2</v>
      </c>
      <c r="H314" s="164">
        <f>RES_hhdet_in_tes!H$53</f>
        <v>4.6459391128935774E-2</v>
      </c>
      <c r="I314" s="164">
        <f>RES_hhdet_in_tes!I$53</f>
        <v>4.8758592905658253E-2</v>
      </c>
      <c r="J314" s="164">
        <f>RES_hhdet_in_tes!J$53</f>
        <v>4.9331794021248397E-2</v>
      </c>
      <c r="K314" s="164">
        <f>RES_hhdet_in_tes!K$53</f>
        <v>0.10157502319984874</v>
      </c>
      <c r="L314" s="164">
        <f>RES_hhdet_in_tes!L$53</f>
        <v>0</v>
      </c>
      <c r="M314" s="164">
        <f>RES_hhdet_in_tes!M$53</f>
        <v>5.859606153278716E-2</v>
      </c>
      <c r="N314" s="164">
        <f>RES_hhdet_in_tes!N$53</f>
        <v>0.17976048847133375</v>
      </c>
      <c r="O314" s="164">
        <f>RES_hhdet_in_tes!O$53</f>
        <v>0.10177420465591862</v>
      </c>
      <c r="P314" s="164">
        <f>RES_hhdet_in_tes!P$53</f>
        <v>6.5716994958152822E-2</v>
      </c>
      <c r="Q314" s="164">
        <f>RES_hhdet_in_tes!Q$53</f>
        <v>8.0715292337587397E-2</v>
      </c>
    </row>
    <row r="315" spans="1:17" ht="12" customHeight="1" x14ac:dyDescent="0.25">
      <c r="A315" s="163" t="s">
        <v>142</v>
      </c>
      <c r="B315" s="162"/>
      <c r="C315" s="162">
        <f>RES_hhdet_in_tes!C$54</f>
        <v>5.6832336266412833E-3</v>
      </c>
      <c r="D315" s="162">
        <f>RES_hhdet_in_tes!D$54</f>
        <v>0</v>
      </c>
      <c r="E315" s="162">
        <f>RES_hhdet_in_tes!E$54</f>
        <v>3.2390090676794065E-3</v>
      </c>
      <c r="F315" s="162">
        <f>RES_hhdet_in_tes!F$54</f>
        <v>2.8413623175845882E-2</v>
      </c>
      <c r="G315" s="162">
        <f>RES_hhdet_in_tes!G$54</f>
        <v>6.3994309075482592E-2</v>
      </c>
      <c r="H315" s="162">
        <f>RES_hhdet_in_tes!H$54</f>
        <v>0</v>
      </c>
      <c r="I315" s="162">
        <f>RES_hhdet_in_tes!I$54</f>
        <v>6.8297386773493188E-2</v>
      </c>
      <c r="J315" s="162">
        <f>RES_hhdet_in_tes!J$54</f>
        <v>0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2.1924108570045151E-2</v>
      </c>
      <c r="O315" s="162">
        <f>RES_hhdet_in_tes!O$54</f>
        <v>0</v>
      </c>
      <c r="P315" s="162">
        <f>RES_hhdet_in_tes!P$54</f>
        <v>2.6741356972703915E-2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5.6314073551356374E-5</v>
      </c>
      <c r="F316" s="160">
        <f t="shared" si="83"/>
        <v>1.0500130464212248E-2</v>
      </c>
      <c r="G316" s="160">
        <f t="shared" si="83"/>
        <v>8.4094960662997563E-3</v>
      </c>
      <c r="H316" s="160">
        <f t="shared" si="83"/>
        <v>0</v>
      </c>
      <c r="I316" s="160">
        <f t="shared" si="83"/>
        <v>1.07493560955548E-2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1.9159796693420918E-2</v>
      </c>
      <c r="O316" s="160">
        <f t="shared" si="83"/>
        <v>0</v>
      </c>
      <c r="P316" s="160">
        <f t="shared" si="83"/>
        <v>6.9756096693292542E-3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3.3410729945883191E-5</v>
      </c>
      <c r="F317" s="156">
        <f>RES_hhdet_in_tes!F$56</f>
        <v>6.1139184779504781E-3</v>
      </c>
      <c r="G317" s="156">
        <f>RES_hhdet_in_tes!G$56</f>
        <v>4.4601667344720958E-3</v>
      </c>
      <c r="H317" s="156">
        <f>RES_hhdet_in_tes!H$56</f>
        <v>0</v>
      </c>
      <c r="I317" s="156">
        <f>RES_hhdet_in_tes!I$56</f>
        <v>6.6769885534672911E-3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1.1436004376167954E-2</v>
      </c>
      <c r="O317" s="156">
        <f>RES_hhdet_in_tes!O$56</f>
        <v>0</v>
      </c>
      <c r="P317" s="156">
        <f>RES_hhdet_in_tes!P$56</f>
        <v>4.8835600096460109E-3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2.2903343605473187E-5</v>
      </c>
      <c r="F318" s="156">
        <f>RES_hhdet_in_tes!F$57</f>
        <v>4.3862119862617711E-3</v>
      </c>
      <c r="G318" s="156">
        <f>RES_hhdet_in_tes!G$57</f>
        <v>3.9493293318276605E-3</v>
      </c>
      <c r="H318" s="156">
        <f>RES_hhdet_in_tes!H$57</f>
        <v>0</v>
      </c>
      <c r="I318" s="156">
        <f>RES_hhdet_in_tes!I$57</f>
        <v>4.0723675420875089E-3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7.7237923172529645E-3</v>
      </c>
      <c r="O318" s="156">
        <f>RES_hhdet_in_tes!O$57</f>
        <v>0</v>
      </c>
      <c r="P318" s="156">
        <f>RES_hhdet_in_tes!P$57</f>
        <v>2.0920496596832437E-3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5.0278198395038672E-2</v>
      </c>
      <c r="D319" s="157">
        <f t="shared" ref="D319:Q319" si="84">SUM(D320:D321)</f>
        <v>5.2574205022188764E-2</v>
      </c>
      <c r="E319" s="157">
        <f t="shared" si="84"/>
        <v>8.1038273497739066E-2</v>
      </c>
      <c r="F319" s="157">
        <f t="shared" si="84"/>
        <v>9.3393520748558362E-2</v>
      </c>
      <c r="G319" s="157">
        <f t="shared" si="84"/>
        <v>8.4995706982870831E-2</v>
      </c>
      <c r="H319" s="157">
        <f t="shared" si="84"/>
        <v>0.2381452492323545</v>
      </c>
      <c r="I319" s="157">
        <f t="shared" si="84"/>
        <v>0.121585033554252</v>
      </c>
      <c r="J319" s="157">
        <f t="shared" si="84"/>
        <v>0.12298957388369558</v>
      </c>
      <c r="K319" s="157">
        <f t="shared" si="84"/>
        <v>0.12507287526518693</v>
      </c>
      <c r="L319" s="157">
        <f t="shared" si="84"/>
        <v>0</v>
      </c>
      <c r="M319" s="157">
        <f t="shared" si="84"/>
        <v>5.4008488962295452E-2</v>
      </c>
      <c r="N319" s="157">
        <f t="shared" si="84"/>
        <v>0.42943868085788811</v>
      </c>
      <c r="O319" s="157">
        <f t="shared" si="84"/>
        <v>8.4138305201584135E-2</v>
      </c>
      <c r="P319" s="157">
        <f t="shared" si="84"/>
        <v>6.9830542226973338E-2</v>
      </c>
      <c r="Q319" s="157">
        <f t="shared" si="84"/>
        <v>0.19041027812658096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5.0278198395038672E-2</v>
      </c>
      <c r="D321" s="57">
        <f>RES_hhdet_in_tes!D$60</f>
        <v>5.2574205022188764E-2</v>
      </c>
      <c r="E321" s="57">
        <f>RES_hhdet_in_tes!E$60</f>
        <v>8.1038273497739066E-2</v>
      </c>
      <c r="F321" s="57">
        <f>RES_hhdet_in_tes!F$60</f>
        <v>9.3393520748558362E-2</v>
      </c>
      <c r="G321" s="57">
        <f>RES_hhdet_in_tes!G$60</f>
        <v>8.4995706982870831E-2</v>
      </c>
      <c r="H321" s="57">
        <f>RES_hhdet_in_tes!H$60</f>
        <v>0.2381452492323545</v>
      </c>
      <c r="I321" s="57">
        <f>RES_hhdet_in_tes!I$60</f>
        <v>0.121585033554252</v>
      </c>
      <c r="J321" s="57">
        <f>RES_hhdet_in_tes!J$60</f>
        <v>0.12298957388369558</v>
      </c>
      <c r="K321" s="57">
        <f>RES_hhdet_in_tes!K$60</f>
        <v>0.12507287526518693</v>
      </c>
      <c r="L321" s="57">
        <f>RES_hhdet_in_tes!L$60</f>
        <v>0</v>
      </c>
      <c r="M321" s="57">
        <f>RES_hhdet_in_tes!M$60</f>
        <v>5.4008488962295452E-2</v>
      </c>
      <c r="N321" s="57">
        <f>RES_hhdet_in_tes!N$60</f>
        <v>0.42943868085788811</v>
      </c>
      <c r="O321" s="57">
        <f>RES_hhdet_in_tes!O$60</f>
        <v>8.4138305201584135E-2</v>
      </c>
      <c r="P321" s="57">
        <f>RES_hhdet_in_tes!P$60</f>
        <v>6.9830542226973338E-2</v>
      </c>
      <c r="Q321" s="57">
        <f>RES_hhdet_in_tes!Q$60</f>
        <v>0.19041027812658096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0.65063672558021635</v>
      </c>
      <c r="D323" s="175">
        <f t="shared" si="85"/>
        <v>0.64392865454581272</v>
      </c>
      <c r="E323" s="175">
        <f t="shared" si="85"/>
        <v>0.65829089605327462</v>
      </c>
      <c r="F323" s="175">
        <f t="shared" si="85"/>
        <v>0.65267312187725968</v>
      </c>
      <c r="G323" s="175">
        <f t="shared" si="85"/>
        <v>0.66695341336444791</v>
      </c>
      <c r="H323" s="175">
        <f t="shared" si="85"/>
        <v>0.67003645203141704</v>
      </c>
      <c r="I323" s="175">
        <f t="shared" si="85"/>
        <v>0.67278167070268602</v>
      </c>
      <c r="J323" s="175">
        <f t="shared" si="85"/>
        <v>0.67401704552046104</v>
      </c>
      <c r="K323" s="175">
        <f t="shared" si="85"/>
        <v>0.68647763029431152</v>
      </c>
      <c r="L323" s="175" t="str">
        <f t="shared" si="85"/>
        <v/>
      </c>
      <c r="M323" s="175">
        <f t="shared" si="85"/>
        <v>0.71360599424179139</v>
      </c>
      <c r="N323" s="175">
        <f t="shared" si="85"/>
        <v>0.70378036793954113</v>
      </c>
      <c r="O323" s="175">
        <f t="shared" si="85"/>
        <v>0.70901625731388207</v>
      </c>
      <c r="P323" s="175">
        <f t="shared" si="85"/>
        <v>0.71374840368362835</v>
      </c>
      <c r="Q323" s="175">
        <f t="shared" si="85"/>
        <v>0.71660340975135284</v>
      </c>
    </row>
    <row r="324" spans="1:17" ht="12" customHeight="1" x14ac:dyDescent="0.25">
      <c r="A324" s="158" t="s">
        <v>65</v>
      </c>
      <c r="B324" s="169"/>
      <c r="C324" s="169">
        <f t="shared" si="85"/>
        <v>0.65467585908480141</v>
      </c>
      <c r="D324" s="169">
        <f t="shared" si="85"/>
        <v>0.63595267798889255</v>
      </c>
      <c r="E324" s="169">
        <f t="shared" si="85"/>
        <v>0.65803059293403587</v>
      </c>
      <c r="F324" s="169">
        <f t="shared" si="85"/>
        <v>0.64997146050323518</v>
      </c>
      <c r="G324" s="169">
        <f t="shared" si="85"/>
        <v>0.66605618078482554</v>
      </c>
      <c r="H324" s="169">
        <f t="shared" si="85"/>
        <v>0.67206339756038413</v>
      </c>
      <c r="I324" s="169">
        <f t="shared" si="85"/>
        <v>0.66472256884599823</v>
      </c>
      <c r="J324" s="169">
        <f t="shared" si="85"/>
        <v>0.65879546343793594</v>
      </c>
      <c r="K324" s="169">
        <f t="shared" si="85"/>
        <v>0.67945680950281906</v>
      </c>
      <c r="L324" s="169" t="str">
        <f t="shared" si="85"/>
        <v/>
      </c>
      <c r="M324" s="169">
        <f t="shared" si="85"/>
        <v>0.6791726577163637</v>
      </c>
      <c r="N324" s="169">
        <f t="shared" si="85"/>
        <v>0.69912988858318437</v>
      </c>
      <c r="O324" s="169">
        <f t="shared" si="85"/>
        <v>0.701716464056796</v>
      </c>
      <c r="P324" s="169">
        <f t="shared" si="85"/>
        <v>0.71727904097146467</v>
      </c>
      <c r="Q324" s="169">
        <f t="shared" si="85"/>
        <v>0.70589140414087836</v>
      </c>
    </row>
    <row r="325" spans="1:17" ht="12" customHeight="1" x14ac:dyDescent="0.25">
      <c r="A325" s="23" t="s">
        <v>166</v>
      </c>
      <c r="B325" s="73"/>
      <c r="C325" s="73">
        <f t="shared" si="85"/>
        <v>0.62918880960151669</v>
      </c>
      <c r="D325" s="73">
        <f t="shared" si="85"/>
        <v>0.61469302145384919</v>
      </c>
      <c r="E325" s="73">
        <f t="shared" si="85"/>
        <v>0.63984282999782205</v>
      </c>
      <c r="F325" s="73">
        <f t="shared" si="85"/>
        <v>0.6328062365863919</v>
      </c>
      <c r="G325" s="73">
        <f t="shared" si="85"/>
        <v>0.64676235936119886</v>
      </c>
      <c r="H325" s="73">
        <f t="shared" si="85"/>
        <v>0.65735568337573724</v>
      </c>
      <c r="I325" s="73">
        <f t="shared" si="85"/>
        <v>0.65202496349279371</v>
      </c>
      <c r="J325" s="73">
        <f t="shared" si="85"/>
        <v>0.65815571520362282</v>
      </c>
      <c r="K325" s="73">
        <f t="shared" si="85"/>
        <v>0.66307366961143832</v>
      </c>
      <c r="L325" s="73" t="str">
        <f t="shared" si="85"/>
        <v/>
      </c>
      <c r="M325" s="73">
        <f t="shared" si="85"/>
        <v>0.66839038401348927</v>
      </c>
      <c r="N325" s="73">
        <f t="shared" si="85"/>
        <v>0.68722490417798299</v>
      </c>
      <c r="O325" s="73">
        <f t="shared" si="85"/>
        <v>0.68510390317019121</v>
      </c>
      <c r="P325" s="73">
        <f t="shared" si="85"/>
        <v>0.69549919673467109</v>
      </c>
      <c r="Q325" s="73">
        <f t="shared" si="85"/>
        <v>0.70005279595355319</v>
      </c>
    </row>
    <row r="326" spans="1:17" ht="12" customHeight="1" x14ac:dyDescent="0.25">
      <c r="A326" s="23" t="s">
        <v>60</v>
      </c>
      <c r="B326" s="73"/>
      <c r="C326" s="73">
        <f t="shared" si="85"/>
        <v>1.0467160453178015</v>
      </c>
      <c r="D326" s="73">
        <f t="shared" si="85"/>
        <v>1.0179679594670361</v>
      </c>
      <c r="E326" s="73">
        <f t="shared" si="85"/>
        <v>1.0529224269002311</v>
      </c>
      <c r="F326" s="73">
        <f t="shared" si="85"/>
        <v>1.0334913397087675</v>
      </c>
      <c r="G326" s="73">
        <f t="shared" si="85"/>
        <v>1.0472741718806271</v>
      </c>
      <c r="H326" s="73">
        <f t="shared" si="85"/>
        <v>1.0502447777175921</v>
      </c>
      <c r="I326" s="73">
        <f t="shared" si="85"/>
        <v>1.0330884881773224</v>
      </c>
      <c r="J326" s="73">
        <f t="shared" si="85"/>
        <v>1.0356291034633944</v>
      </c>
      <c r="K326" s="73">
        <f t="shared" si="85"/>
        <v>1.03298466326462</v>
      </c>
      <c r="L326" s="73" t="str">
        <f t="shared" si="85"/>
        <v/>
      </c>
      <c r="M326" s="73">
        <f t="shared" si="85"/>
        <v>1.02065795313135</v>
      </c>
      <c r="N326" s="73">
        <f t="shared" si="85"/>
        <v>1.0325115984265933</v>
      </c>
      <c r="O326" s="73">
        <f t="shared" si="85"/>
        <v>1.0193179227610254</v>
      </c>
      <c r="P326" s="73">
        <f t="shared" si="85"/>
        <v>1.0247501984995571</v>
      </c>
      <c r="Q326" s="73">
        <f t="shared" si="85"/>
        <v>1.0254337036564554</v>
      </c>
    </row>
    <row r="327" spans="1:17" ht="12" customHeight="1" x14ac:dyDescent="0.25">
      <c r="A327" s="158" t="s">
        <v>112</v>
      </c>
      <c r="B327" s="169"/>
      <c r="C327" s="169">
        <f t="shared" si="85"/>
        <v>1.9580976434963715</v>
      </c>
      <c r="D327" s="169">
        <f t="shared" si="85"/>
        <v>2.0138605917427022</v>
      </c>
      <c r="E327" s="169">
        <f t="shared" si="85"/>
        <v>2.0786087913883771</v>
      </c>
      <c r="F327" s="169">
        <f t="shared" si="85"/>
        <v>2.152259064839555</v>
      </c>
      <c r="G327" s="169">
        <f t="shared" si="85"/>
        <v>2.2419816487409032</v>
      </c>
      <c r="H327" s="169">
        <f t="shared" si="85"/>
        <v>2.351601205972925</v>
      </c>
      <c r="I327" s="169">
        <f t="shared" si="85"/>
        <v>2.4818524023806585</v>
      </c>
      <c r="J327" s="169">
        <f t="shared" si="85"/>
        <v>2.4711704258117124</v>
      </c>
      <c r="K327" s="169">
        <f t="shared" si="85"/>
        <v>2.6205740711533072</v>
      </c>
      <c r="L327" s="169" t="str">
        <f t="shared" si="85"/>
        <v/>
      </c>
      <c r="M327" s="169">
        <f t="shared" si="85"/>
        <v>3.0040435527552836</v>
      </c>
      <c r="N327" s="169">
        <f t="shared" si="85"/>
        <v>3.1613755675477706</v>
      </c>
      <c r="O327" s="169">
        <f t="shared" si="85"/>
        <v>3.3110583837119951</v>
      </c>
      <c r="P327" s="169">
        <f t="shared" si="85"/>
        <v>3.4605986476941495</v>
      </c>
      <c r="Q327" s="169">
        <f t="shared" si="85"/>
        <v>3.5810625771019309</v>
      </c>
    </row>
    <row r="328" spans="1:17" ht="12" customHeight="1" x14ac:dyDescent="0.25">
      <c r="A328" s="23" t="s">
        <v>60</v>
      </c>
      <c r="B328" s="73"/>
      <c r="C328" s="73">
        <f t="shared" si="85"/>
        <v>1.9580976434963715</v>
      </c>
      <c r="D328" s="73">
        <f t="shared" si="85"/>
        <v>2.0138605917427022</v>
      </c>
      <c r="E328" s="73">
        <f t="shared" si="85"/>
        <v>2.0786087913883771</v>
      </c>
      <c r="F328" s="73">
        <f t="shared" si="85"/>
        <v>2.152259064839555</v>
      </c>
      <c r="G328" s="73">
        <f t="shared" si="85"/>
        <v>2.2419816487409032</v>
      </c>
      <c r="H328" s="73">
        <f t="shared" si="85"/>
        <v>2.351601205972925</v>
      </c>
      <c r="I328" s="73">
        <f t="shared" si="85"/>
        <v>2.4818524023806585</v>
      </c>
      <c r="J328" s="73">
        <f t="shared" si="85"/>
        <v>2.4711704258117124</v>
      </c>
      <c r="K328" s="73">
        <f t="shared" si="85"/>
        <v>2.6205740711533072</v>
      </c>
      <c r="L328" s="73" t="str">
        <f t="shared" si="85"/>
        <v/>
      </c>
      <c r="M328" s="73">
        <f t="shared" si="85"/>
        <v>3.0040435527552836</v>
      </c>
      <c r="N328" s="73">
        <f t="shared" si="85"/>
        <v>3.1613755675477706</v>
      </c>
      <c r="O328" s="73">
        <f t="shared" si="85"/>
        <v>3.3110583837119951</v>
      </c>
      <c r="P328" s="73">
        <f t="shared" si="85"/>
        <v>3.4605986476941495</v>
      </c>
      <c r="Q328" s="73">
        <f t="shared" si="85"/>
        <v>3.5810625771019309</v>
      </c>
    </row>
    <row r="329" spans="1:17" ht="12" customHeight="1" x14ac:dyDescent="0.25">
      <c r="A329" s="158" t="s">
        <v>63</v>
      </c>
      <c r="B329" s="169"/>
      <c r="C329" s="169">
        <f t="shared" si="85"/>
        <v>0.55395110073392007</v>
      </c>
      <c r="D329" s="169">
        <f t="shared" si="85"/>
        <v>0.60729186040108041</v>
      </c>
      <c r="E329" s="169">
        <f t="shared" si="85"/>
        <v>0.56201499616815587</v>
      </c>
      <c r="F329" s="169">
        <f t="shared" si="85"/>
        <v>0.61690465851072052</v>
      </c>
      <c r="G329" s="169">
        <f t="shared" si="85"/>
        <v>0.61292291401704957</v>
      </c>
      <c r="H329" s="169">
        <f t="shared" si="85"/>
        <v>0.58465030818016483</v>
      </c>
      <c r="I329" s="169">
        <f t="shared" si="85"/>
        <v>0.6453980599480641</v>
      </c>
      <c r="J329" s="169">
        <f t="shared" si="85"/>
        <v>0.62479472532687252</v>
      </c>
      <c r="K329" s="169">
        <f t="shared" si="85"/>
        <v>0.63278121642692431</v>
      </c>
      <c r="L329" s="169" t="str">
        <f t="shared" si="85"/>
        <v/>
      </c>
      <c r="M329" s="169">
        <f t="shared" si="85"/>
        <v>0.67857447506589041</v>
      </c>
      <c r="N329" s="169">
        <f t="shared" si="85"/>
        <v>0.62617602624197632</v>
      </c>
      <c r="O329" s="169">
        <f t="shared" si="85"/>
        <v>0.66167623867494674</v>
      </c>
      <c r="P329" s="169">
        <f t="shared" si="85"/>
        <v>0.65082440828335264</v>
      </c>
      <c r="Q329" s="169">
        <f t="shared" si="85"/>
        <v>0.64121969750574226</v>
      </c>
    </row>
    <row r="330" spans="1:17" ht="12" customHeight="1" x14ac:dyDescent="0.25">
      <c r="A330" s="167" t="s">
        <v>165</v>
      </c>
      <c r="B330" s="174"/>
      <c r="C330" s="174">
        <f t="shared" si="85"/>
        <v>0.55203224553174257</v>
      </c>
      <c r="D330" s="174">
        <f t="shared" si="85"/>
        <v>0.55581409854739827</v>
      </c>
      <c r="E330" s="174">
        <f t="shared" si="85"/>
        <v>0.55945509280415451</v>
      </c>
      <c r="F330" s="174">
        <f t="shared" si="85"/>
        <v>0.56330488154128289</v>
      </c>
      <c r="G330" s="174">
        <f t="shared" si="85"/>
        <v>0.56661130132189363</v>
      </c>
      <c r="H330" s="174">
        <f t="shared" si="85"/>
        <v>0.57157981835183547</v>
      </c>
      <c r="I330" s="174">
        <f t="shared" si="85"/>
        <v>0.57505325228041582</v>
      </c>
      <c r="J330" s="174">
        <f t="shared" si="85"/>
        <v>0.57890642212404797</v>
      </c>
      <c r="K330" s="174">
        <f t="shared" si="85"/>
        <v>0.58201521533249567</v>
      </c>
      <c r="L330" s="174" t="str">
        <f t="shared" si="85"/>
        <v/>
      </c>
      <c r="M330" s="174" t="str">
        <f t="shared" si="85"/>
        <v/>
      </c>
      <c r="N330" s="174">
        <f t="shared" si="85"/>
        <v>0.586020318061927</v>
      </c>
      <c r="O330" s="174">
        <f t="shared" si="85"/>
        <v>0.58555363121353265</v>
      </c>
      <c r="P330" s="174">
        <f t="shared" si="85"/>
        <v>0.58524652481661099</v>
      </c>
      <c r="Q330" s="174">
        <f t="shared" si="85"/>
        <v>0.58619875305446367</v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>
        <f t="shared" si="85"/>
        <v>0.63872544605989334</v>
      </c>
      <c r="E331" s="174">
        <f t="shared" si="85"/>
        <v>0.64162707697877275</v>
      </c>
      <c r="F331" s="174">
        <f t="shared" si="85"/>
        <v>0.64656350087538672</v>
      </c>
      <c r="G331" s="174">
        <f t="shared" si="85"/>
        <v>0.65116726898577526</v>
      </c>
      <c r="H331" s="174">
        <f t="shared" si="85"/>
        <v>0.65587855982747267</v>
      </c>
      <c r="I331" s="174">
        <f t="shared" si="85"/>
        <v>0.65946963223456223</v>
      </c>
      <c r="J331" s="174">
        <f t="shared" si="85"/>
        <v>0.66351937202439704</v>
      </c>
      <c r="K331" s="174">
        <f t="shared" si="85"/>
        <v>0.66707486850208431</v>
      </c>
      <c r="L331" s="174" t="str">
        <f t="shared" si="85"/>
        <v/>
      </c>
      <c r="M331" s="174">
        <f t="shared" si="85"/>
        <v>0.67857447506589041</v>
      </c>
      <c r="N331" s="174">
        <f t="shared" si="85"/>
        <v>0.6629753332050573</v>
      </c>
      <c r="O331" s="174">
        <f t="shared" si="85"/>
        <v>0.67311697303538121</v>
      </c>
      <c r="P331" s="174">
        <f t="shared" si="85"/>
        <v>0.67768417983619056</v>
      </c>
      <c r="Q331" s="174">
        <f t="shared" si="85"/>
        <v>0.67937600940091547</v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>
        <f t="shared" si="85"/>
        <v>0.5550230545603102</v>
      </c>
      <c r="E332" s="173">
        <f t="shared" si="85"/>
        <v>0.55771390613486771</v>
      </c>
      <c r="F332" s="173">
        <f t="shared" si="85"/>
        <v>0.56195006778364942</v>
      </c>
      <c r="G332" s="173">
        <f t="shared" si="85"/>
        <v>0.56565524011289881</v>
      </c>
      <c r="H332" s="173">
        <f t="shared" si="85"/>
        <v>0.57064966401374062</v>
      </c>
      <c r="I332" s="173">
        <f t="shared" si="85"/>
        <v>0.57416077424800838</v>
      </c>
      <c r="J332" s="173">
        <f t="shared" si="85"/>
        <v>0.57792078314266049</v>
      </c>
      <c r="K332" s="173">
        <f t="shared" si="85"/>
        <v>0.58166912592880771</v>
      </c>
      <c r="L332" s="173" t="str">
        <f t="shared" si="85"/>
        <v/>
      </c>
      <c r="M332" s="173">
        <f t="shared" si="85"/>
        <v>0.588848620299395</v>
      </c>
      <c r="N332" s="173">
        <f t="shared" si="85"/>
        <v>0.58483415541915185</v>
      </c>
      <c r="O332" s="173">
        <f t="shared" si="85"/>
        <v>0.59037965719866303</v>
      </c>
      <c r="P332" s="173">
        <f t="shared" si="85"/>
        <v>0.59321414082815027</v>
      </c>
      <c r="Q332" s="173">
        <f t="shared" si="85"/>
        <v>0.59502380029506985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1</v>
      </c>
      <c r="E333" s="172">
        <f t="shared" si="85"/>
        <v>1.0044135983429257</v>
      </c>
      <c r="F333" s="172">
        <f t="shared" si="85"/>
        <v>1.0054673335986297</v>
      </c>
      <c r="G333" s="172">
        <f t="shared" si="85"/>
        <v>1.009361353502656</v>
      </c>
      <c r="H333" s="172">
        <f t="shared" si="85"/>
        <v>1.0102220595073026</v>
      </c>
      <c r="I333" s="172">
        <f t="shared" si="85"/>
        <v>1.0112224206677001</v>
      </c>
      <c r="J333" s="172">
        <f t="shared" si="85"/>
        <v>1.0131902878125385</v>
      </c>
      <c r="K333" s="172">
        <f t="shared" si="85"/>
        <v>1.0127093317699813</v>
      </c>
      <c r="L333" s="172" t="str">
        <f t="shared" si="85"/>
        <v/>
      </c>
      <c r="M333" s="172">
        <f t="shared" si="85"/>
        <v>1.020911336215609</v>
      </c>
      <c r="N333" s="172">
        <f t="shared" si="85"/>
        <v>1.0050129656240239</v>
      </c>
      <c r="O333" s="172">
        <f t="shared" si="85"/>
        <v>1.0118361194004404</v>
      </c>
      <c r="P333" s="172">
        <f t="shared" si="85"/>
        <v>1.0147274689433052</v>
      </c>
      <c r="Q333" s="172">
        <f t="shared" si="85"/>
        <v>1.0146619516719906</v>
      </c>
    </row>
    <row r="334" spans="1:17" ht="12" customHeight="1" x14ac:dyDescent="0.25">
      <c r="A334" s="163" t="s">
        <v>142</v>
      </c>
      <c r="B334" s="171"/>
      <c r="C334" s="171">
        <f t="shared" si="85"/>
        <v>0.72106881702228121</v>
      </c>
      <c r="D334" s="171" t="str">
        <f t="shared" si="85"/>
        <v/>
      </c>
      <c r="E334" s="171">
        <f t="shared" si="85"/>
        <v>0.72845529067503345</v>
      </c>
      <c r="F334" s="171">
        <f t="shared" si="85"/>
        <v>0.7341862143209793</v>
      </c>
      <c r="G334" s="171">
        <f t="shared" si="85"/>
        <v>0.73976404111921301</v>
      </c>
      <c r="H334" s="171" t="str">
        <f t="shared" si="85"/>
        <v/>
      </c>
      <c r="I334" s="171">
        <f t="shared" si="85"/>
        <v>0.75068293323491131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>
        <f t="shared" si="85"/>
        <v>0.78092602248945175</v>
      </c>
      <c r="O334" s="171" t="str">
        <f t="shared" si="85"/>
        <v/>
      </c>
      <c r="P334" s="171">
        <f t="shared" si="85"/>
        <v>0.77971544449394792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>
        <f t="shared" si="85"/>
        <v>0.80940360900964958</v>
      </c>
      <c r="F335" s="170">
        <f t="shared" si="85"/>
        <v>0.82282111138858083</v>
      </c>
      <c r="G335" s="170">
        <f t="shared" si="85"/>
        <v>0.85068617067457963</v>
      </c>
      <c r="H335" s="170" t="str">
        <f t="shared" si="85"/>
        <v/>
      </c>
      <c r="I335" s="170">
        <f t="shared" si="85"/>
        <v>0.81822330625454853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>
        <f t="shared" si="85"/>
        <v>0.85405956273789418</v>
      </c>
      <c r="O335" s="170" t="str">
        <f t="shared" si="85"/>
        <v/>
      </c>
      <c r="P335" s="170">
        <f t="shared" si="85"/>
        <v>0.81659336462659537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>
        <f t="shared" si="85"/>
        <v>0.71918975248110462</v>
      </c>
      <c r="F336" s="73">
        <f t="shared" si="85"/>
        <v>0.73034850578261234</v>
      </c>
      <c r="G336" s="73">
        <f t="shared" si="85"/>
        <v>0.74538918176098123</v>
      </c>
      <c r="H336" s="73" t="str">
        <f t="shared" si="85"/>
        <v/>
      </c>
      <c r="I336" s="73">
        <f t="shared" si="85"/>
        <v>0.73818235512140751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>
        <f t="shared" si="85"/>
        <v>0.77407783198667179</v>
      </c>
      <c r="O336" s="73" t="str">
        <f t="shared" si="85"/>
        <v/>
      </c>
      <c r="P336" s="73">
        <f t="shared" si="85"/>
        <v>0.76060422655373461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>
        <f t="shared" si="85"/>
        <v>0.99068458924838154</v>
      </c>
      <c r="F337" s="73">
        <f t="shared" si="85"/>
        <v>0.9991599586562746</v>
      </c>
      <c r="G337" s="73">
        <f t="shared" si="85"/>
        <v>1.0121633780783885</v>
      </c>
      <c r="H337" s="73" t="str">
        <f t="shared" si="85"/>
        <v/>
      </c>
      <c r="I337" s="73">
        <f t="shared" si="85"/>
        <v>0.99513881775085888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>
        <f t="shared" si="85"/>
        <v>1.0083173648367416</v>
      </c>
      <c r="O337" s="73" t="str">
        <f t="shared" si="85"/>
        <v/>
      </c>
      <c r="P337" s="73">
        <f t="shared" si="85"/>
        <v>0.98602641815165393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0.83071177678946173</v>
      </c>
      <c r="D338" s="169">
        <f t="shared" si="85"/>
        <v>0.83292361399513992</v>
      </c>
      <c r="E338" s="169">
        <f t="shared" si="85"/>
        <v>0.83551824430500554</v>
      </c>
      <c r="F338" s="169">
        <f t="shared" si="85"/>
        <v>0.83838735105309492</v>
      </c>
      <c r="G338" s="169">
        <f t="shared" si="85"/>
        <v>0.84078970418178289</v>
      </c>
      <c r="H338" s="169">
        <f t="shared" si="85"/>
        <v>0.84369104933263595</v>
      </c>
      <c r="I338" s="169">
        <f t="shared" si="85"/>
        <v>0.84598189911026955</v>
      </c>
      <c r="J338" s="169">
        <f t="shared" si="85"/>
        <v>0.84850502794322769</v>
      </c>
      <c r="K338" s="169">
        <f t="shared" si="85"/>
        <v>0.85081027729623571</v>
      </c>
      <c r="L338" s="169" t="str">
        <f t="shared" si="85"/>
        <v/>
      </c>
      <c r="M338" s="169">
        <f t="shared" si="85"/>
        <v>0.85842009286796994</v>
      </c>
      <c r="N338" s="169">
        <f t="shared" si="85"/>
        <v>0.85888042000554721</v>
      </c>
      <c r="O338" s="169">
        <f t="shared" si="85"/>
        <v>0.85963929039698062</v>
      </c>
      <c r="P338" s="169">
        <f t="shared" si="85"/>
        <v>0.85987854312183332</v>
      </c>
      <c r="Q338" s="169">
        <f t="shared" si="85"/>
        <v>0.86191762570418518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0.83071177678946173</v>
      </c>
      <c r="D340" s="65">
        <f t="shared" si="86"/>
        <v>0.83292361399513992</v>
      </c>
      <c r="E340" s="65">
        <f t="shared" si="86"/>
        <v>0.83551824430500554</v>
      </c>
      <c r="F340" s="65">
        <f t="shared" si="86"/>
        <v>0.83838735105309492</v>
      </c>
      <c r="G340" s="65">
        <f t="shared" si="86"/>
        <v>0.84078970418178289</v>
      </c>
      <c r="H340" s="65">
        <f t="shared" si="86"/>
        <v>0.84369104933263595</v>
      </c>
      <c r="I340" s="65">
        <f t="shared" si="86"/>
        <v>0.84598189911026955</v>
      </c>
      <c r="J340" s="65">
        <f t="shared" si="86"/>
        <v>0.84850502794322769</v>
      </c>
      <c r="K340" s="65">
        <f t="shared" si="86"/>
        <v>0.85081027729623571</v>
      </c>
      <c r="L340" s="65" t="str">
        <f t="shared" si="86"/>
        <v/>
      </c>
      <c r="M340" s="65">
        <f t="shared" si="86"/>
        <v>0.85842009286796994</v>
      </c>
      <c r="N340" s="65">
        <f t="shared" si="86"/>
        <v>0.85888042000554721</v>
      </c>
      <c r="O340" s="65">
        <f t="shared" si="86"/>
        <v>0.85963929039698062</v>
      </c>
      <c r="P340" s="65">
        <f t="shared" si="86"/>
        <v>0.85987854312183332</v>
      </c>
      <c r="Q340" s="65">
        <f t="shared" si="86"/>
        <v>0.86191762570418518</v>
      </c>
    </row>
    <row r="342" spans="1:17" ht="12" customHeight="1" x14ac:dyDescent="0.25">
      <c r="A342" s="152" t="s">
        <v>190</v>
      </c>
      <c r="B342" s="168"/>
      <c r="C342" s="168">
        <f>SUM(C343,C346,C348,C357)</f>
        <v>23.561654883758312</v>
      </c>
      <c r="D342" s="168">
        <f t="shared" ref="D342:Q342" si="87">SUM(D343,D346,D348,D357)</f>
        <v>13.067956386488898</v>
      </c>
      <c r="E342" s="168">
        <f t="shared" si="87"/>
        <v>17.615577746412356</v>
      </c>
      <c r="F342" s="168">
        <f t="shared" si="87"/>
        <v>21.737283464072846</v>
      </c>
      <c r="G342" s="168">
        <f t="shared" si="87"/>
        <v>23.40370845508254</v>
      </c>
      <c r="H342" s="168">
        <f t="shared" si="87"/>
        <v>51.142404290734987</v>
      </c>
      <c r="I342" s="168">
        <f t="shared" si="87"/>
        <v>20.696817817145572</v>
      </c>
      <c r="J342" s="168">
        <f t="shared" si="87"/>
        <v>15.559026216579054</v>
      </c>
      <c r="K342" s="168">
        <f t="shared" si="87"/>
        <v>28.175768205068557</v>
      </c>
      <c r="L342" s="168">
        <f t="shared" si="87"/>
        <v>0</v>
      </c>
      <c r="M342" s="168">
        <f t="shared" si="87"/>
        <v>7.8236108017277379</v>
      </c>
      <c r="N342" s="168">
        <f t="shared" si="87"/>
        <v>66.519799955726242</v>
      </c>
      <c r="O342" s="168">
        <f t="shared" si="87"/>
        <v>18.379472315390814</v>
      </c>
      <c r="P342" s="168">
        <f t="shared" si="87"/>
        <v>17.274623368075559</v>
      </c>
      <c r="Q342" s="168">
        <f t="shared" si="87"/>
        <v>21.735950990503273</v>
      </c>
    </row>
    <row r="343" spans="1:17" ht="12" customHeight="1" x14ac:dyDescent="0.25">
      <c r="A343" s="158" t="s">
        <v>65</v>
      </c>
      <c r="B343" s="157"/>
      <c r="C343" s="157">
        <f>SUM(C344:C345)</f>
        <v>21.43231276010901</v>
      </c>
      <c r="D343" s="157">
        <f t="shared" ref="D343:Q343" si="88">SUM(D344:D345)</f>
        <v>11.997311630614412</v>
      </c>
      <c r="E343" s="157">
        <f t="shared" si="88"/>
        <v>15.976222322365638</v>
      </c>
      <c r="F343" s="157">
        <f t="shared" si="88"/>
        <v>20.315048904245909</v>
      </c>
      <c r="G343" s="157">
        <f t="shared" si="88"/>
        <v>22.042047905397609</v>
      </c>
      <c r="H343" s="157">
        <f t="shared" si="88"/>
        <v>46.539637152462852</v>
      </c>
      <c r="I343" s="157">
        <f t="shared" si="88"/>
        <v>19.404283453298124</v>
      </c>
      <c r="J343" s="157">
        <f t="shared" si="88"/>
        <v>14.293757071645693</v>
      </c>
      <c r="K343" s="157">
        <f t="shared" si="88"/>
        <v>25.855559639759566</v>
      </c>
      <c r="L343" s="157">
        <f t="shared" si="88"/>
        <v>0</v>
      </c>
      <c r="M343" s="157">
        <f t="shared" si="88"/>
        <v>7.1443664082979943</v>
      </c>
      <c r="N343" s="157">
        <f t="shared" si="88"/>
        <v>60.626734188679471</v>
      </c>
      <c r="O343" s="157">
        <f t="shared" si="88"/>
        <v>16.863316563903762</v>
      </c>
      <c r="P343" s="157">
        <f t="shared" si="88"/>
        <v>15.786143520829155</v>
      </c>
      <c r="Q343" s="157">
        <f t="shared" si="88"/>
        <v>19.903889344540605</v>
      </c>
    </row>
    <row r="344" spans="1:17" ht="12" customHeight="1" x14ac:dyDescent="0.25">
      <c r="A344" s="23" t="s">
        <v>166</v>
      </c>
      <c r="B344" s="156"/>
      <c r="C344" s="156">
        <f>RES_hhdet_in_emi!C$45</f>
        <v>21.43231276010901</v>
      </c>
      <c r="D344" s="156">
        <f>RES_hhdet_in_emi!D$45</f>
        <v>11.997311630614412</v>
      </c>
      <c r="E344" s="156">
        <f>RES_hhdet_in_emi!E$45</f>
        <v>15.976222322365638</v>
      </c>
      <c r="F344" s="156">
        <f>RES_hhdet_in_emi!F$45</f>
        <v>20.315048904245909</v>
      </c>
      <c r="G344" s="156">
        <f>RES_hhdet_in_emi!G$45</f>
        <v>22.042047905397609</v>
      </c>
      <c r="H344" s="156">
        <f>RES_hhdet_in_emi!H$45</f>
        <v>46.539637152462852</v>
      </c>
      <c r="I344" s="156">
        <f>RES_hhdet_in_emi!I$45</f>
        <v>19.404283453298124</v>
      </c>
      <c r="J344" s="156">
        <f>RES_hhdet_in_emi!J$45</f>
        <v>14.293757071645693</v>
      </c>
      <c r="K344" s="156">
        <f>RES_hhdet_in_emi!K$45</f>
        <v>25.855559639759566</v>
      </c>
      <c r="L344" s="156">
        <f>RES_hhdet_in_emi!L$45</f>
        <v>0</v>
      </c>
      <c r="M344" s="156">
        <f>RES_hhdet_in_emi!M$45</f>
        <v>7.1443664082979943</v>
      </c>
      <c r="N344" s="156">
        <f>RES_hhdet_in_emi!N$45</f>
        <v>60.626734188679471</v>
      </c>
      <c r="O344" s="156">
        <f>RES_hhdet_in_emi!O$45</f>
        <v>16.863316563903762</v>
      </c>
      <c r="P344" s="156">
        <f>RES_hhdet_in_emi!P$45</f>
        <v>15.786143520829155</v>
      </c>
      <c r="Q344" s="156">
        <f>RES_hhdet_in_emi!Q$45</f>
        <v>19.903889344540605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2.1293421236493009</v>
      </c>
      <c r="D348" s="157">
        <f t="shared" ref="D348:Q348" si="90">SUM(D349:D350,D353:D354)</f>
        <v>1.0706447558744854</v>
      </c>
      <c r="E348" s="157">
        <f t="shared" si="90"/>
        <v>1.6393554240467194</v>
      </c>
      <c r="F348" s="157">
        <f t="shared" si="90"/>
        <v>1.4222345598269373</v>
      </c>
      <c r="G348" s="157">
        <f t="shared" si="90"/>
        <v>1.3616605496849326</v>
      </c>
      <c r="H348" s="157">
        <f t="shared" si="90"/>
        <v>4.6027671382721351</v>
      </c>
      <c r="I348" s="157">
        <f t="shared" si="90"/>
        <v>1.2925343638474494</v>
      </c>
      <c r="J348" s="157">
        <f t="shared" si="90"/>
        <v>1.2652691449333608</v>
      </c>
      <c r="K348" s="157">
        <f t="shared" si="90"/>
        <v>2.3202085653089908</v>
      </c>
      <c r="L348" s="157">
        <f t="shared" si="90"/>
        <v>0</v>
      </c>
      <c r="M348" s="157">
        <f t="shared" si="90"/>
        <v>0.67924439342974352</v>
      </c>
      <c r="N348" s="157">
        <f t="shared" si="90"/>
        <v>5.8930657670467754</v>
      </c>
      <c r="O348" s="157">
        <f t="shared" si="90"/>
        <v>1.5161557514870523</v>
      </c>
      <c r="P348" s="157">
        <f t="shared" si="90"/>
        <v>1.488479847246404</v>
      </c>
      <c r="Q348" s="157">
        <f t="shared" si="90"/>
        <v>1.8320616459626693</v>
      </c>
    </row>
    <row r="349" spans="1:17" ht="12" customHeight="1" x14ac:dyDescent="0.25">
      <c r="A349" s="167" t="s">
        <v>165</v>
      </c>
      <c r="B349" s="132"/>
      <c r="C349" s="132">
        <f>RES_hhdet_in_emi!C$50</f>
        <v>2.1293421236493009</v>
      </c>
      <c r="D349" s="132">
        <f>RES_hhdet_in_emi!D$50</f>
        <v>0.45958031394840448</v>
      </c>
      <c r="E349" s="132">
        <f>RES_hhdet_in_emi!E$50</f>
        <v>1.6209879116672314</v>
      </c>
      <c r="F349" s="132">
        <f>RES_hhdet_in_emi!F$50</f>
        <v>0.82389809476915399</v>
      </c>
      <c r="G349" s="132">
        <f>RES_hhdet_in_emi!G$50</f>
        <v>1.1296851940869297</v>
      </c>
      <c r="H349" s="132">
        <f>RES_hhdet_in_emi!H$50</f>
        <v>4.0096504409007769</v>
      </c>
      <c r="I349" s="132">
        <f>RES_hhdet_in_emi!I$50</f>
        <v>0.67581007622537026</v>
      </c>
      <c r="J349" s="132">
        <f>RES_hhdet_in_emi!J$50</f>
        <v>0.64820655087776025</v>
      </c>
      <c r="K349" s="132">
        <f>RES_hhdet_in_emi!K$50</f>
        <v>1.0608989822504644</v>
      </c>
      <c r="L349" s="132">
        <f>RES_hhdet_in_emi!L$50</f>
        <v>0</v>
      </c>
      <c r="M349" s="132">
        <f>RES_hhdet_in_emi!M$50</f>
        <v>0</v>
      </c>
      <c r="N349" s="132">
        <f>RES_hhdet_in_emi!N$50</f>
        <v>3.4645179316606334</v>
      </c>
      <c r="O349" s="132">
        <f>RES_hhdet_in_emi!O$50</f>
        <v>0.23886058231673896</v>
      </c>
      <c r="P349" s="132">
        <f>RES_hhdet_in_emi!P$50</f>
        <v>0.68678020045985266</v>
      </c>
      <c r="Q349" s="132">
        <f>RES_hhdet_in_emi!Q$50</f>
        <v>0.85127776414800183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0.61106444192608089</v>
      </c>
      <c r="E350" s="132">
        <f t="shared" si="91"/>
        <v>1.836751237948802E-2</v>
      </c>
      <c r="F350" s="132">
        <f t="shared" si="91"/>
        <v>0.59833646505778326</v>
      </c>
      <c r="G350" s="132">
        <f t="shared" si="91"/>
        <v>0.23197535559800289</v>
      </c>
      <c r="H350" s="132">
        <f t="shared" si="91"/>
        <v>0.59311669737135786</v>
      </c>
      <c r="I350" s="132">
        <f t="shared" si="91"/>
        <v>0.6167242876220792</v>
      </c>
      <c r="J350" s="132">
        <f t="shared" si="91"/>
        <v>0.6170625940556006</v>
      </c>
      <c r="K350" s="132">
        <f t="shared" si="91"/>
        <v>1.2593095830585261</v>
      </c>
      <c r="L350" s="132">
        <f t="shared" si="91"/>
        <v>0</v>
      </c>
      <c r="M350" s="132">
        <f t="shared" si="91"/>
        <v>0.67924439342974352</v>
      </c>
      <c r="N350" s="132">
        <f t="shared" si="91"/>
        <v>2.4285478353861421</v>
      </c>
      <c r="O350" s="132">
        <f t="shared" si="91"/>
        <v>1.2772951691703134</v>
      </c>
      <c r="P350" s="132">
        <f t="shared" si="91"/>
        <v>0.80169964678655148</v>
      </c>
      <c r="Q350" s="132">
        <f t="shared" si="91"/>
        <v>0.98078388181466747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0.61106444192608089</v>
      </c>
      <c r="E351" s="165">
        <f>RES_hhdet_in_emi!E$52</f>
        <v>1.836751237948802E-2</v>
      </c>
      <c r="F351" s="165">
        <f>RES_hhdet_in_emi!F$52</f>
        <v>0.59833646505778326</v>
      </c>
      <c r="G351" s="165">
        <f>RES_hhdet_in_emi!G$52</f>
        <v>0.23197535559800289</v>
      </c>
      <c r="H351" s="165">
        <f>RES_hhdet_in_emi!H$52</f>
        <v>0.59311669737135786</v>
      </c>
      <c r="I351" s="165">
        <f>RES_hhdet_in_emi!I$52</f>
        <v>0.6167242876220792</v>
      </c>
      <c r="J351" s="165">
        <f>RES_hhdet_in_emi!J$52</f>
        <v>0.6170625940556006</v>
      </c>
      <c r="K351" s="165">
        <f>RES_hhdet_in_emi!K$52</f>
        <v>1.2593095830585261</v>
      </c>
      <c r="L351" s="165">
        <f>RES_hhdet_in_emi!L$52</f>
        <v>0</v>
      </c>
      <c r="M351" s="165">
        <f>RES_hhdet_in_emi!M$52</f>
        <v>0.67924439342974352</v>
      </c>
      <c r="N351" s="165">
        <f>RES_hhdet_in_emi!N$52</f>
        <v>2.4285478353861421</v>
      </c>
      <c r="O351" s="165">
        <f>RES_hhdet_in_emi!O$52</f>
        <v>1.2772951691703134</v>
      </c>
      <c r="P351" s="165">
        <f>RES_hhdet_in_emi!P$52</f>
        <v>0.80169964678655148</v>
      </c>
      <c r="Q351" s="165">
        <f>RES_hhdet_in_emi!Q$52</f>
        <v>0.98078388181466747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31531.887997417132</v>
      </c>
      <c r="D361" s="168">
        <f t="shared" si="94"/>
        <v>30044.137014685159</v>
      </c>
      <c r="E361" s="168">
        <f t="shared" si="94"/>
        <v>30589.420040847112</v>
      </c>
      <c r="F361" s="168">
        <f t="shared" si="94"/>
        <v>32000.147426189011</v>
      </c>
      <c r="G361" s="168">
        <f t="shared" si="94"/>
        <v>30386.292696176766</v>
      </c>
      <c r="H361" s="168">
        <f t="shared" si="94"/>
        <v>29853.933896047176</v>
      </c>
      <c r="I361" s="168">
        <f t="shared" si="94"/>
        <v>28115.793392832984</v>
      </c>
      <c r="J361" s="168">
        <f t="shared" si="94"/>
        <v>28341.653621075486</v>
      </c>
      <c r="K361" s="168">
        <f t="shared" si="94"/>
        <v>28294.310499374544</v>
      </c>
      <c r="L361" s="168">
        <f t="shared" si="94"/>
        <v>0</v>
      </c>
      <c r="M361" s="168">
        <f t="shared" si="94"/>
        <v>23128.86921531631</v>
      </c>
      <c r="N361" s="168">
        <f t="shared" si="94"/>
        <v>27483.184567362798</v>
      </c>
      <c r="O361" s="168">
        <f t="shared" si="94"/>
        <v>25594.785005845333</v>
      </c>
      <c r="P361" s="168">
        <f t="shared" si="94"/>
        <v>22456.978067981388</v>
      </c>
      <c r="Q361" s="168">
        <f t="shared" si="94"/>
        <v>23840.253285908617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28526.887586016372</v>
      </c>
      <c r="D362" s="157">
        <f t="shared" si="95"/>
        <v>26886.980108375788</v>
      </c>
      <c r="E362" s="157">
        <f t="shared" si="95"/>
        <v>27266.94361479058</v>
      </c>
      <c r="F362" s="157">
        <f t="shared" si="95"/>
        <v>29112.743625459578</v>
      </c>
      <c r="G362" s="157">
        <f t="shared" si="95"/>
        <v>27896.238088432197</v>
      </c>
      <c r="H362" s="157">
        <f t="shared" si="95"/>
        <v>26699.014867953603</v>
      </c>
      <c r="I362" s="157">
        <f t="shared" si="95"/>
        <v>25243.086019072693</v>
      </c>
      <c r="J362" s="157">
        <f t="shared" si="95"/>
        <v>24894.814863352884</v>
      </c>
      <c r="K362" s="157">
        <f t="shared" si="95"/>
        <v>25284.881437417684</v>
      </c>
      <c r="L362" s="157">
        <f t="shared" si="95"/>
        <v>0</v>
      </c>
      <c r="M362" s="157">
        <f t="shared" si="95"/>
        <v>19974.18802579062</v>
      </c>
      <c r="N362" s="157">
        <f t="shared" si="95"/>
        <v>24245.515188253648</v>
      </c>
      <c r="O362" s="157">
        <f t="shared" si="95"/>
        <v>22774.817231901692</v>
      </c>
      <c r="P362" s="157">
        <f t="shared" si="95"/>
        <v>19995.592511187173</v>
      </c>
      <c r="Q362" s="157">
        <f t="shared" si="95"/>
        <v>20892.309560253008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26785.525266833549</v>
      </c>
      <c r="D363" s="156">
        <f t="shared" si="96"/>
        <v>25469.565068441123</v>
      </c>
      <c r="E363" s="156">
        <f t="shared" si="96"/>
        <v>26066.388781824367</v>
      </c>
      <c r="F363" s="156">
        <f t="shared" si="96"/>
        <v>27865.562836180168</v>
      </c>
      <c r="G363" s="156">
        <f t="shared" si="96"/>
        <v>26552.394987567161</v>
      </c>
      <c r="H363" s="156">
        <f t="shared" si="96"/>
        <v>25699.543298636316</v>
      </c>
      <c r="I363" s="156">
        <f t="shared" si="96"/>
        <v>24401.948719373031</v>
      </c>
      <c r="J363" s="156">
        <f t="shared" si="96"/>
        <v>24852.622713263023</v>
      </c>
      <c r="K363" s="156">
        <f t="shared" si="96"/>
        <v>24165.028940915301</v>
      </c>
      <c r="L363" s="156">
        <f t="shared" si="96"/>
        <v>0</v>
      </c>
      <c r="M363" s="156">
        <f t="shared" si="96"/>
        <v>19362.814225965478</v>
      </c>
      <c r="N363" s="156">
        <f t="shared" si="96"/>
        <v>23409.564990866635</v>
      </c>
      <c r="O363" s="156">
        <f t="shared" si="96"/>
        <v>21642.764069052748</v>
      </c>
      <c r="P363" s="156">
        <f t="shared" si="96"/>
        <v>18672.890718385832</v>
      </c>
      <c r="Q363" s="156">
        <f t="shared" si="96"/>
        <v>20517.419679615006</v>
      </c>
    </row>
    <row r="364" spans="1:17" ht="12" customHeight="1" x14ac:dyDescent="0.25">
      <c r="A364" s="23" t="s">
        <v>60</v>
      </c>
      <c r="B364" s="156"/>
      <c r="C364" s="156">
        <f t="shared" si="96"/>
        <v>1741.3623191828224</v>
      </c>
      <c r="D364" s="156">
        <f t="shared" si="96"/>
        <v>1417.4150399346638</v>
      </c>
      <c r="E364" s="156">
        <f t="shared" si="96"/>
        <v>1200.5548329662131</v>
      </c>
      <c r="F364" s="156">
        <f t="shared" si="96"/>
        <v>1247.1807892794106</v>
      </c>
      <c r="G364" s="156">
        <f t="shared" si="96"/>
        <v>1343.843100865038</v>
      </c>
      <c r="H364" s="156">
        <f t="shared" si="96"/>
        <v>999.4715693172858</v>
      </c>
      <c r="I364" s="156">
        <f t="shared" si="96"/>
        <v>841.13729969966005</v>
      </c>
      <c r="J364" s="156">
        <f t="shared" si="96"/>
        <v>42.192150089858963</v>
      </c>
      <c r="K364" s="156">
        <f t="shared" si="96"/>
        <v>1119.8524965023839</v>
      </c>
      <c r="L364" s="156">
        <f t="shared" si="96"/>
        <v>0</v>
      </c>
      <c r="M364" s="156">
        <f t="shared" si="96"/>
        <v>611.37379982514005</v>
      </c>
      <c r="N364" s="156">
        <f t="shared" si="96"/>
        <v>835.95019738701285</v>
      </c>
      <c r="O364" s="156">
        <f t="shared" si="96"/>
        <v>1132.0531628489446</v>
      </c>
      <c r="P364" s="156">
        <f t="shared" si="96"/>
        <v>1322.7017928013422</v>
      </c>
      <c r="Q364" s="156">
        <f t="shared" si="96"/>
        <v>374.88988063800042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78.607603721377302</v>
      </c>
      <c r="D365" s="157">
        <f t="shared" si="97"/>
        <v>168.01883749174362</v>
      </c>
      <c r="E365" s="157">
        <f t="shared" si="97"/>
        <v>127.06900655126982</v>
      </c>
      <c r="F365" s="157">
        <f t="shared" si="97"/>
        <v>50.119014761365257</v>
      </c>
      <c r="G365" s="157">
        <f t="shared" si="97"/>
        <v>45.113186603488977</v>
      </c>
      <c r="H365" s="157">
        <f t="shared" si="97"/>
        <v>50.946381789080675</v>
      </c>
      <c r="I365" s="157">
        <f t="shared" si="97"/>
        <v>92.376419691140441</v>
      </c>
      <c r="J365" s="157">
        <f t="shared" si="97"/>
        <v>202.38852087858109</v>
      </c>
      <c r="K365" s="157">
        <f t="shared" si="97"/>
        <v>123.84656755957448</v>
      </c>
      <c r="L365" s="157">
        <f t="shared" si="97"/>
        <v>0</v>
      </c>
      <c r="M365" s="157">
        <f t="shared" si="97"/>
        <v>302.37779846770076</v>
      </c>
      <c r="N365" s="157">
        <f t="shared" si="97"/>
        <v>88.613270609768577</v>
      </c>
      <c r="O365" s="157">
        <f t="shared" si="97"/>
        <v>84.024436683067904</v>
      </c>
      <c r="P365" s="157">
        <f t="shared" si="97"/>
        <v>7.8230072947184075</v>
      </c>
      <c r="Q365" s="157">
        <f t="shared" si="97"/>
        <v>98.689662869435594</v>
      </c>
    </row>
    <row r="366" spans="1:17" ht="12" customHeight="1" x14ac:dyDescent="0.25">
      <c r="A366" s="23" t="s">
        <v>60</v>
      </c>
      <c r="B366" s="156"/>
      <c r="C366" s="156">
        <f t="shared" si="96"/>
        <v>78.607603721377302</v>
      </c>
      <c r="D366" s="156">
        <f t="shared" si="96"/>
        <v>168.01883749174362</v>
      </c>
      <c r="E366" s="156">
        <f t="shared" si="96"/>
        <v>127.06900655126982</v>
      </c>
      <c r="F366" s="156">
        <f t="shared" si="96"/>
        <v>50.119014761365257</v>
      </c>
      <c r="G366" s="156">
        <f t="shared" si="96"/>
        <v>45.113186603488977</v>
      </c>
      <c r="H366" s="156">
        <f t="shared" si="96"/>
        <v>50.946381789080675</v>
      </c>
      <c r="I366" s="156">
        <f t="shared" si="96"/>
        <v>92.376419691140441</v>
      </c>
      <c r="J366" s="156">
        <f t="shared" si="96"/>
        <v>202.38852087858109</v>
      </c>
      <c r="K366" s="156">
        <f t="shared" si="96"/>
        <v>123.84656755957448</v>
      </c>
      <c r="L366" s="156">
        <f t="shared" si="96"/>
        <v>0</v>
      </c>
      <c r="M366" s="156">
        <f t="shared" si="96"/>
        <v>302.37779846770076</v>
      </c>
      <c r="N366" s="156">
        <f t="shared" si="96"/>
        <v>88.613270609768577</v>
      </c>
      <c r="O366" s="156">
        <f t="shared" si="96"/>
        <v>84.024436683067904</v>
      </c>
      <c r="P366" s="156">
        <f t="shared" si="96"/>
        <v>7.8230072947184075</v>
      </c>
      <c r="Q366" s="156">
        <f t="shared" si="96"/>
        <v>98.689662869435594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2691.7502242937189</v>
      </c>
      <c r="D367" s="157">
        <f t="shared" si="98"/>
        <v>2573.4696794900133</v>
      </c>
      <c r="E367" s="157">
        <f t="shared" si="98"/>
        <v>2704.5174126959491</v>
      </c>
      <c r="F367" s="157">
        <f t="shared" si="98"/>
        <v>2363.2959579662142</v>
      </c>
      <c r="G367" s="157">
        <f t="shared" si="98"/>
        <v>2067.1931903844029</v>
      </c>
      <c r="H367" s="157">
        <f t="shared" si="98"/>
        <v>2620.4611895402809</v>
      </c>
      <c r="I367" s="157">
        <f t="shared" si="98"/>
        <v>2219.6844666484503</v>
      </c>
      <c r="J367" s="157">
        <f t="shared" si="98"/>
        <v>2462.5701901625657</v>
      </c>
      <c r="K367" s="157">
        <f t="shared" si="98"/>
        <v>2459.3326758007829</v>
      </c>
      <c r="L367" s="157">
        <f t="shared" si="98"/>
        <v>0</v>
      </c>
      <c r="M367" s="157">
        <f t="shared" si="98"/>
        <v>2323.3998028304895</v>
      </c>
      <c r="N367" s="157">
        <f t="shared" si="98"/>
        <v>2550.1927032581557</v>
      </c>
      <c r="O367" s="157">
        <f t="shared" si="98"/>
        <v>2346.295161630886</v>
      </c>
      <c r="P367" s="157">
        <f t="shared" si="98"/>
        <v>2155.5433564404452</v>
      </c>
      <c r="Q367" s="157">
        <f t="shared" si="98"/>
        <v>2142.8886820489379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2793.4446793446714</v>
      </c>
      <c r="D368" s="132">
        <f t="shared" si="99"/>
        <v>2757.6234900857539</v>
      </c>
      <c r="E368" s="132">
        <f t="shared" si="99"/>
        <v>2734.8838132995211</v>
      </c>
      <c r="F368" s="132">
        <f t="shared" si="99"/>
        <v>2729.0573781431813</v>
      </c>
      <c r="G368" s="132">
        <f t="shared" si="99"/>
        <v>2700.2366923873969</v>
      </c>
      <c r="H368" s="132">
        <f t="shared" si="99"/>
        <v>2664.3708172594265</v>
      </c>
      <c r="I368" s="132">
        <f t="shared" si="99"/>
        <v>2651.0275554112854</v>
      </c>
      <c r="J368" s="132">
        <f t="shared" si="99"/>
        <v>2598.9578682807769</v>
      </c>
      <c r="K368" s="132">
        <f t="shared" si="99"/>
        <v>2604.6952313446054</v>
      </c>
      <c r="L368" s="132">
        <f t="shared" si="99"/>
        <v>0</v>
      </c>
      <c r="M368" s="132">
        <f t="shared" si="99"/>
        <v>0</v>
      </c>
      <c r="N368" s="132">
        <f t="shared" si="99"/>
        <v>2754.9612743457756</v>
      </c>
      <c r="O368" s="132">
        <f t="shared" si="99"/>
        <v>2580.0040056204443</v>
      </c>
      <c r="P368" s="132">
        <f t="shared" si="99"/>
        <v>2340.5672536329953</v>
      </c>
      <c r="Q368" s="132">
        <f t="shared" si="99"/>
        <v>2292.1641663860501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2472.6416704087828</v>
      </c>
      <c r="E369" s="132">
        <f t="shared" si="100"/>
        <v>2455.0503462875972</v>
      </c>
      <c r="F369" s="132">
        <f t="shared" si="100"/>
        <v>2458.1123767058748</v>
      </c>
      <c r="G369" s="132">
        <f t="shared" si="100"/>
        <v>2434.2410068147956</v>
      </c>
      <c r="H369" s="132">
        <f t="shared" si="100"/>
        <v>2404.5115993635791</v>
      </c>
      <c r="I369" s="132">
        <f t="shared" si="100"/>
        <v>2399.2493254472683</v>
      </c>
      <c r="J369" s="132">
        <f t="shared" si="100"/>
        <v>2358.1388767855588</v>
      </c>
      <c r="K369" s="132">
        <f t="shared" si="100"/>
        <v>2369.9852468739887</v>
      </c>
      <c r="L369" s="132">
        <f t="shared" si="100"/>
        <v>0</v>
      </c>
      <c r="M369" s="132">
        <f t="shared" si="100"/>
        <v>2323.3998028304895</v>
      </c>
      <c r="N369" s="132">
        <f t="shared" si="100"/>
        <v>2465.5100768092002</v>
      </c>
      <c r="O369" s="132">
        <f t="shared" si="100"/>
        <v>2314.7810598592541</v>
      </c>
      <c r="P369" s="132">
        <f t="shared" si="100"/>
        <v>2095.7814228637708</v>
      </c>
      <c r="Q369" s="132">
        <f t="shared" si="100"/>
        <v>2050.2917121129021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2007.525391339015</v>
      </c>
      <c r="E370" s="165">
        <f t="shared" si="101"/>
        <v>1993.8656561435384</v>
      </c>
      <c r="F370" s="165">
        <f t="shared" si="101"/>
        <v>1989.1580807864473</v>
      </c>
      <c r="G370" s="165">
        <f t="shared" si="101"/>
        <v>1965.1086667890024</v>
      </c>
      <c r="H370" s="165">
        <f t="shared" si="101"/>
        <v>1938.2997291778631</v>
      </c>
      <c r="I370" s="165">
        <f t="shared" si="101"/>
        <v>1930.946463241022</v>
      </c>
      <c r="J370" s="165">
        <f t="shared" si="101"/>
        <v>1894.3954762615567</v>
      </c>
      <c r="K370" s="165">
        <f t="shared" si="101"/>
        <v>1900.3994700623336</v>
      </c>
      <c r="L370" s="165">
        <f t="shared" si="101"/>
        <v>0</v>
      </c>
      <c r="M370" s="165">
        <f t="shared" si="101"/>
        <v>1840.9026430577426</v>
      </c>
      <c r="N370" s="165">
        <f t="shared" si="101"/>
        <v>2006.9960904638333</v>
      </c>
      <c r="O370" s="165">
        <f t="shared" si="101"/>
        <v>1860.3598115958066</v>
      </c>
      <c r="P370" s="165">
        <f t="shared" si="101"/>
        <v>1675.7929510087006</v>
      </c>
      <c r="Q370" s="165">
        <f t="shared" si="101"/>
        <v>1638.1589385301008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465.11627906976747</v>
      </c>
      <c r="E371" s="164">
        <f t="shared" si="101"/>
        <v>461.18469014405827</v>
      </c>
      <c r="F371" s="164">
        <f t="shared" si="101"/>
        <v>468.95429591942826</v>
      </c>
      <c r="G371" s="164">
        <f t="shared" si="101"/>
        <v>469.13234002579316</v>
      </c>
      <c r="H371" s="164">
        <f t="shared" si="101"/>
        <v>466.21187018571578</v>
      </c>
      <c r="I371" s="164">
        <f t="shared" si="101"/>
        <v>468.30286220624674</v>
      </c>
      <c r="J371" s="164">
        <f t="shared" si="101"/>
        <v>463.74340052400174</v>
      </c>
      <c r="K371" s="164">
        <f t="shared" si="101"/>
        <v>469.58577681165474</v>
      </c>
      <c r="L371" s="164">
        <f t="shared" si="101"/>
        <v>0</v>
      </c>
      <c r="M371" s="164">
        <f t="shared" si="101"/>
        <v>482.4971597727473</v>
      </c>
      <c r="N371" s="164">
        <f t="shared" si="101"/>
        <v>458.51398634536707</v>
      </c>
      <c r="O371" s="164">
        <f t="shared" si="101"/>
        <v>454.42124826344764</v>
      </c>
      <c r="P371" s="164">
        <f t="shared" si="101"/>
        <v>419.9884718550702</v>
      </c>
      <c r="Q371" s="164">
        <f t="shared" si="101"/>
        <v>412.13277358280163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645.41526974937017</v>
      </c>
      <c r="D372" s="162">
        <f t="shared" si="102"/>
        <v>0</v>
      </c>
      <c r="E372" s="162">
        <f t="shared" si="102"/>
        <v>1273.3940117591999</v>
      </c>
      <c r="F372" s="162">
        <f t="shared" si="102"/>
        <v>1231.5267242034495</v>
      </c>
      <c r="G372" s="162">
        <f t="shared" si="102"/>
        <v>1001.8413120207704</v>
      </c>
      <c r="H372" s="162">
        <f t="shared" si="102"/>
        <v>0</v>
      </c>
      <c r="I372" s="162">
        <f t="shared" si="102"/>
        <v>1453.2351689506004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1239.6894436323821</v>
      </c>
      <c r="O372" s="162">
        <f t="shared" si="102"/>
        <v>0</v>
      </c>
      <c r="P372" s="162">
        <f t="shared" si="102"/>
        <v>1823.3118871696254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1406.8583910977711</v>
      </c>
      <c r="F373" s="160">
        <f t="shared" si="103"/>
        <v>1371.6870805450569</v>
      </c>
      <c r="G373" s="160">
        <f t="shared" si="103"/>
        <v>1185.2277021566974</v>
      </c>
      <c r="H373" s="160">
        <f t="shared" si="103"/>
        <v>0</v>
      </c>
      <c r="I373" s="160">
        <f t="shared" si="103"/>
        <v>1527.5644403839694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1338.6605847734727</v>
      </c>
      <c r="O373" s="160">
        <f t="shared" si="103"/>
        <v>0</v>
      </c>
      <c r="P373" s="160">
        <f t="shared" si="103"/>
        <v>1740.8709114547564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939.37944173098447</v>
      </c>
      <c r="F374" s="156">
        <f t="shared" si="104"/>
        <v>899.81924508620068</v>
      </c>
      <c r="G374" s="156">
        <f t="shared" si="104"/>
        <v>717.41293619786506</v>
      </c>
      <c r="H374" s="156">
        <f t="shared" si="104"/>
        <v>0</v>
      </c>
      <c r="I374" s="156">
        <f t="shared" si="104"/>
        <v>1051.7339846159994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881.57125763945146</v>
      </c>
      <c r="O374" s="156">
        <f t="shared" si="104"/>
        <v>0</v>
      </c>
      <c r="P374" s="156">
        <f t="shared" si="104"/>
        <v>1308.4828615580441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467.47894936678676</v>
      </c>
      <c r="F375" s="156">
        <f t="shared" si="104"/>
        <v>471.86783545885652</v>
      </c>
      <c r="G375" s="156">
        <f t="shared" si="104"/>
        <v>467.81476595883231</v>
      </c>
      <c r="H375" s="156">
        <f t="shared" si="104"/>
        <v>0</v>
      </c>
      <c r="I375" s="156">
        <f t="shared" si="104"/>
        <v>475.83045576797008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457.08932713402135</v>
      </c>
      <c r="O375" s="156">
        <f t="shared" si="104"/>
        <v>0</v>
      </c>
      <c r="P375" s="156">
        <f t="shared" si="104"/>
        <v>432.38804989671235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234.64258338566174</v>
      </c>
      <c r="D376" s="157">
        <f t="shared" si="105"/>
        <v>415.66838932761226</v>
      </c>
      <c r="E376" s="157">
        <f t="shared" si="105"/>
        <v>490.89000680931485</v>
      </c>
      <c r="F376" s="157">
        <f t="shared" si="105"/>
        <v>473.9888280018522</v>
      </c>
      <c r="G376" s="157">
        <f t="shared" si="105"/>
        <v>377.74823075668047</v>
      </c>
      <c r="H376" s="157">
        <f t="shared" si="105"/>
        <v>483.51145676421129</v>
      </c>
      <c r="I376" s="157">
        <f t="shared" si="105"/>
        <v>560.64648742070278</v>
      </c>
      <c r="J376" s="157">
        <f t="shared" si="105"/>
        <v>781.88004668145879</v>
      </c>
      <c r="K376" s="157">
        <f t="shared" si="105"/>
        <v>426.24981859650285</v>
      </c>
      <c r="L376" s="157">
        <f t="shared" si="105"/>
        <v>0</v>
      </c>
      <c r="M376" s="157">
        <f t="shared" si="105"/>
        <v>528.90358822750079</v>
      </c>
      <c r="N376" s="157">
        <f t="shared" si="105"/>
        <v>598.86340524122875</v>
      </c>
      <c r="O376" s="157">
        <f t="shared" si="105"/>
        <v>389.64817562968722</v>
      </c>
      <c r="P376" s="157">
        <f t="shared" si="105"/>
        <v>298.01919305905227</v>
      </c>
      <c r="Q376" s="157">
        <f t="shared" si="105"/>
        <v>706.365380737235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234.64258338566174</v>
      </c>
      <c r="D378" s="57">
        <f t="shared" si="107"/>
        <v>415.66838932761226</v>
      </c>
      <c r="E378" s="57">
        <f t="shared" si="107"/>
        <v>490.89000680931485</v>
      </c>
      <c r="F378" s="57">
        <f t="shared" si="107"/>
        <v>473.9888280018522</v>
      </c>
      <c r="G378" s="57">
        <f t="shared" si="107"/>
        <v>377.74823075668047</v>
      </c>
      <c r="H378" s="57">
        <f t="shared" si="107"/>
        <v>483.51145676421129</v>
      </c>
      <c r="I378" s="57">
        <f t="shared" si="107"/>
        <v>560.64648742070278</v>
      </c>
      <c r="J378" s="57">
        <f t="shared" si="107"/>
        <v>781.88004668145879</v>
      </c>
      <c r="K378" s="57">
        <f t="shared" si="107"/>
        <v>426.24981859650285</v>
      </c>
      <c r="L378" s="57">
        <f t="shared" si="107"/>
        <v>0</v>
      </c>
      <c r="M378" s="57">
        <f t="shared" si="107"/>
        <v>528.90358822750079</v>
      </c>
      <c r="N378" s="57">
        <f t="shared" si="107"/>
        <v>598.86340524122875</v>
      </c>
      <c r="O378" s="57">
        <f t="shared" si="107"/>
        <v>389.64817562968722</v>
      </c>
      <c r="P378" s="57">
        <f t="shared" si="107"/>
        <v>298.01919305905227</v>
      </c>
      <c r="Q378" s="57">
        <f t="shared" si="107"/>
        <v>706.365380737235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20515.804358001609</v>
      </c>
      <c r="D380" s="168">
        <f t="shared" si="108"/>
        <v>19346.28072485626</v>
      </c>
      <c r="E380" s="168">
        <f t="shared" si="108"/>
        <v>20136.736728439242</v>
      </c>
      <c r="F380" s="168">
        <f t="shared" si="108"/>
        <v>20885.636121183332</v>
      </c>
      <c r="G380" s="168">
        <f t="shared" si="108"/>
        <v>20266.241633206297</v>
      </c>
      <c r="H380" s="168">
        <f t="shared" si="108"/>
        <v>20003.223946887905</v>
      </c>
      <c r="I380" s="168">
        <f t="shared" si="108"/>
        <v>18915.790451961711</v>
      </c>
      <c r="J380" s="168">
        <f t="shared" si="108"/>
        <v>19102.757638841573</v>
      </c>
      <c r="K380" s="168">
        <f t="shared" si="108"/>
        <v>19423.411222422095</v>
      </c>
      <c r="L380" s="168">
        <f t="shared" si="108"/>
        <v>0</v>
      </c>
      <c r="M380" s="168">
        <f t="shared" si="108"/>
        <v>16504.899712084163</v>
      </c>
      <c r="N380" s="168">
        <f t="shared" si="108"/>
        <v>19342.125746968919</v>
      </c>
      <c r="O380" s="168">
        <f t="shared" si="108"/>
        <v>18147.118671597924</v>
      </c>
      <c r="P380" s="168">
        <f t="shared" si="108"/>
        <v>16028.632247579966</v>
      </c>
      <c r="Q380" s="168">
        <f t="shared" si="108"/>
        <v>17084.006794017998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18675.86463739083</v>
      </c>
      <c r="D381" s="157">
        <f t="shared" si="109"/>
        <v>17098.847002955663</v>
      </c>
      <c r="E381" s="157">
        <f t="shared" si="109"/>
        <v>17942.483074339572</v>
      </c>
      <c r="F381" s="157">
        <f t="shared" si="109"/>
        <v>18922.45249349621</v>
      </c>
      <c r="G381" s="157">
        <f t="shared" si="109"/>
        <v>18580.461799445337</v>
      </c>
      <c r="H381" s="157">
        <f t="shared" si="109"/>
        <v>17943.430643672109</v>
      </c>
      <c r="I381" s="157">
        <f t="shared" si="109"/>
        <v>16779.648984198502</v>
      </c>
      <c r="J381" s="157">
        <f t="shared" si="109"/>
        <v>16400.591095104177</v>
      </c>
      <c r="K381" s="157">
        <f t="shared" si="109"/>
        <v>17179.984870124874</v>
      </c>
      <c r="L381" s="157">
        <f t="shared" si="109"/>
        <v>0</v>
      </c>
      <c r="M381" s="157">
        <f t="shared" si="109"/>
        <v>13565.922367202582</v>
      </c>
      <c r="N381" s="157">
        <f t="shared" si="109"/>
        <v>16950.764332205683</v>
      </c>
      <c r="O381" s="157">
        <f t="shared" si="109"/>
        <v>15981.464217509842</v>
      </c>
      <c r="P381" s="157">
        <f t="shared" si="109"/>
        <v>14342.419420080536</v>
      </c>
      <c r="Q381" s="157">
        <f t="shared" si="109"/>
        <v>14747.701731232888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16853.15275719035</v>
      </c>
      <c r="D382" s="156">
        <f t="shared" si="110"/>
        <v>15655.963907035486</v>
      </c>
      <c r="E382" s="156">
        <f t="shared" si="110"/>
        <v>16678.391965985986</v>
      </c>
      <c r="F382" s="156">
        <f t="shared" si="110"/>
        <v>17633.501948724796</v>
      </c>
      <c r="G382" s="156">
        <f t="shared" si="110"/>
        <v>17173.089628849408</v>
      </c>
      <c r="H382" s="156">
        <f t="shared" si="110"/>
        <v>16893.740847519424</v>
      </c>
      <c r="I382" s="156">
        <f t="shared" si="110"/>
        <v>15910.679722902227</v>
      </c>
      <c r="J382" s="156">
        <f t="shared" si="110"/>
        <v>16356.895676533424</v>
      </c>
      <c r="K382" s="156">
        <f t="shared" si="110"/>
        <v>16023.194416119315</v>
      </c>
      <c r="L382" s="156">
        <f t="shared" si="110"/>
        <v>0</v>
      </c>
      <c r="M382" s="156">
        <f t="shared" si="110"/>
        <v>12941.918836074919</v>
      </c>
      <c r="N382" s="156">
        <f t="shared" si="110"/>
        <v>16087.636057696591</v>
      </c>
      <c r="O382" s="156">
        <f t="shared" si="110"/>
        <v>14827.542139099607</v>
      </c>
      <c r="P382" s="156">
        <f t="shared" si="110"/>
        <v>12986.980495351641</v>
      </c>
      <c r="Q382" s="156">
        <f t="shared" si="110"/>
        <v>14363.277012466937</v>
      </c>
    </row>
    <row r="383" spans="1:17" ht="12" customHeight="1" x14ac:dyDescent="0.25">
      <c r="A383" s="23" t="s">
        <v>60</v>
      </c>
      <c r="B383" s="156"/>
      <c r="C383" s="156">
        <f t="shared" si="110"/>
        <v>1822.7118802004793</v>
      </c>
      <c r="D383" s="156">
        <f t="shared" si="110"/>
        <v>1442.8830959201773</v>
      </c>
      <c r="E383" s="156">
        <f t="shared" si="110"/>
        <v>1264.0911083535868</v>
      </c>
      <c r="F383" s="156">
        <f t="shared" si="110"/>
        <v>1288.9505447714159</v>
      </c>
      <c r="G383" s="156">
        <f t="shared" si="110"/>
        <v>1407.3721705959269</v>
      </c>
      <c r="H383" s="156">
        <f t="shared" si="110"/>
        <v>1049.6897961526859</v>
      </c>
      <c r="I383" s="156">
        <f t="shared" si="110"/>
        <v>868.96926129627707</v>
      </c>
      <c r="J383" s="156">
        <f t="shared" si="110"/>
        <v>43.69541857075361</v>
      </c>
      <c r="K383" s="156">
        <f t="shared" si="110"/>
        <v>1156.7904540055592</v>
      </c>
      <c r="L383" s="156">
        <f t="shared" si="110"/>
        <v>0</v>
      </c>
      <c r="M383" s="156">
        <f t="shared" si="110"/>
        <v>624.00353112766311</v>
      </c>
      <c r="N383" s="156">
        <f t="shared" si="110"/>
        <v>863.12827450909106</v>
      </c>
      <c r="O383" s="156">
        <f t="shared" si="110"/>
        <v>1153.9220784102349</v>
      </c>
      <c r="P383" s="156">
        <f t="shared" si="110"/>
        <v>1355.4389247288955</v>
      </c>
      <c r="Q383" s="156">
        <f t="shared" si="110"/>
        <v>384.4247187659513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153.92136360772548</v>
      </c>
      <c r="D384" s="157">
        <f t="shared" si="111"/>
        <v>338.3665154950437</v>
      </c>
      <c r="E384" s="157">
        <f t="shared" si="111"/>
        <v>264.12675413045673</v>
      </c>
      <c r="F384" s="157">
        <f t="shared" si="111"/>
        <v>107.86910384097584</v>
      </c>
      <c r="G384" s="157">
        <f t="shared" si="111"/>
        <v>101.14293648124624</v>
      </c>
      <c r="H384" s="157">
        <f t="shared" si="111"/>
        <v>119.8055728551592</v>
      </c>
      <c r="I384" s="157">
        <f t="shared" si="111"/>
        <v>229.26463913378083</v>
      </c>
      <c r="J384" s="157">
        <f t="shared" si="111"/>
        <v>500.13652731892591</v>
      </c>
      <c r="K384" s="157">
        <f t="shared" si="111"/>
        <v>324.54910374795719</v>
      </c>
      <c r="L384" s="157">
        <f t="shared" si="111"/>
        <v>0</v>
      </c>
      <c r="M384" s="157">
        <f t="shared" si="111"/>
        <v>908.35607598323293</v>
      </c>
      <c r="N384" s="157">
        <f t="shared" si="111"/>
        <v>280.13982866622126</v>
      </c>
      <c r="O384" s="157">
        <f t="shared" si="111"/>
        <v>278.20981551614966</v>
      </c>
      <c r="P384" s="157">
        <f t="shared" si="111"/>
        <v>27.072288465003989</v>
      </c>
      <c r="Q384" s="157">
        <f t="shared" si="111"/>
        <v>353.4138584485417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153.92136360772548</v>
      </c>
      <c r="D385" s="156">
        <f t="shared" si="112"/>
        <v>338.3665154950437</v>
      </c>
      <c r="E385" s="156">
        <f t="shared" si="112"/>
        <v>264.12675413045673</v>
      </c>
      <c r="F385" s="156">
        <f t="shared" si="112"/>
        <v>107.86910384097584</v>
      </c>
      <c r="G385" s="156">
        <f t="shared" si="112"/>
        <v>101.14293648124624</v>
      </c>
      <c r="H385" s="156">
        <f t="shared" si="112"/>
        <v>119.8055728551592</v>
      </c>
      <c r="I385" s="156">
        <f t="shared" si="112"/>
        <v>229.26463913378083</v>
      </c>
      <c r="J385" s="156">
        <f t="shared" si="112"/>
        <v>500.13652731892591</v>
      </c>
      <c r="K385" s="156">
        <f t="shared" si="112"/>
        <v>324.54910374795719</v>
      </c>
      <c r="L385" s="156">
        <f t="shared" si="112"/>
        <v>0</v>
      </c>
      <c r="M385" s="156">
        <f t="shared" si="112"/>
        <v>908.35607598323293</v>
      </c>
      <c r="N385" s="156">
        <f t="shared" si="112"/>
        <v>280.13982866622126</v>
      </c>
      <c r="O385" s="156">
        <f t="shared" si="112"/>
        <v>278.20981551614966</v>
      </c>
      <c r="P385" s="156">
        <f t="shared" si="112"/>
        <v>27.072288465003989</v>
      </c>
      <c r="Q385" s="156">
        <f t="shared" si="112"/>
        <v>353.4138584485417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1491.0979996482818</v>
      </c>
      <c r="D386" s="157">
        <f t="shared" si="113"/>
        <v>1562.8471893432622</v>
      </c>
      <c r="E386" s="157">
        <f t="shared" si="113"/>
        <v>1519.9793433330246</v>
      </c>
      <c r="F386" s="157">
        <f t="shared" si="113"/>
        <v>1457.9282859089135</v>
      </c>
      <c r="G386" s="157">
        <f t="shared" si="113"/>
        <v>1267.0300740866096</v>
      </c>
      <c r="H386" s="157">
        <f t="shared" si="113"/>
        <v>1532.0534420388863</v>
      </c>
      <c r="I386" s="157">
        <f t="shared" si="113"/>
        <v>1432.5800484717631</v>
      </c>
      <c r="J386" s="157">
        <f t="shared" si="113"/>
        <v>1538.6008655607648</v>
      </c>
      <c r="K386" s="157">
        <f t="shared" si="113"/>
        <v>1556.2195221917025</v>
      </c>
      <c r="L386" s="157">
        <f t="shared" si="113"/>
        <v>0</v>
      </c>
      <c r="M386" s="157">
        <f t="shared" si="113"/>
        <v>1576.5998015738928</v>
      </c>
      <c r="N386" s="157">
        <f t="shared" si="113"/>
        <v>1596.8695330774756</v>
      </c>
      <c r="O386" s="157">
        <f t="shared" si="113"/>
        <v>1552.4877573691506</v>
      </c>
      <c r="P386" s="157">
        <f t="shared" si="113"/>
        <v>1402.8802294844645</v>
      </c>
      <c r="Q386" s="157">
        <f t="shared" si="113"/>
        <v>1374.0624324918988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1542.0715391073375</v>
      </c>
      <c r="D387" s="132">
        <f t="shared" si="114"/>
        <v>1532.7260142751434</v>
      </c>
      <c r="E387" s="132">
        <f t="shared" si="114"/>
        <v>1530.0446775780638</v>
      </c>
      <c r="F387" s="132">
        <f t="shared" si="114"/>
        <v>1537.2913431143086</v>
      </c>
      <c r="G387" s="132">
        <f t="shared" si="114"/>
        <v>1529.9846261507491</v>
      </c>
      <c r="H387" s="132">
        <f t="shared" si="114"/>
        <v>1522.9005877510745</v>
      </c>
      <c r="I387" s="132">
        <f t="shared" si="114"/>
        <v>1524.4820176242597</v>
      </c>
      <c r="J387" s="132">
        <f t="shared" si="114"/>
        <v>1504.5534007775675</v>
      </c>
      <c r="K387" s="132">
        <f t="shared" si="114"/>
        <v>1515.9722559465554</v>
      </c>
      <c r="L387" s="132">
        <f t="shared" si="114"/>
        <v>0</v>
      </c>
      <c r="M387" s="132">
        <f t="shared" si="114"/>
        <v>0</v>
      </c>
      <c r="N387" s="132">
        <f t="shared" si="114"/>
        <v>1614.4632822404033</v>
      </c>
      <c r="O387" s="132">
        <f t="shared" si="114"/>
        <v>1510.7307140365106</v>
      </c>
      <c r="P387" s="132">
        <f t="shared" si="114"/>
        <v>1369.8088512882696</v>
      </c>
      <c r="Q387" s="132">
        <f t="shared" si="114"/>
        <v>1343.6637761316267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1579.3391538781295</v>
      </c>
      <c r="E388" s="132">
        <f t="shared" si="115"/>
        <v>1575.2267775242344</v>
      </c>
      <c r="F388" s="132">
        <f t="shared" si="115"/>
        <v>1589.3257438280682</v>
      </c>
      <c r="G388" s="132">
        <f t="shared" si="115"/>
        <v>1585.0980684607741</v>
      </c>
      <c r="H388" s="132">
        <f t="shared" si="115"/>
        <v>1577.0676048790369</v>
      </c>
      <c r="I388" s="132">
        <f t="shared" si="115"/>
        <v>1582.2320702917318</v>
      </c>
      <c r="J388" s="132">
        <f t="shared" si="115"/>
        <v>1564.6708266710705</v>
      </c>
      <c r="K388" s="132">
        <f t="shared" si="115"/>
        <v>1580.9575969103457</v>
      </c>
      <c r="L388" s="132">
        <f t="shared" si="115"/>
        <v>0</v>
      </c>
      <c r="M388" s="132">
        <f t="shared" si="115"/>
        <v>1576.5998015738928</v>
      </c>
      <c r="N388" s="132">
        <f t="shared" si="115"/>
        <v>1634.5723646930062</v>
      </c>
      <c r="O388" s="132">
        <f t="shared" si="115"/>
        <v>1558.1184202520931</v>
      </c>
      <c r="P388" s="132">
        <f t="shared" si="115"/>
        <v>1420.2779146693588</v>
      </c>
      <c r="Q388" s="132">
        <f t="shared" si="115"/>
        <v>1392.9190014830342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1114.2228748083623</v>
      </c>
      <c r="E389" s="165">
        <f t="shared" si="115"/>
        <v>1112.0066033959738</v>
      </c>
      <c r="F389" s="165">
        <f t="shared" si="115"/>
        <v>1117.8075183303379</v>
      </c>
      <c r="G389" s="165">
        <f t="shared" si="115"/>
        <v>1111.5740147604715</v>
      </c>
      <c r="H389" s="165">
        <f t="shared" si="115"/>
        <v>1106.090089213272</v>
      </c>
      <c r="I389" s="165">
        <f t="shared" si="115"/>
        <v>1108.6737163659186</v>
      </c>
      <c r="J389" s="165">
        <f t="shared" si="115"/>
        <v>1094.8105172229921</v>
      </c>
      <c r="K389" s="165">
        <f t="shared" si="115"/>
        <v>1105.4036986667272</v>
      </c>
      <c r="L389" s="165">
        <f t="shared" si="115"/>
        <v>0</v>
      </c>
      <c r="M389" s="165">
        <f t="shared" si="115"/>
        <v>1084.012981470061</v>
      </c>
      <c r="N389" s="165">
        <f t="shared" si="115"/>
        <v>1173.7598634959556</v>
      </c>
      <c r="O389" s="165">
        <f t="shared" si="115"/>
        <v>1098.3185878361019</v>
      </c>
      <c r="P389" s="165">
        <f t="shared" si="115"/>
        <v>994.10407563849685</v>
      </c>
      <c r="Q389" s="165">
        <f t="shared" si="115"/>
        <v>974.74355709151837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465.11627906976747</v>
      </c>
      <c r="E390" s="164">
        <f t="shared" si="115"/>
        <v>463.22017412826085</v>
      </c>
      <c r="F390" s="164">
        <f t="shared" si="115"/>
        <v>471.51822549773027</v>
      </c>
      <c r="G390" s="164">
        <f t="shared" si="115"/>
        <v>473.52405370030277</v>
      </c>
      <c r="H390" s="164">
        <f t="shared" si="115"/>
        <v>470.977515665765</v>
      </c>
      <c r="I390" s="164">
        <f t="shared" si="115"/>
        <v>473.55835392581321</v>
      </c>
      <c r="J390" s="164">
        <f t="shared" si="115"/>
        <v>469.86030944807868</v>
      </c>
      <c r="K390" s="164">
        <f t="shared" si="115"/>
        <v>475.55389824361845</v>
      </c>
      <c r="L390" s="164">
        <f t="shared" si="115"/>
        <v>0</v>
      </c>
      <c r="M390" s="164">
        <f t="shared" si="115"/>
        <v>492.58682010383166</v>
      </c>
      <c r="N390" s="164">
        <f t="shared" si="115"/>
        <v>460.81250119705049</v>
      </c>
      <c r="O390" s="164">
        <f t="shared" si="115"/>
        <v>459.79983241599086</v>
      </c>
      <c r="P390" s="164">
        <f t="shared" si="115"/>
        <v>426.17383903086198</v>
      </c>
      <c r="Q390" s="164">
        <f t="shared" si="115"/>
        <v>418.17544439151601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465.38882504629481</v>
      </c>
      <c r="D391" s="162">
        <f t="shared" si="116"/>
        <v>0</v>
      </c>
      <c r="E391" s="162">
        <f t="shared" si="116"/>
        <v>927.61060497989479</v>
      </c>
      <c r="F391" s="162">
        <f t="shared" si="116"/>
        <v>904.16994347804712</v>
      </c>
      <c r="G391" s="162">
        <f t="shared" si="116"/>
        <v>741.12617754065946</v>
      </c>
      <c r="H391" s="162">
        <f t="shared" si="116"/>
        <v>0</v>
      </c>
      <c r="I391" s="162">
        <f t="shared" si="116"/>
        <v>1090.9188393079687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968.1057463379974</v>
      </c>
      <c r="O391" s="162">
        <f t="shared" si="116"/>
        <v>0</v>
      </c>
      <c r="P391" s="162">
        <f t="shared" si="116"/>
        <v>1421.6644385555633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1138.7162591200449</v>
      </c>
      <c r="F392" s="160">
        <f t="shared" si="117"/>
        <v>1128.6530880914418</v>
      </c>
      <c r="G392" s="160">
        <f t="shared" si="117"/>
        <v>1008.2568153251121</v>
      </c>
      <c r="H392" s="160">
        <f t="shared" si="117"/>
        <v>0</v>
      </c>
      <c r="I392" s="160">
        <f t="shared" si="117"/>
        <v>1249.8888269278507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1143.295873686086</v>
      </c>
      <c r="O392" s="160">
        <f t="shared" si="117"/>
        <v>0</v>
      </c>
      <c r="P392" s="160">
        <f t="shared" si="117"/>
        <v>1421.5836349654073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675.59206818434495</v>
      </c>
      <c r="F393" s="156">
        <f t="shared" si="117"/>
        <v>657.18164112314491</v>
      </c>
      <c r="G393" s="156">
        <f t="shared" si="117"/>
        <v>534.75184149726977</v>
      </c>
      <c r="H393" s="156">
        <f t="shared" si="117"/>
        <v>0</v>
      </c>
      <c r="I393" s="156">
        <f t="shared" si="117"/>
        <v>776.37146972506071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682.4047678553103</v>
      </c>
      <c r="O393" s="156">
        <f t="shared" si="117"/>
        <v>0</v>
      </c>
      <c r="P393" s="156">
        <f t="shared" si="117"/>
        <v>995.23759487417351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463.1241909357002</v>
      </c>
      <c r="F394" s="156">
        <f t="shared" si="117"/>
        <v>471.47144696829696</v>
      </c>
      <c r="G394" s="156">
        <f t="shared" si="117"/>
        <v>473.50497382784249</v>
      </c>
      <c r="H394" s="156">
        <f t="shared" si="117"/>
        <v>0</v>
      </c>
      <c r="I394" s="156">
        <f t="shared" si="117"/>
        <v>473.51735720279015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460.89110583077564</v>
      </c>
      <c r="O394" s="156">
        <f t="shared" si="117"/>
        <v>0</v>
      </c>
      <c r="P394" s="156">
        <f t="shared" si="117"/>
        <v>426.34604009123393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194.92035735477245</v>
      </c>
      <c r="D395" s="157">
        <f t="shared" si="118"/>
        <v>346.22001706229366</v>
      </c>
      <c r="E395" s="157">
        <f t="shared" si="118"/>
        <v>410.14755663619093</v>
      </c>
      <c r="F395" s="157">
        <f t="shared" si="118"/>
        <v>397.38623793723394</v>
      </c>
      <c r="G395" s="157">
        <f t="shared" si="118"/>
        <v>317.60682319310126</v>
      </c>
      <c r="H395" s="157">
        <f t="shared" si="118"/>
        <v>407.93428832174891</v>
      </c>
      <c r="I395" s="157">
        <f t="shared" si="118"/>
        <v>474.29678015766802</v>
      </c>
      <c r="J395" s="157">
        <f t="shared" si="118"/>
        <v>663.42915085770335</v>
      </c>
      <c r="K395" s="157">
        <f t="shared" si="118"/>
        <v>362.65772635756076</v>
      </c>
      <c r="L395" s="157">
        <f t="shared" si="118"/>
        <v>0</v>
      </c>
      <c r="M395" s="157">
        <f t="shared" si="118"/>
        <v>454.02146732445374</v>
      </c>
      <c r="N395" s="157">
        <f t="shared" si="118"/>
        <v>514.35205301953874</v>
      </c>
      <c r="O395" s="157">
        <f t="shared" si="118"/>
        <v>334.95688120278237</v>
      </c>
      <c r="P395" s="157">
        <f t="shared" si="118"/>
        <v>256.26030954996224</v>
      </c>
      <c r="Q395" s="157">
        <f t="shared" si="118"/>
        <v>608.82877184467043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194.92035735477245</v>
      </c>
      <c r="D397" s="57">
        <f t="shared" si="120"/>
        <v>346.22001706229366</v>
      </c>
      <c r="E397" s="57">
        <f t="shared" si="120"/>
        <v>410.14755663619093</v>
      </c>
      <c r="F397" s="57">
        <f t="shared" si="120"/>
        <v>397.38623793723394</v>
      </c>
      <c r="G397" s="57">
        <f t="shared" si="120"/>
        <v>317.60682319310126</v>
      </c>
      <c r="H397" s="57">
        <f t="shared" si="120"/>
        <v>407.93428832174891</v>
      </c>
      <c r="I397" s="57">
        <f t="shared" si="120"/>
        <v>474.29678015766802</v>
      </c>
      <c r="J397" s="57">
        <f t="shared" si="120"/>
        <v>663.42915085770335</v>
      </c>
      <c r="K397" s="57">
        <f t="shared" si="120"/>
        <v>362.65772635756076</v>
      </c>
      <c r="L397" s="57">
        <f t="shared" si="120"/>
        <v>0</v>
      </c>
      <c r="M397" s="57">
        <f t="shared" si="120"/>
        <v>454.02146732445374</v>
      </c>
      <c r="N397" s="57">
        <f t="shared" si="120"/>
        <v>514.35205301953874</v>
      </c>
      <c r="O397" s="57">
        <f t="shared" si="120"/>
        <v>334.95688120278237</v>
      </c>
      <c r="P397" s="57">
        <f t="shared" si="120"/>
        <v>256.26030954996224</v>
      </c>
      <c r="Q397" s="57">
        <f t="shared" si="120"/>
        <v>608.82877184467043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7855.6429015325566</v>
      </c>
      <c r="D399" s="168">
        <f t="shared" si="121"/>
        <v>7400.9179022743065</v>
      </c>
      <c r="E399" s="168">
        <f t="shared" si="121"/>
        <v>7667.3500547856765</v>
      </c>
      <c r="F399" s="168">
        <f t="shared" si="121"/>
        <v>7954.2602285405155</v>
      </c>
      <c r="G399" s="168">
        <f t="shared" si="121"/>
        <v>7521.0064969218911</v>
      </c>
      <c r="H399" s="168">
        <f t="shared" si="121"/>
        <v>7534.0392947590881</v>
      </c>
      <c r="I399" s="168">
        <f t="shared" si="121"/>
        <v>6943.3984071646355</v>
      </c>
      <c r="J399" s="168">
        <f t="shared" si="121"/>
        <v>7217.8377837841444</v>
      </c>
      <c r="K399" s="168">
        <f t="shared" si="121"/>
        <v>7025.9979328114841</v>
      </c>
      <c r="L399" s="168">
        <f t="shared" si="121"/>
        <v>0</v>
      </c>
      <c r="M399" s="168">
        <f t="shared" si="121"/>
        <v>5656.138690108276</v>
      </c>
      <c r="N399" s="168">
        <f t="shared" si="121"/>
        <v>6851.863511824492</v>
      </c>
      <c r="O399" s="168">
        <f t="shared" si="121"/>
        <v>6292.5494051052501</v>
      </c>
      <c r="P399" s="168">
        <f t="shared" si="121"/>
        <v>5451.8383558517235</v>
      </c>
      <c r="Q399" s="168">
        <f t="shared" si="121"/>
        <v>5976.9810379453193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7145.7033229628651</v>
      </c>
      <c r="D400" s="157">
        <f t="shared" si="122"/>
        <v>6794.5680104947442</v>
      </c>
      <c r="E400" s="157">
        <f t="shared" si="122"/>
        <v>6953.8048006177987</v>
      </c>
      <c r="F400" s="157">
        <f t="shared" si="122"/>
        <v>7433.8261175539728</v>
      </c>
      <c r="G400" s="157">
        <f t="shared" si="122"/>
        <v>7083.4238009813007</v>
      </c>
      <c r="H400" s="157">
        <f t="shared" si="122"/>
        <v>6855.983013180431</v>
      </c>
      <c r="I400" s="157">
        <f t="shared" si="122"/>
        <v>6509.7771073864033</v>
      </c>
      <c r="J400" s="157">
        <f t="shared" si="122"/>
        <v>6630.878978404342</v>
      </c>
      <c r="K400" s="157">
        <f t="shared" si="122"/>
        <v>6447.423447640218</v>
      </c>
      <c r="L400" s="157">
        <f t="shared" si="122"/>
        <v>0</v>
      </c>
      <c r="M400" s="157">
        <f t="shared" si="122"/>
        <v>5165.0738108496262</v>
      </c>
      <c r="N400" s="157">
        <f t="shared" si="122"/>
        <v>6244.8490239744888</v>
      </c>
      <c r="O400" s="157">
        <f t="shared" si="122"/>
        <v>5773.4656790682611</v>
      </c>
      <c r="P400" s="157">
        <f t="shared" si="122"/>
        <v>4982.0769404956509</v>
      </c>
      <c r="Q400" s="157">
        <f t="shared" si="122"/>
        <v>5473.1982624389675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7145.7033229628651</v>
      </c>
      <c r="D401" s="156">
        <f t="shared" si="123"/>
        <v>6794.5680104947442</v>
      </c>
      <c r="E401" s="156">
        <f t="shared" si="123"/>
        <v>6953.8048006177987</v>
      </c>
      <c r="F401" s="156">
        <f t="shared" si="123"/>
        <v>7433.8261175539728</v>
      </c>
      <c r="G401" s="156">
        <f t="shared" si="123"/>
        <v>7083.4238009813007</v>
      </c>
      <c r="H401" s="156">
        <f t="shared" si="123"/>
        <v>6855.983013180431</v>
      </c>
      <c r="I401" s="156">
        <f t="shared" si="123"/>
        <v>6509.7771073864033</v>
      </c>
      <c r="J401" s="156">
        <f t="shared" si="123"/>
        <v>6630.878978404342</v>
      </c>
      <c r="K401" s="156">
        <f t="shared" si="123"/>
        <v>6447.423447640218</v>
      </c>
      <c r="L401" s="156">
        <f t="shared" si="123"/>
        <v>0</v>
      </c>
      <c r="M401" s="156">
        <f t="shared" si="123"/>
        <v>5165.0738108496262</v>
      </c>
      <c r="N401" s="156">
        <f t="shared" si="123"/>
        <v>6244.8490239744888</v>
      </c>
      <c r="O401" s="156">
        <f t="shared" si="123"/>
        <v>5773.4656790682611</v>
      </c>
      <c r="P401" s="156">
        <f t="shared" si="123"/>
        <v>4982.0769404956509</v>
      </c>
      <c r="Q401" s="156">
        <f t="shared" si="123"/>
        <v>5473.1982624389675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709.93957856969155</v>
      </c>
      <c r="D405" s="157">
        <f t="shared" si="127"/>
        <v>606.34989177956231</v>
      </c>
      <c r="E405" s="157">
        <f t="shared" si="127"/>
        <v>713.54525416787737</v>
      </c>
      <c r="F405" s="157">
        <f t="shared" si="127"/>
        <v>520.43411098654303</v>
      </c>
      <c r="G405" s="157">
        <f t="shared" si="127"/>
        <v>437.5826959405905</v>
      </c>
      <c r="H405" s="157">
        <f t="shared" si="127"/>
        <v>678.05628157865669</v>
      </c>
      <c r="I405" s="157">
        <f t="shared" si="127"/>
        <v>433.62129977823207</v>
      </c>
      <c r="J405" s="157">
        <f t="shared" si="127"/>
        <v>586.95880537980236</v>
      </c>
      <c r="K405" s="157">
        <f t="shared" si="127"/>
        <v>578.57448517126602</v>
      </c>
      <c r="L405" s="157">
        <f t="shared" si="127"/>
        <v>0</v>
      </c>
      <c r="M405" s="157">
        <f t="shared" si="127"/>
        <v>491.0648792586498</v>
      </c>
      <c r="N405" s="157">
        <f t="shared" si="127"/>
        <v>607.01448785000287</v>
      </c>
      <c r="O405" s="157">
        <f t="shared" si="127"/>
        <v>519.08372603698922</v>
      </c>
      <c r="P405" s="157">
        <f t="shared" si="127"/>
        <v>469.76141535607258</v>
      </c>
      <c r="Q405" s="157">
        <f t="shared" si="127"/>
        <v>503.7827755063513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745.22066410332718</v>
      </c>
      <c r="D406" s="132">
        <f t="shared" si="128"/>
        <v>735.65686341232561</v>
      </c>
      <c r="E406" s="132">
        <f t="shared" si="128"/>
        <v>729.59274678335714</v>
      </c>
      <c r="F406" s="132">
        <f t="shared" si="128"/>
        <v>728.04336066032772</v>
      </c>
      <c r="G406" s="132">
        <f t="shared" si="128"/>
        <v>720.34635158507785</v>
      </c>
      <c r="H406" s="132">
        <f t="shared" si="128"/>
        <v>710.78621326759423</v>
      </c>
      <c r="I406" s="132">
        <f t="shared" si="128"/>
        <v>707.22214400712539</v>
      </c>
      <c r="J406" s="132">
        <f t="shared" si="128"/>
        <v>693.42279458274982</v>
      </c>
      <c r="K406" s="132">
        <f t="shared" si="128"/>
        <v>694.95356904347159</v>
      </c>
      <c r="L406" s="132">
        <f t="shared" si="128"/>
        <v>0</v>
      </c>
      <c r="M406" s="132">
        <f t="shared" si="128"/>
        <v>0</v>
      </c>
      <c r="N406" s="132">
        <f t="shared" si="128"/>
        <v>734.92682294173699</v>
      </c>
      <c r="O406" s="132">
        <f t="shared" si="128"/>
        <v>688.24686767285982</v>
      </c>
      <c r="P406" s="132">
        <f t="shared" si="128"/>
        <v>624.48210712884213</v>
      </c>
      <c r="Q406" s="132">
        <f t="shared" si="128"/>
        <v>611.45451662976393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535.55165812978169</v>
      </c>
      <c r="E407" s="132">
        <f t="shared" si="129"/>
        <v>531.90922177703726</v>
      </c>
      <c r="F407" s="132">
        <f t="shared" si="129"/>
        <v>530.65697541535269</v>
      </c>
      <c r="G407" s="132">
        <f t="shared" si="129"/>
        <v>524.23510227102224</v>
      </c>
      <c r="H407" s="132">
        <f t="shared" si="129"/>
        <v>517.08895614502239</v>
      </c>
      <c r="I407" s="132">
        <f t="shared" si="129"/>
        <v>515.12406761250315</v>
      </c>
      <c r="J407" s="132">
        <f t="shared" si="129"/>
        <v>505.43990005623738</v>
      </c>
      <c r="K407" s="132">
        <f t="shared" si="129"/>
        <v>507.04181373510227</v>
      </c>
      <c r="L407" s="132">
        <f t="shared" si="129"/>
        <v>0</v>
      </c>
      <c r="M407" s="132">
        <f t="shared" si="129"/>
        <v>491.0648792586498</v>
      </c>
      <c r="N407" s="132">
        <f t="shared" si="129"/>
        <v>535.39600507500461</v>
      </c>
      <c r="O407" s="132">
        <f t="shared" si="129"/>
        <v>496.27318805940206</v>
      </c>
      <c r="P407" s="132">
        <f t="shared" si="129"/>
        <v>447.11499382605092</v>
      </c>
      <c r="Q407" s="132">
        <f t="shared" si="129"/>
        <v>436.99299404934021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535.55165812978169</v>
      </c>
      <c r="E408" s="165">
        <f t="shared" si="130"/>
        <v>531.90922177703726</v>
      </c>
      <c r="F408" s="165">
        <f t="shared" si="130"/>
        <v>530.65697541535269</v>
      </c>
      <c r="G408" s="165">
        <f t="shared" si="130"/>
        <v>524.23510227102224</v>
      </c>
      <c r="H408" s="165">
        <f t="shared" si="130"/>
        <v>517.08895614502239</v>
      </c>
      <c r="I408" s="165">
        <f t="shared" si="130"/>
        <v>515.12406761250315</v>
      </c>
      <c r="J408" s="165">
        <f t="shared" si="130"/>
        <v>505.43990005623738</v>
      </c>
      <c r="K408" s="165">
        <f t="shared" si="130"/>
        <v>507.04181373510227</v>
      </c>
      <c r="L408" s="165">
        <f t="shared" si="130"/>
        <v>0</v>
      </c>
      <c r="M408" s="165">
        <f t="shared" si="130"/>
        <v>491.0648792586498</v>
      </c>
      <c r="N408" s="165">
        <f t="shared" si="130"/>
        <v>535.39600507500461</v>
      </c>
      <c r="O408" s="165">
        <f t="shared" si="130"/>
        <v>496.27318805940206</v>
      </c>
      <c r="P408" s="165">
        <f t="shared" si="130"/>
        <v>447.11499382605092</v>
      </c>
      <c r="Q408" s="165">
        <f t="shared" si="130"/>
        <v>436.99299404934021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243.50489425146733</v>
      </c>
      <c r="D418" s="184">
        <f>D361/RES_summary!D$21</f>
        <v>229.14887439805366</v>
      </c>
      <c r="E418" s="184">
        <f>E361/RES_summary!E$21</f>
        <v>231.9151943298327</v>
      </c>
      <c r="F418" s="184">
        <f>F361/RES_summary!F$21</f>
        <v>239.53411515704411</v>
      </c>
      <c r="G418" s="184">
        <f>G361/RES_summary!G$21</f>
        <v>225.05520203192361</v>
      </c>
      <c r="H418" s="184">
        <f>H361/RES_summary!H$21</f>
        <v>219.51019442220698</v>
      </c>
      <c r="I418" s="184">
        <f>I361/RES_summary!I$21</f>
        <v>203.84981211526383</v>
      </c>
      <c r="J418" s="184">
        <f>J361/RES_summary!J$21</f>
        <v>203.26445132807746</v>
      </c>
      <c r="K418" s="184">
        <f>K361/RES_summary!K$21</f>
        <v>199.37116637877372</v>
      </c>
      <c r="L418" s="184">
        <f>L361/RES_summary!L$21</f>
        <v>0</v>
      </c>
      <c r="M418" s="184">
        <f>M361/RES_summary!M$21</f>
        <v>159.00101969477328</v>
      </c>
      <c r="N418" s="184">
        <f>N361/RES_summary!N$21</f>
        <v>187.25334958208398</v>
      </c>
      <c r="O418" s="184">
        <f>O361/RES_summary!O$21</f>
        <v>173.50543899824592</v>
      </c>
      <c r="P418" s="184">
        <f>P361/RES_summary!P$21</f>
        <v>151.29842923438605</v>
      </c>
      <c r="Q418" s="184">
        <f>Q361/RES_summary!Q$21</f>
        <v>159.69259097388309</v>
      </c>
    </row>
    <row r="419" spans="1:17" ht="12" customHeight="1" x14ac:dyDescent="0.25">
      <c r="A419" s="158" t="s">
        <v>65</v>
      </c>
      <c r="B419" s="157"/>
      <c r="C419" s="178">
        <f>C362/RES_summary!C$21</f>
        <v>220.29878913452362</v>
      </c>
      <c r="D419" s="178">
        <f>D362/RES_summary!D$21</f>
        <v>205.06900313980393</v>
      </c>
      <c r="E419" s="178">
        <f>E362/RES_summary!E$21</f>
        <v>206.72567569965699</v>
      </c>
      <c r="F419" s="178">
        <f>F362/RES_summary!F$21</f>
        <v>217.92072365301692</v>
      </c>
      <c r="G419" s="178">
        <f>G362/RES_summary!G$21</f>
        <v>206.61268426841289</v>
      </c>
      <c r="H419" s="178">
        <f>H362/RES_summary!H$21</f>
        <v>196.31268579052758</v>
      </c>
      <c r="I419" s="178">
        <f>I362/RES_summary!I$21</f>
        <v>183.02163023822513</v>
      </c>
      <c r="J419" s="178">
        <f>J362/RES_summary!J$21</f>
        <v>178.54395342516608</v>
      </c>
      <c r="K419" s="178">
        <f>K362/RES_summary!K$21</f>
        <v>178.16572360151358</v>
      </c>
      <c r="L419" s="178">
        <f>L362/RES_summary!L$21</f>
        <v>0</v>
      </c>
      <c r="M419" s="178">
        <f>M362/RES_summary!M$21</f>
        <v>137.31394449550936</v>
      </c>
      <c r="N419" s="178">
        <f>N362/RES_summary!N$21</f>
        <v>165.1938813792072</v>
      </c>
      <c r="O419" s="178">
        <f>O362/RES_summary!O$21</f>
        <v>154.38905468529873</v>
      </c>
      <c r="P419" s="178">
        <f>P362/RES_summary!P$21</f>
        <v>134.7154425406361</v>
      </c>
      <c r="Q419" s="178">
        <f>Q362/RES_summary!Q$21</f>
        <v>139.94595632409926</v>
      </c>
    </row>
    <row r="420" spans="1:17" ht="12" customHeight="1" x14ac:dyDescent="0.25">
      <c r="A420" s="23" t="s">
        <v>166</v>
      </c>
      <c r="B420" s="156"/>
      <c r="C420" s="177">
        <f>C363/RES_summary!C$21</f>
        <v>206.85112474408695</v>
      </c>
      <c r="D420" s="177">
        <f>D363/RES_summary!D$21</f>
        <v>194.25827288660534</v>
      </c>
      <c r="E420" s="177">
        <f>E363/RES_summary!E$21</f>
        <v>197.6236101155699</v>
      </c>
      <c r="F420" s="177">
        <f>F363/RES_summary!F$21</f>
        <v>208.58506832549128</v>
      </c>
      <c r="G420" s="177">
        <f>G363/RES_summary!G$21</f>
        <v>196.65954903114056</v>
      </c>
      <c r="H420" s="177">
        <f>H363/RES_summary!H$21</f>
        <v>188.96376489908837</v>
      </c>
      <c r="I420" s="177">
        <f>I363/RES_summary!I$21</f>
        <v>176.92307637167747</v>
      </c>
      <c r="J420" s="177">
        <f>J363/RES_summary!J$21</f>
        <v>178.24135413604097</v>
      </c>
      <c r="K420" s="177">
        <f>K363/RES_summary!K$21</f>
        <v>170.27486871021671</v>
      </c>
      <c r="L420" s="177">
        <f>L363/RES_summary!L$21</f>
        <v>0</v>
      </c>
      <c r="M420" s="177">
        <f>M363/RES_summary!M$21</f>
        <v>133.11101279651854</v>
      </c>
      <c r="N420" s="177">
        <f>N363/RES_summary!N$21</f>
        <v>159.49823595060528</v>
      </c>
      <c r="O420" s="177">
        <f>O363/RES_summary!O$21</f>
        <v>146.71493744053183</v>
      </c>
      <c r="P420" s="177">
        <f>P363/RES_summary!P$21</f>
        <v>125.80406083155036</v>
      </c>
      <c r="Q420" s="177">
        <f>Q363/RES_summary!Q$21</f>
        <v>137.43477761928412</v>
      </c>
    </row>
    <row r="421" spans="1:17" ht="12" customHeight="1" x14ac:dyDescent="0.25">
      <c r="A421" s="23" t="s">
        <v>60</v>
      </c>
      <c r="B421" s="156"/>
      <c r="C421" s="177">
        <f>C364/RES_summary!C$21</f>
        <v>13.447664390436646</v>
      </c>
      <c r="D421" s="177">
        <f>D364/RES_summary!D$21</f>
        <v>10.810730253198592</v>
      </c>
      <c r="E421" s="177">
        <f>E364/RES_summary!E$21</f>
        <v>9.1020655840871143</v>
      </c>
      <c r="F421" s="177">
        <f>F364/RES_summary!F$21</f>
        <v>9.3356553275256449</v>
      </c>
      <c r="G421" s="177">
        <f>G364/RES_summary!G$21</f>
        <v>9.9531352372723312</v>
      </c>
      <c r="H421" s="177">
        <f>H364/RES_summary!H$21</f>
        <v>7.3489208914391924</v>
      </c>
      <c r="I421" s="177">
        <f>I364/RES_summary!I$21</f>
        <v>6.0985538665476353</v>
      </c>
      <c r="J421" s="177">
        <f>J364/RES_summary!J$21</f>
        <v>0.30259928912509354</v>
      </c>
      <c r="K421" s="177">
        <f>K364/RES_summary!K$21</f>
        <v>7.8908548912968666</v>
      </c>
      <c r="L421" s="177">
        <f>L364/RES_summary!L$21</f>
        <v>0</v>
      </c>
      <c r="M421" s="177">
        <f>M364/RES_summary!M$21</f>
        <v>4.2029316989908034</v>
      </c>
      <c r="N421" s="177">
        <f>N364/RES_summary!N$21</f>
        <v>5.6956454286019085</v>
      </c>
      <c r="O421" s="177">
        <f>O364/RES_summary!O$21</f>
        <v>7.6741172447668982</v>
      </c>
      <c r="P421" s="177">
        <f>P364/RES_summary!P$21</f>
        <v>8.9113817090857612</v>
      </c>
      <c r="Q421" s="177">
        <f>Q364/RES_summary!Q$21</f>
        <v>2.5111787048151051</v>
      </c>
    </row>
    <row r="422" spans="1:17" ht="12" customHeight="1" x14ac:dyDescent="0.25">
      <c r="A422" s="158" t="s">
        <v>112</v>
      </c>
      <c r="B422" s="157"/>
      <c r="C422" s="178">
        <f>C365/RES_summary!C$21</f>
        <v>0.60704694349742561</v>
      </c>
      <c r="D422" s="178">
        <f>D365/RES_summary!D$21</f>
        <v>1.2814922082828883</v>
      </c>
      <c r="E422" s="178">
        <f>E365/RES_summary!E$21</f>
        <v>0.96337993032510061</v>
      </c>
      <c r="F422" s="178">
        <f>F365/RES_summary!F$21</f>
        <v>0.37516120452561907</v>
      </c>
      <c r="G422" s="178">
        <f>G365/RES_summary!G$21</f>
        <v>0.33412951776869892</v>
      </c>
      <c r="H422" s="178">
        <f>H365/RES_summary!H$21</f>
        <v>0.37459887901439376</v>
      </c>
      <c r="I422" s="178">
        <f>I365/RES_summary!I$21</f>
        <v>0.6697629170486058</v>
      </c>
      <c r="J422" s="178">
        <f>J365/RES_summary!J$21</f>
        <v>1.4515169863234272</v>
      </c>
      <c r="K422" s="178">
        <f>K365/RES_summary!K$21</f>
        <v>0.87266429860186123</v>
      </c>
      <c r="L422" s="178">
        <f>L365/RES_summary!L$21</f>
        <v>0</v>
      </c>
      <c r="M422" s="178">
        <f>M365/RES_summary!M$21</f>
        <v>2.0787172015131117</v>
      </c>
      <c r="N422" s="178">
        <f>N365/RES_summary!N$21</f>
        <v>0.60375578741365021</v>
      </c>
      <c r="O422" s="178">
        <f>O365/RES_summary!O$21</f>
        <v>0.56959637558770404</v>
      </c>
      <c r="P422" s="178">
        <f>P365/RES_summary!P$21</f>
        <v>5.270560945453294E-2</v>
      </c>
      <c r="Q422" s="178">
        <f>Q365/RES_summary!Q$21</f>
        <v>0.66106713619836188</v>
      </c>
    </row>
    <row r="423" spans="1:17" ht="12" customHeight="1" x14ac:dyDescent="0.25">
      <c r="A423" s="23" t="s">
        <v>60</v>
      </c>
      <c r="B423" s="156"/>
      <c r="C423" s="177">
        <f>C366/RES_summary!C$21</f>
        <v>0.60704694349742561</v>
      </c>
      <c r="D423" s="177">
        <f>D366/RES_summary!D$21</f>
        <v>1.2814922082828883</v>
      </c>
      <c r="E423" s="177">
        <f>E366/RES_summary!E$21</f>
        <v>0.96337993032510061</v>
      </c>
      <c r="F423" s="177">
        <f>F366/RES_summary!F$21</f>
        <v>0.37516120452561907</v>
      </c>
      <c r="G423" s="177">
        <f>G366/RES_summary!G$21</f>
        <v>0.33412951776869892</v>
      </c>
      <c r="H423" s="177">
        <f>H366/RES_summary!H$21</f>
        <v>0.37459887901439376</v>
      </c>
      <c r="I423" s="177">
        <f>I366/RES_summary!I$21</f>
        <v>0.6697629170486058</v>
      </c>
      <c r="J423" s="177">
        <f>J366/RES_summary!J$21</f>
        <v>1.4515169863234272</v>
      </c>
      <c r="K423" s="177">
        <f>K366/RES_summary!K$21</f>
        <v>0.87266429860186123</v>
      </c>
      <c r="L423" s="177">
        <f>L366/RES_summary!L$21</f>
        <v>0</v>
      </c>
      <c r="M423" s="177">
        <f>M366/RES_summary!M$21</f>
        <v>2.0787172015131117</v>
      </c>
      <c r="N423" s="177">
        <f>N366/RES_summary!N$21</f>
        <v>0.60375578741365021</v>
      </c>
      <c r="O423" s="177">
        <f>O366/RES_summary!O$21</f>
        <v>0.56959637558770404</v>
      </c>
      <c r="P423" s="177">
        <f>P366/RES_summary!P$21</f>
        <v>5.270560945453294E-2</v>
      </c>
      <c r="Q423" s="177">
        <f>Q366/RES_summary!Q$21</f>
        <v>0.66106713619836188</v>
      </c>
    </row>
    <row r="424" spans="1:17" ht="12" customHeight="1" x14ac:dyDescent="0.25">
      <c r="A424" s="158" t="s">
        <v>63</v>
      </c>
      <c r="B424" s="157"/>
      <c r="C424" s="178">
        <f>C367/RES_summary!C$21</f>
        <v>20.787031647825707</v>
      </c>
      <c r="D424" s="178">
        <f>D367/RES_summary!D$21</f>
        <v>19.628045234396829</v>
      </c>
      <c r="E424" s="178">
        <f>E367/RES_summary!E$21</f>
        <v>20.504431940724949</v>
      </c>
      <c r="F424" s="178">
        <f>F367/RES_summary!F$21</f>
        <v>17.69023119194652</v>
      </c>
      <c r="G424" s="178">
        <f>G367/RES_summary!G$21</f>
        <v>15.310606850025984</v>
      </c>
      <c r="H424" s="178">
        <f>H367/RES_summary!H$21</f>
        <v>19.267743647948414</v>
      </c>
      <c r="I424" s="178">
        <f>I367/RES_summary!I$21</f>
        <v>16.0935263380047</v>
      </c>
      <c r="J424" s="178">
        <f>J367/RES_summary!J$21</f>
        <v>17.661389319501488</v>
      </c>
      <c r="K424" s="178">
        <f>K367/RES_summary!K$21</f>
        <v>17.329279824601887</v>
      </c>
      <c r="L424" s="178">
        <f>L367/RES_summary!L$21</f>
        <v>0</v>
      </c>
      <c r="M424" s="178">
        <f>M367/RES_summary!M$21</f>
        <v>15.972373502983242</v>
      </c>
      <c r="N424" s="178">
        <f>N367/RES_summary!N$21</f>
        <v>17.375429131744966</v>
      </c>
      <c r="O424" s="178">
        <f>O367/RES_summary!O$21</f>
        <v>15.905387442998835</v>
      </c>
      <c r="P424" s="178">
        <f>P367/RES_summary!P$21</f>
        <v>14.52244923554716</v>
      </c>
      <c r="Q424" s="178">
        <f>Q367/RES_summary!Q$21</f>
        <v>14.354018881471884</v>
      </c>
    </row>
    <row r="425" spans="1:17" ht="12" customHeight="1" x14ac:dyDescent="0.25">
      <c r="A425" s="167" t="s">
        <v>165</v>
      </c>
      <c r="B425" s="132"/>
      <c r="C425" s="183">
        <f>C368/RES_summary!C$21</f>
        <v>21.572366719584529</v>
      </c>
      <c r="D425" s="183">
        <f>D368/RES_summary!D$21</f>
        <v>21.03260008626361</v>
      </c>
      <c r="E425" s="183">
        <f>E368/RES_summary!E$21</f>
        <v>20.734656302209114</v>
      </c>
      <c r="F425" s="183">
        <f>F368/RES_summary!F$21</f>
        <v>20.428104145274588</v>
      </c>
      <c r="G425" s="183">
        <f>G368/RES_summary!G$21</f>
        <v>19.999225322269094</v>
      </c>
      <c r="H425" s="183">
        <f>H368/RES_summary!H$21</f>
        <v>19.590602637024979</v>
      </c>
      <c r="I425" s="183">
        <f>I368/RES_summary!I$21</f>
        <v>19.220921904367611</v>
      </c>
      <c r="J425" s="183">
        <f>J368/RES_summary!J$21</f>
        <v>18.639552659271946</v>
      </c>
      <c r="K425" s="183">
        <f>K368/RES_summary!K$21</f>
        <v>18.353552964150978</v>
      </c>
      <c r="L425" s="183">
        <f>L368/RES_summary!L$21</f>
        <v>0</v>
      </c>
      <c r="M425" s="183">
        <f>M368/RES_summary!M$21</f>
        <v>0</v>
      </c>
      <c r="N425" s="183">
        <f>N368/RES_summary!N$21</f>
        <v>18.770594991484096</v>
      </c>
      <c r="O425" s="183">
        <f>O368/RES_summary!O$21</f>
        <v>17.489685008495876</v>
      </c>
      <c r="P425" s="183">
        <f>P368/RES_summary!P$21</f>
        <v>15.769002753625815</v>
      </c>
      <c r="Q425" s="183">
        <f>Q368/RES_summary!Q$21</f>
        <v>15.353932287457589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18.859022487047906</v>
      </c>
      <c r="E426" s="183">
        <f>E369/RES_summary!E$21</f>
        <v>18.613085092444397</v>
      </c>
      <c r="F426" s="183">
        <f>F369/RES_summary!F$21</f>
        <v>18.399970639789721</v>
      </c>
      <c r="G426" s="183">
        <f>G369/RES_summary!G$21</f>
        <v>18.029135935099664</v>
      </c>
      <c r="H426" s="183">
        <f>H369/RES_summary!H$21</f>
        <v>17.679908132195493</v>
      </c>
      <c r="I426" s="183">
        <f>I369/RES_summary!I$21</f>
        <v>17.395437410447485</v>
      </c>
      <c r="J426" s="183">
        <f>J369/RES_summary!J$21</f>
        <v>16.912414898359639</v>
      </c>
      <c r="K426" s="183">
        <f>K369/RES_summary!K$21</f>
        <v>16.699707984762451</v>
      </c>
      <c r="L426" s="183">
        <f>L369/RES_summary!L$21</f>
        <v>0</v>
      </c>
      <c r="M426" s="183">
        <f>M369/RES_summary!M$21</f>
        <v>15.972373502983242</v>
      </c>
      <c r="N426" s="183">
        <f>N369/RES_summary!N$21</f>
        <v>16.798454312283681</v>
      </c>
      <c r="O426" s="183">
        <f>O369/RES_summary!O$21</f>
        <v>15.691755327656837</v>
      </c>
      <c r="P426" s="183">
        <f>P369/RES_summary!P$21</f>
        <v>14.119817739413126</v>
      </c>
      <c r="Q426" s="183">
        <f>Q369/RES_summary!Q$21</f>
        <v>13.733763304986187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15.311545927446508</v>
      </c>
      <c r="E427" s="182">
        <f>E370/RES_summary!E$21</f>
        <v>15.116590654371317</v>
      </c>
      <c r="F427" s="182">
        <f>F370/RES_summary!F$21</f>
        <v>14.889657051977215</v>
      </c>
      <c r="G427" s="182">
        <f>G370/RES_summary!G$21</f>
        <v>14.554520765033253</v>
      </c>
      <c r="H427" s="182">
        <f>H370/RES_summary!H$21</f>
        <v>14.251942537351143</v>
      </c>
      <c r="I427" s="182">
        <f>I370/RES_summary!I$21</f>
        <v>14.000069933529041</v>
      </c>
      <c r="J427" s="182">
        <f>J370/RES_summary!J$21</f>
        <v>13.586478129644336</v>
      </c>
      <c r="K427" s="182">
        <f>K370/RES_summary!K$21</f>
        <v>13.390849688325373</v>
      </c>
      <c r="L427" s="182">
        <f>L370/RES_summary!L$21</f>
        <v>0</v>
      </c>
      <c r="M427" s="182">
        <f>M370/RES_summary!M$21</f>
        <v>12.655413227515252</v>
      </c>
      <c r="N427" s="182">
        <f>N370/RES_summary!N$21</f>
        <v>13.67442479660072</v>
      </c>
      <c r="O427" s="182">
        <f>O370/RES_summary!O$21</f>
        <v>12.611262244707563</v>
      </c>
      <c r="P427" s="182">
        <f>P370/RES_summary!P$21</f>
        <v>11.290247532065363</v>
      </c>
      <c r="Q427" s="182">
        <f>Q370/RES_summary!Q$21</f>
        <v>10.973115183953361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3.5474765596013946</v>
      </c>
      <c r="E428" s="181">
        <f>E371/RES_summary!E$21</f>
        <v>3.4964944380730745</v>
      </c>
      <c r="F428" s="181">
        <f>F371/RES_summary!F$21</f>
        <v>3.510313587812512</v>
      </c>
      <c r="G428" s="181">
        <f>G371/RES_summary!G$21</f>
        <v>3.4746151700664107</v>
      </c>
      <c r="H428" s="181">
        <f>H371/RES_summary!H$21</f>
        <v>3.4279655948443479</v>
      </c>
      <c r="I428" s="181">
        <f>I371/RES_summary!I$21</f>
        <v>3.3953674769184472</v>
      </c>
      <c r="J428" s="181">
        <f>J371/RES_summary!J$21</f>
        <v>3.3259367687152999</v>
      </c>
      <c r="K428" s="181">
        <f>K371/RES_summary!K$21</f>
        <v>3.3088582964370756</v>
      </c>
      <c r="L428" s="181">
        <f>L371/RES_summary!L$21</f>
        <v>0</v>
      </c>
      <c r="M428" s="181">
        <f>M371/RES_summary!M$21</f>
        <v>3.3169602754679928</v>
      </c>
      <c r="N428" s="181">
        <f>N371/RES_summary!N$21</f>
        <v>3.1240295156829641</v>
      </c>
      <c r="O428" s="181">
        <f>O371/RES_summary!O$21</f>
        <v>3.0804930829492752</v>
      </c>
      <c r="P428" s="181">
        <f>P371/RES_summary!P$21</f>
        <v>2.8295702073477633</v>
      </c>
      <c r="Q428" s="181">
        <f>Q371/RES_summary!Q$21</f>
        <v>2.7606481210328271</v>
      </c>
    </row>
    <row r="429" spans="1:17" ht="12" customHeight="1" x14ac:dyDescent="0.25">
      <c r="A429" s="163" t="s">
        <v>142</v>
      </c>
      <c r="B429" s="162"/>
      <c r="C429" s="180">
        <f>C372/RES_summary!C$21</f>
        <v>4.9842171525370196</v>
      </c>
      <c r="D429" s="180">
        <f>D372/RES_summary!D$21</f>
        <v>0</v>
      </c>
      <c r="E429" s="180">
        <f>E372/RES_summary!E$21</f>
        <v>9.6542994048671034</v>
      </c>
      <c r="F429" s="180">
        <f>F372/RES_summary!F$21</f>
        <v>9.2184782852876346</v>
      </c>
      <c r="G429" s="180">
        <f>G372/RES_summary!G$21</f>
        <v>7.4201088344393753</v>
      </c>
      <c r="H429" s="180">
        <f>H372/RES_summary!H$21</f>
        <v>0</v>
      </c>
      <c r="I429" s="180">
        <f>I372/RES_summary!I$21</f>
        <v>10.536487873943075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8.4464738863407742</v>
      </c>
      <c r="O429" s="180">
        <f>O372/RES_summary!O$21</f>
        <v>0</v>
      </c>
      <c r="P429" s="180">
        <f>P372/RES_summary!P$21</f>
        <v>12.284120494665705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10.666166168901317</v>
      </c>
      <c r="F430" s="179">
        <f>F373/RES_summary!F$21</f>
        <v>10.267635543510343</v>
      </c>
      <c r="G430" s="179">
        <f>G373/RES_summary!G$21</f>
        <v>8.7783548532812574</v>
      </c>
      <c r="H430" s="179">
        <f>H373/RES_summary!H$21</f>
        <v>0</v>
      </c>
      <c r="I430" s="179">
        <f>I373/RES_summary!I$21</f>
        <v>11.075402348261951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9.1208017701857429</v>
      </c>
      <c r="O430" s="179">
        <f>O373/RES_summary!O$21</f>
        <v>0</v>
      </c>
      <c r="P430" s="179">
        <f>P373/RES_summary!P$21</f>
        <v>11.728694466619938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7.1219514945879938</v>
      </c>
      <c r="F431" s="177">
        <f>F374/RES_summary!F$21</f>
        <v>6.7355129275625174</v>
      </c>
      <c r="G431" s="177">
        <f>G374/RES_summary!G$21</f>
        <v>5.313498257608793</v>
      </c>
      <c r="H431" s="177">
        <f>H374/RES_summary!H$21</f>
        <v>0</v>
      </c>
      <c r="I431" s="177">
        <f>I374/RES_summary!I$21</f>
        <v>7.6254570576642884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6.0064789974998867</v>
      </c>
      <c r="O431" s="177">
        <f>O374/RES_summary!O$21</f>
        <v>0</v>
      </c>
      <c r="P431" s="177">
        <f>P374/RES_summary!P$21</f>
        <v>8.815585117220623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3.5442146743133232</v>
      </c>
      <c r="F432" s="177">
        <f>F375/RES_summary!F$21</f>
        <v>3.5321226159478281</v>
      </c>
      <c r="G432" s="177">
        <f>G375/RES_summary!G$21</f>
        <v>3.4648565956724635</v>
      </c>
      <c r="H432" s="177">
        <f>H375/RES_summary!H$21</f>
        <v>0</v>
      </c>
      <c r="I432" s="177">
        <f>I375/RES_summary!I$21</f>
        <v>3.4499452905976633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3.1143227726858567</v>
      </c>
      <c r="O432" s="177">
        <f>O375/RES_summary!O$21</f>
        <v>0</v>
      </c>
      <c r="P432" s="177">
        <f>P375/RES_summary!P$21</f>
        <v>2.9131093493993134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1.8120265256205683</v>
      </c>
      <c r="D433" s="178">
        <f>D376/RES_summary!D$21</f>
        <v>3.1703338155699874</v>
      </c>
      <c r="E433" s="178">
        <f>E376/RES_summary!E$21</f>
        <v>3.7217067591256776</v>
      </c>
      <c r="F433" s="178">
        <f>F376/RES_summary!F$21</f>
        <v>3.547999107555031</v>
      </c>
      <c r="G433" s="178">
        <f>G376/RES_summary!G$21</f>
        <v>2.7977813957160689</v>
      </c>
      <c r="H433" s="178">
        <f>H376/RES_summary!H$21</f>
        <v>3.5551661047165877</v>
      </c>
      <c r="I433" s="178">
        <f>I376/RES_summary!I$21</f>
        <v>4.0648926219854085</v>
      </c>
      <c r="J433" s="178">
        <f>J376/RES_summary!J$21</f>
        <v>5.6075915970864729</v>
      </c>
      <c r="K433" s="178">
        <f>K376/RES_summary!K$21</f>
        <v>3.0034986540564064</v>
      </c>
      <c r="L433" s="178">
        <f>L376/RES_summary!L$21</f>
        <v>0</v>
      </c>
      <c r="M433" s="178">
        <f>M376/RES_summary!M$21</f>
        <v>3.6359844947675715</v>
      </c>
      <c r="N433" s="178">
        <f>N376/RES_summary!N$21</f>
        <v>4.0802832837182219</v>
      </c>
      <c r="O433" s="178">
        <f>O376/RES_summary!O$21</f>
        <v>2.6414004943606537</v>
      </c>
      <c r="P433" s="178">
        <f>P376/RES_summary!P$21</f>
        <v>2.0078318487482445</v>
      </c>
      <c r="Q433" s="178">
        <f>Q376/RES_summary!Q$21</f>
        <v>4.7315486321135909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1.8120265256205683</v>
      </c>
      <c r="D435" s="176">
        <f>D378/RES_summary!D$21</f>
        <v>3.1703338155699874</v>
      </c>
      <c r="E435" s="176">
        <f>E378/RES_summary!E$21</f>
        <v>3.7217067591256776</v>
      </c>
      <c r="F435" s="176">
        <f>F378/RES_summary!F$21</f>
        <v>3.547999107555031</v>
      </c>
      <c r="G435" s="176">
        <f>G378/RES_summary!G$21</f>
        <v>2.7977813957160689</v>
      </c>
      <c r="H435" s="176">
        <f>H378/RES_summary!H$21</f>
        <v>3.5551661047165877</v>
      </c>
      <c r="I435" s="176">
        <f>I378/RES_summary!I$21</f>
        <v>4.0648926219854085</v>
      </c>
      <c r="J435" s="176">
        <f>J378/RES_summary!J$21</f>
        <v>5.6075915970864729</v>
      </c>
      <c r="K435" s="176">
        <f>K378/RES_summary!K$21</f>
        <v>3.0034986540564064</v>
      </c>
      <c r="L435" s="176">
        <f>L378/RES_summary!L$21</f>
        <v>0</v>
      </c>
      <c r="M435" s="176">
        <f>M378/RES_summary!M$21</f>
        <v>3.6359844947675715</v>
      </c>
      <c r="N435" s="176">
        <f>N378/RES_summary!N$21</f>
        <v>4.0802832837182219</v>
      </c>
      <c r="O435" s="176">
        <f>O378/RES_summary!O$21</f>
        <v>2.6414004943606537</v>
      </c>
      <c r="P435" s="176">
        <f>P378/RES_summary!P$21</f>
        <v>2.0078318487482445</v>
      </c>
      <c r="Q435" s="176">
        <f>Q378/RES_summary!Q$21</f>
        <v>4.7315486321135909</v>
      </c>
    </row>
    <row r="437" spans="1:17" ht="12" customHeight="1" x14ac:dyDescent="0.25">
      <c r="A437" s="152" t="s">
        <v>185</v>
      </c>
      <c r="B437" s="168"/>
      <c r="C437" s="184">
        <f>C380/RES_summary!C$21</f>
        <v>158.43322705853154</v>
      </c>
      <c r="D437" s="184">
        <f>D380/RES_summary!D$21</f>
        <v>147.5555263818261</v>
      </c>
      <c r="E437" s="184">
        <f>E380/RES_summary!E$21</f>
        <v>152.66766108375489</v>
      </c>
      <c r="F437" s="184">
        <f>F380/RES_summary!F$21</f>
        <v>156.33747873565497</v>
      </c>
      <c r="G437" s="184">
        <f>G380/RES_summary!G$21</f>
        <v>150.10133519061696</v>
      </c>
      <c r="H437" s="184">
        <f>H380/RES_summary!H$21</f>
        <v>147.07983185538208</v>
      </c>
      <c r="I437" s="184">
        <f>I380/RES_summary!I$21</f>
        <v>137.14641716733581</v>
      </c>
      <c r="J437" s="184">
        <f>J380/RES_summary!J$21</f>
        <v>137.00370494348829</v>
      </c>
      <c r="K437" s="184">
        <f>K380/RES_summary!K$21</f>
        <v>136.8638458447135</v>
      </c>
      <c r="L437" s="184">
        <f>L380/RES_summary!L$21</f>
        <v>0</v>
      </c>
      <c r="M437" s="184">
        <f>M380/RES_summary!M$21</f>
        <v>113.46408074474739</v>
      </c>
      <c r="N437" s="184">
        <f>N380/RES_summary!N$21</f>
        <v>131.78523126679067</v>
      </c>
      <c r="O437" s="184">
        <f>O380/RES_summary!O$21</f>
        <v>123.01817698213839</v>
      </c>
      <c r="P437" s="184">
        <f>P380/RES_summary!P$21</f>
        <v>107.98901234588344</v>
      </c>
      <c r="Q437" s="184">
        <f>Q380/RES_summary!Q$21</f>
        <v>114.43625520391265</v>
      </c>
    </row>
    <row r="438" spans="1:17" ht="12" customHeight="1" x14ac:dyDescent="0.25">
      <c r="A438" s="158" t="s">
        <v>65</v>
      </c>
      <c r="B438" s="157"/>
      <c r="C438" s="178">
        <f>C381/RES_summary!C$21</f>
        <v>144.22429903198579</v>
      </c>
      <c r="D438" s="178">
        <f>D381/RES_summary!D$21</f>
        <v>130.41418171927089</v>
      </c>
      <c r="E438" s="178">
        <f>E381/RES_summary!E$21</f>
        <v>136.03181895533453</v>
      </c>
      <c r="F438" s="178">
        <f>F381/RES_summary!F$21</f>
        <v>141.64225102667331</v>
      </c>
      <c r="G438" s="178">
        <f>G381/RES_summary!G$21</f>
        <v>137.61565538552014</v>
      </c>
      <c r="H438" s="178">
        <f>H381/RES_summary!H$21</f>
        <v>131.9345705965861</v>
      </c>
      <c r="I438" s="178">
        <f>I381/RES_summary!I$21</f>
        <v>121.65860820633542</v>
      </c>
      <c r="J438" s="178">
        <f>J381/RES_summary!J$21</f>
        <v>117.62394654077353</v>
      </c>
      <c r="K438" s="178">
        <f>K381/RES_summary!K$21</f>
        <v>121.05591412104552</v>
      </c>
      <c r="L438" s="178">
        <f>L381/RES_summary!L$21</f>
        <v>0</v>
      </c>
      <c r="M438" s="178">
        <f>M381/RES_summary!M$21</f>
        <v>93.259876624532339</v>
      </c>
      <c r="N438" s="178">
        <f>N381/RES_summary!N$21</f>
        <v>115.49197988326893</v>
      </c>
      <c r="O438" s="178">
        <f>O381/RES_summary!O$21</f>
        <v>108.33734154283913</v>
      </c>
      <c r="P438" s="178">
        <f>P381/RES_summary!P$21</f>
        <v>96.628563429593925</v>
      </c>
      <c r="Q438" s="178">
        <f>Q381/RES_summary!Q$21</f>
        <v>98.786647613456424</v>
      </c>
    </row>
    <row r="439" spans="1:17" ht="12" customHeight="1" x14ac:dyDescent="0.25">
      <c r="A439" s="23" t="s">
        <v>166</v>
      </c>
      <c r="B439" s="156"/>
      <c r="C439" s="177">
        <f>C382/RES_summary!C$21</f>
        <v>130.1484129424669</v>
      </c>
      <c r="D439" s="177">
        <f>D382/RES_summary!D$21</f>
        <v>119.40920470307377</v>
      </c>
      <c r="E439" s="177">
        <f>E382/RES_summary!E$21</f>
        <v>126.44804997073246</v>
      </c>
      <c r="F439" s="177">
        <f>F382/RES_summary!F$21</f>
        <v>131.99393209516955</v>
      </c>
      <c r="G439" s="177">
        <f>G382/RES_summary!G$21</f>
        <v>127.19199392228984</v>
      </c>
      <c r="H439" s="177">
        <f>H382/RES_summary!H$21</f>
        <v>124.2164048084924</v>
      </c>
      <c r="I439" s="177">
        <f>I382/RES_summary!I$21</f>
        <v>115.35826241227578</v>
      </c>
      <c r="J439" s="177">
        <f>J382/RES_summary!J$21</f>
        <v>117.31056591026825</v>
      </c>
      <c r="K439" s="177">
        <f>K382/RES_summary!K$21</f>
        <v>112.90478203828926</v>
      </c>
      <c r="L439" s="177">
        <f>L382/RES_summary!L$21</f>
        <v>0</v>
      </c>
      <c r="M439" s="177">
        <f>M382/RES_summary!M$21</f>
        <v>88.97012095948952</v>
      </c>
      <c r="N439" s="177">
        <f>N382/RES_summary!N$21</f>
        <v>109.61115991771204</v>
      </c>
      <c r="O439" s="177">
        <f>O382/RES_summary!O$21</f>
        <v>100.51497629387877</v>
      </c>
      <c r="P439" s="177">
        <f>P382/RES_summary!P$21</f>
        <v>87.496623254302975</v>
      </c>
      <c r="Q439" s="177">
        <f>Q382/RES_summary!Q$21</f>
        <v>96.211600333634649</v>
      </c>
    </row>
    <row r="440" spans="1:17" ht="12" customHeight="1" x14ac:dyDescent="0.25">
      <c r="A440" s="23" t="s">
        <v>60</v>
      </c>
      <c r="B440" s="156"/>
      <c r="C440" s="177">
        <f>C383/RES_summary!C$21</f>
        <v>14.075886089518871</v>
      </c>
      <c r="D440" s="177">
        <f>D383/RES_summary!D$21</f>
        <v>11.004977016197126</v>
      </c>
      <c r="E440" s="177">
        <f>E383/RES_summary!E$21</f>
        <v>9.5837689846020755</v>
      </c>
      <c r="F440" s="177">
        <f>F383/RES_summary!F$21</f>
        <v>9.6483189315037698</v>
      </c>
      <c r="G440" s="177">
        <f>G383/RES_summary!G$21</f>
        <v>10.423661463230271</v>
      </c>
      <c r="H440" s="177">
        <f>H383/RES_summary!H$21</f>
        <v>7.7181657880937236</v>
      </c>
      <c r="I440" s="177">
        <f>I383/RES_summary!I$21</f>
        <v>6.3003457940596599</v>
      </c>
      <c r="J440" s="177">
        <f>J383/RES_summary!J$21</f>
        <v>0.31338063050528109</v>
      </c>
      <c r="K440" s="177">
        <f>K383/RES_summary!K$21</f>
        <v>8.1511320827562734</v>
      </c>
      <c r="L440" s="177">
        <f>L383/RES_summary!L$21</f>
        <v>0</v>
      </c>
      <c r="M440" s="177">
        <f>M383/RES_summary!M$21</f>
        <v>4.2897556650428204</v>
      </c>
      <c r="N440" s="177">
        <f>N383/RES_summary!N$21</f>
        <v>5.8808199655568769</v>
      </c>
      <c r="O440" s="177">
        <f>O383/RES_summary!O$21</f>
        <v>7.8223652489603577</v>
      </c>
      <c r="P440" s="177">
        <f>P383/RES_summary!P$21</f>
        <v>9.1319401752909553</v>
      </c>
      <c r="Q440" s="177">
        <f>Q383/RES_summary!Q$21</f>
        <v>2.5750472798217743</v>
      </c>
    </row>
    <row r="441" spans="1:17" ht="12" customHeight="1" x14ac:dyDescent="0.25">
      <c r="A441" s="158" t="s">
        <v>112</v>
      </c>
      <c r="B441" s="157"/>
      <c r="C441" s="178">
        <f>C384/RES_summary!C$21</f>
        <v>1.1886571895539839</v>
      </c>
      <c r="D441" s="178">
        <f>D384/RES_summary!D$21</f>
        <v>2.5807466568862392</v>
      </c>
      <c r="E441" s="178">
        <f>E384/RES_summary!E$21</f>
        <v>2.0024899926208763</v>
      </c>
      <c r="F441" s="178">
        <f>F384/RES_summary!F$21</f>
        <v>0.80744410321638993</v>
      </c>
      <c r="G441" s="178">
        <f>G384/RES_summary!G$21</f>
        <v>0.74911224714007052</v>
      </c>
      <c r="H441" s="178">
        <f>H384/RES_summary!H$21</f>
        <v>0.88090717564635423</v>
      </c>
      <c r="I441" s="178">
        <f>I384/RES_summary!I$21</f>
        <v>1.6622527047025597</v>
      </c>
      <c r="J441" s="178">
        <f>J384/RES_summary!J$21</f>
        <v>3.5869458491657973</v>
      </c>
      <c r="K441" s="178">
        <f>K384/RES_summary!K$21</f>
        <v>2.2868814337372245</v>
      </c>
      <c r="L441" s="178">
        <f>L384/RES_summary!L$21</f>
        <v>0</v>
      </c>
      <c r="M441" s="178">
        <f>M384/RES_summary!M$21</f>
        <v>6.2445570072069678</v>
      </c>
      <c r="N441" s="178">
        <f>N384/RES_summary!N$21</f>
        <v>1.9086987950950791</v>
      </c>
      <c r="O441" s="178">
        <f>O384/RES_summary!O$21</f>
        <v>1.8859668547216337</v>
      </c>
      <c r="P441" s="178">
        <f>P384/RES_summary!P$21</f>
        <v>0.18239296080425269</v>
      </c>
      <c r="Q441" s="178">
        <f>Q384/RES_summary!Q$21</f>
        <v>2.3673227823918985</v>
      </c>
    </row>
    <row r="442" spans="1:17" ht="12" customHeight="1" x14ac:dyDescent="0.25">
      <c r="A442" s="23" t="s">
        <v>60</v>
      </c>
      <c r="B442" s="156"/>
      <c r="C442" s="177">
        <f>C385/RES_summary!C$21</f>
        <v>1.1886571895539839</v>
      </c>
      <c r="D442" s="177">
        <f>D385/RES_summary!D$21</f>
        <v>2.5807466568862392</v>
      </c>
      <c r="E442" s="177">
        <f>E385/RES_summary!E$21</f>
        <v>2.0024899926208763</v>
      </c>
      <c r="F442" s="177">
        <f>F385/RES_summary!F$21</f>
        <v>0.80744410321638993</v>
      </c>
      <c r="G442" s="177">
        <f>G385/RES_summary!G$21</f>
        <v>0.74911224714007052</v>
      </c>
      <c r="H442" s="177">
        <f>H385/RES_summary!H$21</f>
        <v>0.88090717564635423</v>
      </c>
      <c r="I442" s="177">
        <f>I385/RES_summary!I$21</f>
        <v>1.6622527047025597</v>
      </c>
      <c r="J442" s="177">
        <f>J385/RES_summary!J$21</f>
        <v>3.5869458491657973</v>
      </c>
      <c r="K442" s="177">
        <f>K385/RES_summary!K$21</f>
        <v>2.2868814337372245</v>
      </c>
      <c r="L442" s="177">
        <f>L385/RES_summary!L$21</f>
        <v>0</v>
      </c>
      <c r="M442" s="177">
        <f>M385/RES_summary!M$21</f>
        <v>6.2445570072069678</v>
      </c>
      <c r="N442" s="177">
        <f>N385/RES_summary!N$21</f>
        <v>1.9086987950950791</v>
      </c>
      <c r="O442" s="177">
        <f>O385/RES_summary!O$21</f>
        <v>1.8859668547216337</v>
      </c>
      <c r="P442" s="177">
        <f>P385/RES_summary!P$21</f>
        <v>0.18239296080425269</v>
      </c>
      <c r="Q442" s="177">
        <f>Q385/RES_summary!Q$21</f>
        <v>2.3673227823918985</v>
      </c>
    </row>
    <row r="443" spans="1:17" ht="12" customHeight="1" x14ac:dyDescent="0.25">
      <c r="A443" s="158" t="s">
        <v>63</v>
      </c>
      <c r="B443" s="157"/>
      <c r="C443" s="178">
        <f>C386/RES_summary!C$21</f>
        <v>11.514999062303882</v>
      </c>
      <c r="D443" s="178">
        <f>D386/RES_summary!D$21</f>
        <v>11.919952106433412</v>
      </c>
      <c r="E443" s="178">
        <f>E386/RES_summary!E$21</f>
        <v>11.523798238596745</v>
      </c>
      <c r="F443" s="178">
        <f>F386/RES_summary!F$21</f>
        <v>10.913186032443464</v>
      </c>
      <c r="G443" s="178">
        <f>G386/RES_summary!G$21</f>
        <v>9.3842217658873253</v>
      </c>
      <c r="H443" s="178">
        <f>H386/RES_summary!H$21</f>
        <v>11.264892261709452</v>
      </c>
      <c r="I443" s="178">
        <f>I386/RES_summary!I$21</f>
        <v>10.386730676271306</v>
      </c>
      <c r="J443" s="178">
        <f>J386/RES_summary!J$21</f>
        <v>11.034742888768895</v>
      </c>
      <c r="K443" s="178">
        <f>K386/RES_summary!K$21</f>
        <v>10.965642767214144</v>
      </c>
      <c r="L443" s="178">
        <f>L386/RES_summary!L$21</f>
        <v>0</v>
      </c>
      <c r="M443" s="178">
        <f>M386/RES_summary!M$21</f>
        <v>10.838444965343191</v>
      </c>
      <c r="N443" s="178">
        <f>N386/RES_summary!N$21</f>
        <v>10.880077167965137</v>
      </c>
      <c r="O443" s="178">
        <f>O386/RES_summary!O$21</f>
        <v>10.524216937951197</v>
      </c>
      <c r="P443" s="178">
        <f>P386/RES_summary!P$21</f>
        <v>9.4515644305500075</v>
      </c>
      <c r="Q443" s="178">
        <f>Q386/RES_summary!Q$21</f>
        <v>9.2040796451691165</v>
      </c>
    </row>
    <row r="444" spans="1:17" ht="12" customHeight="1" x14ac:dyDescent="0.25">
      <c r="A444" s="167" t="s">
        <v>165</v>
      </c>
      <c r="B444" s="132"/>
      <c r="C444" s="183">
        <f>C387/RES_summary!C$21</f>
        <v>11.908642041646479</v>
      </c>
      <c r="D444" s="183">
        <f>D387/RES_summary!D$21</f>
        <v>11.690215657054537</v>
      </c>
      <c r="E444" s="183">
        <f>E387/RES_summary!E$21</f>
        <v>11.60010906581465</v>
      </c>
      <c r="F444" s="183">
        <f>F387/RES_summary!F$21</f>
        <v>11.507250785666891</v>
      </c>
      <c r="G444" s="183">
        <f>G387/RES_summary!G$21</f>
        <v>11.331787085280661</v>
      </c>
      <c r="H444" s="183">
        <f>H387/RES_summary!H$21</f>
        <v>11.197593096673726</v>
      </c>
      <c r="I444" s="183">
        <f>I387/RES_summary!I$21</f>
        <v>11.053053652934477</v>
      </c>
      <c r="J444" s="183">
        <f>J387/RES_summary!J$21</f>
        <v>10.790556739971906</v>
      </c>
      <c r="K444" s="183">
        <f>K387/RES_summary!K$21</f>
        <v>10.682047080546697</v>
      </c>
      <c r="L444" s="183">
        <f>L387/RES_summary!L$21</f>
        <v>0</v>
      </c>
      <c r="M444" s="183">
        <f>M387/RES_summary!M$21</f>
        <v>0</v>
      </c>
      <c r="N444" s="183">
        <f>N387/RES_summary!N$21</f>
        <v>10.999950047121125</v>
      </c>
      <c r="O444" s="183">
        <f>O387/RES_summary!O$21</f>
        <v>10.241148565505643</v>
      </c>
      <c r="P444" s="183">
        <f>P387/RES_summary!P$21</f>
        <v>9.228754061383075</v>
      </c>
      <c r="Q444" s="183">
        <f>Q387/RES_summary!Q$21</f>
        <v>9.0004559613903066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12.045737550293232</v>
      </c>
      <c r="E445" s="183">
        <f>E388/RES_summary!E$21</f>
        <v>11.942659381422265</v>
      </c>
      <c r="F445" s="183">
        <f>F388/RES_summary!F$21</f>
        <v>11.896749432866773</v>
      </c>
      <c r="G445" s="183">
        <f>G388/RES_summary!G$21</f>
        <v>11.739983209032147</v>
      </c>
      <c r="H445" s="183">
        <f>H388/RES_summary!H$21</f>
        <v>11.5958726836264</v>
      </c>
      <c r="I445" s="183">
        <f>I388/RES_summary!I$21</f>
        <v>11.47176271162715</v>
      </c>
      <c r="J445" s="183">
        <f>J388/RES_summary!J$21</f>
        <v>11.22171491277564</v>
      </c>
      <c r="K445" s="183">
        <f>K388/RES_summary!K$21</f>
        <v>11.139955507958618</v>
      </c>
      <c r="L445" s="183">
        <f>L388/RES_summary!L$21</f>
        <v>0</v>
      </c>
      <c r="M445" s="183">
        <f>M388/RES_summary!M$21</f>
        <v>10.838444965343191</v>
      </c>
      <c r="N445" s="183">
        <f>N388/RES_summary!N$21</f>
        <v>11.136960845016208</v>
      </c>
      <c r="O445" s="183">
        <f>O388/RES_summary!O$21</f>
        <v>10.56238684776419</v>
      </c>
      <c r="P445" s="183">
        <f>P388/RES_summary!P$21</f>
        <v>9.5687771041706782</v>
      </c>
      <c r="Q445" s="183">
        <f>Q388/RES_summary!Q$21</f>
        <v>9.3303893081982441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8.4982609906918398</v>
      </c>
      <c r="E446" s="182">
        <f>E389/RES_summary!E$21</f>
        <v>8.4307328212912633</v>
      </c>
      <c r="F446" s="182">
        <f>F389/RES_summary!F$21</f>
        <v>8.3672437896338874</v>
      </c>
      <c r="G446" s="182">
        <f>G389/RES_summary!G$21</f>
        <v>8.2328409380730552</v>
      </c>
      <c r="H446" s="182">
        <f>H389/RES_summary!H$21</f>
        <v>8.1328662204825672</v>
      </c>
      <c r="I446" s="182">
        <f>I389/RES_summary!I$21</f>
        <v>8.0382909925612971</v>
      </c>
      <c r="J446" s="182">
        <f>J389/RES_summary!J$21</f>
        <v>7.8519080808346837</v>
      </c>
      <c r="K446" s="182">
        <f>K389/RES_summary!K$21</f>
        <v>7.7890438336522685</v>
      </c>
      <c r="L446" s="182">
        <f>L389/RES_summary!L$21</f>
        <v>0</v>
      </c>
      <c r="M446" s="182">
        <f>M389/RES_summary!M$21</f>
        <v>7.4521226183410674</v>
      </c>
      <c r="N446" s="182">
        <f>N389/RES_summary!N$21</f>
        <v>7.9972706767626889</v>
      </c>
      <c r="O446" s="182">
        <f>O389/RES_summary!O$21</f>
        <v>7.4454326808728943</v>
      </c>
      <c r="P446" s="182">
        <f>P389/RES_summary!P$21</f>
        <v>6.6975344894712983</v>
      </c>
      <c r="Q446" s="182">
        <f>Q389/RES_summary!Q$21</f>
        <v>6.5292646978314641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3.5474765596013946</v>
      </c>
      <c r="E447" s="181">
        <f>E390/RES_summary!E$21</f>
        <v>3.5119265601310028</v>
      </c>
      <c r="F447" s="181">
        <f>F390/RES_summary!F$21</f>
        <v>3.5295056432328855</v>
      </c>
      <c r="G447" s="181">
        <f>G390/RES_summary!G$21</f>
        <v>3.5071422709590929</v>
      </c>
      <c r="H447" s="181">
        <f>H390/RES_summary!H$21</f>
        <v>3.4630064631438326</v>
      </c>
      <c r="I447" s="181">
        <f>I390/RES_summary!I$21</f>
        <v>3.4334717190658535</v>
      </c>
      <c r="J447" s="181">
        <f>J390/RES_summary!J$21</f>
        <v>3.3698068319409593</v>
      </c>
      <c r="K447" s="181">
        <f>K390/RES_summary!K$21</f>
        <v>3.3509116743063498</v>
      </c>
      <c r="L447" s="181">
        <f>L390/RES_summary!L$21</f>
        <v>0</v>
      </c>
      <c r="M447" s="181">
        <f>M390/RES_summary!M$21</f>
        <v>3.3863223470021233</v>
      </c>
      <c r="N447" s="181">
        <f>N390/RES_summary!N$21</f>
        <v>3.1396901682535181</v>
      </c>
      <c r="O447" s="181">
        <f>O390/RES_summary!O$21</f>
        <v>3.116954166891293</v>
      </c>
      <c r="P447" s="181">
        <f>P390/RES_summary!P$21</f>
        <v>2.8712426146993795</v>
      </c>
      <c r="Q447" s="181">
        <f>Q390/RES_summary!Q$21</f>
        <v>2.8011246103667813</v>
      </c>
    </row>
    <row r="448" spans="1:17" ht="12" customHeight="1" x14ac:dyDescent="0.25">
      <c r="A448" s="163" t="s">
        <v>142</v>
      </c>
      <c r="B448" s="162"/>
      <c r="C448" s="180">
        <f>C391/RES_summary!C$21</f>
        <v>3.593963565962031</v>
      </c>
      <c r="D448" s="180">
        <f>D391/RES_summary!D$21</f>
        <v>0</v>
      </c>
      <c r="E448" s="180">
        <f>E391/RES_summary!E$21</f>
        <v>7.0327254792362677</v>
      </c>
      <c r="F448" s="180">
        <f>F391/RES_summary!F$21</f>
        <v>6.7680796740754792</v>
      </c>
      <c r="G448" s="180">
        <f>G391/RES_summary!G$21</f>
        <v>5.489129696909246</v>
      </c>
      <c r="H448" s="180">
        <f>H391/RES_summary!H$21</f>
        <v>0</v>
      </c>
      <c r="I448" s="180">
        <f>I391/RES_summary!I$21</f>
        <v>7.9095616232056631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6.5960712561211219</v>
      </c>
      <c r="O448" s="180">
        <f>O391/RES_summary!O$21</f>
        <v>0</v>
      </c>
      <c r="P448" s="180">
        <f>P391/RES_summary!P$21</f>
        <v>9.5781184717154844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8.6332333914053532</v>
      </c>
      <c r="F449" s="179">
        <f>F392/RES_summary!F$21</f>
        <v>8.4484272892440764</v>
      </c>
      <c r="G449" s="179">
        <f>G392/RES_summary!G$21</f>
        <v>7.467625074960444</v>
      </c>
      <c r="H449" s="179">
        <f>H392/RES_summary!H$21</f>
        <v>0</v>
      </c>
      <c r="I449" s="179">
        <f>I392/RES_summary!I$21</f>
        <v>9.0621523274942852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7.7897079716638471</v>
      </c>
      <c r="O449" s="179">
        <f>O392/RES_summary!O$21</f>
        <v>0</v>
      </c>
      <c r="P449" s="179">
        <f>P392/RES_summary!P$21</f>
        <v>9.5775740771745053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5.1220345325751726</v>
      </c>
      <c r="F450" s="177">
        <f>F393/RES_summary!F$21</f>
        <v>4.9192718023247535</v>
      </c>
      <c r="G450" s="177">
        <f>G393/RES_summary!G$21</f>
        <v>3.9606241185274187</v>
      </c>
      <c r="H450" s="177">
        <f>H393/RES_summary!H$21</f>
        <v>0</v>
      </c>
      <c r="I450" s="177">
        <f>I393/RES_summary!I$21</f>
        <v>5.6289778497037837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4.6494822402581901</v>
      </c>
      <c r="O450" s="177">
        <f>O393/RES_summary!O$21</f>
        <v>0</v>
      </c>
      <c r="P450" s="177">
        <f>P393/RES_summary!P$21</f>
        <v>6.7051712997022062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3.5111988588301815</v>
      </c>
      <c r="F451" s="177">
        <f>F394/RES_summary!F$21</f>
        <v>3.5291554869193247</v>
      </c>
      <c r="G451" s="177">
        <f>G394/RES_summary!G$21</f>
        <v>3.5070009564330262</v>
      </c>
      <c r="H451" s="177">
        <f>H394/RES_summary!H$21</f>
        <v>0</v>
      </c>
      <c r="I451" s="177">
        <f>I394/RES_summary!I$21</f>
        <v>3.4331744777905024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3.140225731405657</v>
      </c>
      <c r="O451" s="177">
        <f>O394/RES_summary!O$21</f>
        <v>0</v>
      </c>
      <c r="P451" s="177">
        <f>P394/RES_summary!P$21</f>
        <v>2.8724027774723004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1.505271774687897</v>
      </c>
      <c r="D452" s="178">
        <f>D395/RES_summary!D$21</f>
        <v>2.6406458992355555</v>
      </c>
      <c r="E452" s="178">
        <f>E395/RES_summary!E$21</f>
        <v>3.1095538972027579</v>
      </c>
      <c r="F452" s="178">
        <f>F395/RES_summary!F$21</f>
        <v>2.974597573321808</v>
      </c>
      <c r="G452" s="178">
        <f>G395/RES_summary!G$21</f>
        <v>2.3523457920694093</v>
      </c>
      <c r="H452" s="178">
        <f>H395/RES_summary!H$21</f>
        <v>2.9994618214401583</v>
      </c>
      <c r="I452" s="178">
        <f>I395/RES_summary!I$21</f>
        <v>3.4388255800265388</v>
      </c>
      <c r="J452" s="178">
        <f>J395/RES_summary!J$21</f>
        <v>4.7580696647800664</v>
      </c>
      <c r="K452" s="178">
        <f>K395/RES_summary!K$21</f>
        <v>2.5554075227166018</v>
      </c>
      <c r="L452" s="178">
        <f>L395/RES_summary!L$21</f>
        <v>0</v>
      </c>
      <c r="M452" s="178">
        <f>M395/RES_summary!M$21</f>
        <v>3.1212021476648775</v>
      </c>
      <c r="N452" s="178">
        <f>N395/RES_summary!N$21</f>
        <v>3.5044754204615196</v>
      </c>
      <c r="O452" s="178">
        <f>O395/RES_summary!O$21</f>
        <v>2.2706516466264257</v>
      </c>
      <c r="P452" s="178">
        <f>P395/RES_summary!P$21</f>
        <v>1.7264915249352577</v>
      </c>
      <c r="Q452" s="178">
        <f>Q395/RES_summary!Q$21</f>
        <v>4.078205162895232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1.505271774687897</v>
      </c>
      <c r="D454" s="176">
        <f>D397/RES_summary!D$21</f>
        <v>2.6406458992355555</v>
      </c>
      <c r="E454" s="176">
        <f>E397/RES_summary!E$21</f>
        <v>3.1095538972027579</v>
      </c>
      <c r="F454" s="176">
        <f>F397/RES_summary!F$21</f>
        <v>2.974597573321808</v>
      </c>
      <c r="G454" s="176">
        <f>G397/RES_summary!G$21</f>
        <v>2.3523457920694093</v>
      </c>
      <c r="H454" s="176">
        <f>H397/RES_summary!H$21</f>
        <v>2.9994618214401583</v>
      </c>
      <c r="I454" s="176">
        <f>I397/RES_summary!I$21</f>
        <v>3.4388255800265388</v>
      </c>
      <c r="J454" s="176">
        <f>J397/RES_summary!J$21</f>
        <v>4.7580696647800664</v>
      </c>
      <c r="K454" s="176">
        <f>K397/RES_summary!K$21</f>
        <v>2.5554075227166018</v>
      </c>
      <c r="L454" s="176">
        <f>L397/RES_summary!L$21</f>
        <v>0</v>
      </c>
      <c r="M454" s="176">
        <f>M397/RES_summary!M$21</f>
        <v>3.1212021476648775</v>
      </c>
      <c r="N454" s="176">
        <f>N397/RES_summary!N$21</f>
        <v>3.5044754204615196</v>
      </c>
      <c r="O454" s="176">
        <f>O397/RES_summary!O$21</f>
        <v>2.2706516466264257</v>
      </c>
      <c r="P454" s="176">
        <f>P397/RES_summary!P$21</f>
        <v>1.7264915249352577</v>
      </c>
      <c r="Q454" s="176">
        <f>Q397/RES_summary!Q$21</f>
        <v>4.078205162895232</v>
      </c>
    </row>
    <row r="456" spans="1:17" ht="12" customHeight="1" x14ac:dyDescent="0.25">
      <c r="A456" s="152" t="s">
        <v>184</v>
      </c>
      <c r="B456" s="168"/>
      <c r="C456" s="184">
        <f>C399/RES_summary!C$21</f>
        <v>60.665174700977794</v>
      </c>
      <c r="D456" s="184">
        <f>D399/RES_summary!D$21</f>
        <v>56.44735297238271</v>
      </c>
      <c r="E456" s="184">
        <f>E399/RES_summary!E$21</f>
        <v>58.130391997495053</v>
      </c>
      <c r="F456" s="184">
        <f>F399/RES_summary!F$21</f>
        <v>59.540872115264172</v>
      </c>
      <c r="G456" s="184">
        <f>G399/RES_summary!G$21</f>
        <v>55.704118089441565</v>
      </c>
      <c r="H456" s="184">
        <f>H399/RES_summary!H$21</f>
        <v>55.396331891660232</v>
      </c>
      <c r="I456" s="184">
        <f>I399/RES_summary!I$21</f>
        <v>50.342184585220927</v>
      </c>
      <c r="J456" s="184">
        <f>J399/RES_summary!J$21</f>
        <v>51.765851651117501</v>
      </c>
      <c r="K456" s="184">
        <f>K399/RES_summary!K$21</f>
        <v>49.507529185786076</v>
      </c>
      <c r="L456" s="184">
        <f>L399/RES_summary!L$21</f>
        <v>0</v>
      </c>
      <c r="M456" s="184">
        <f>M399/RES_summary!M$21</f>
        <v>38.883518726748783</v>
      </c>
      <c r="N456" s="184">
        <f>N399/RES_summary!N$21</f>
        <v>46.684342213822035</v>
      </c>
      <c r="O456" s="184">
        <f>O399/RES_summary!O$21</f>
        <v>42.656796949128285</v>
      </c>
      <c r="P456" s="184">
        <f>P399/RES_summary!P$21</f>
        <v>36.730435287559956</v>
      </c>
      <c r="Q456" s="184">
        <f>Q399/RES_summary!Q$21</f>
        <v>40.036470112313204</v>
      </c>
    </row>
    <row r="457" spans="1:17" ht="12" customHeight="1" x14ac:dyDescent="0.25">
      <c r="A457" s="158" t="s">
        <v>65</v>
      </c>
      <c r="B457" s="157"/>
      <c r="C457" s="178">
        <f>C400/RES_summary!C$21</f>
        <v>55.18266880032558</v>
      </c>
      <c r="D457" s="178">
        <f>D400/RES_summary!D$21</f>
        <v>51.822677112172308</v>
      </c>
      <c r="E457" s="178">
        <f>E400/RES_summary!E$21</f>
        <v>52.720613516487582</v>
      </c>
      <c r="F457" s="178">
        <f>F400/RES_summary!F$21</f>
        <v>55.645211179318579</v>
      </c>
      <c r="G457" s="178">
        <f>G400/RES_summary!G$21</f>
        <v>52.463174449976975</v>
      </c>
      <c r="H457" s="178">
        <f>H400/RES_summary!H$21</f>
        <v>50.410715365650674</v>
      </c>
      <c r="I457" s="178">
        <f>I400/RES_summary!I$21</f>
        <v>47.198271153579988</v>
      </c>
      <c r="J457" s="178">
        <f>J400/RES_summary!J$21</f>
        <v>47.556222208783574</v>
      </c>
      <c r="K457" s="178">
        <f>K400/RES_summary!K$21</f>
        <v>45.430700031453306</v>
      </c>
      <c r="L457" s="178">
        <f>L400/RES_summary!L$21</f>
        <v>0</v>
      </c>
      <c r="M457" s="178">
        <f>M400/RES_summary!M$21</f>
        <v>35.507659067915554</v>
      </c>
      <c r="N457" s="178">
        <f>N400/RES_summary!N$21</f>
        <v>42.548522515920361</v>
      </c>
      <c r="O457" s="178">
        <f>O400/RES_summary!O$21</f>
        <v>39.137960993197254</v>
      </c>
      <c r="P457" s="178">
        <f>P400/RES_summary!P$21</f>
        <v>33.565531975852508</v>
      </c>
      <c r="Q457" s="178">
        <f>Q400/RES_summary!Q$21</f>
        <v>36.661909626574754</v>
      </c>
    </row>
    <row r="458" spans="1:17" ht="12" customHeight="1" x14ac:dyDescent="0.25">
      <c r="A458" s="23" t="s">
        <v>166</v>
      </c>
      <c r="B458" s="156"/>
      <c r="C458" s="177">
        <f>C401/RES_summary!C$21</f>
        <v>55.18266880032558</v>
      </c>
      <c r="D458" s="177">
        <f>D401/RES_summary!D$21</f>
        <v>51.822677112172308</v>
      </c>
      <c r="E458" s="177">
        <f>E401/RES_summary!E$21</f>
        <v>52.720613516487582</v>
      </c>
      <c r="F458" s="177">
        <f>F401/RES_summary!F$21</f>
        <v>55.645211179318579</v>
      </c>
      <c r="G458" s="177">
        <f>G401/RES_summary!G$21</f>
        <v>52.463174449976975</v>
      </c>
      <c r="H458" s="177">
        <f>H401/RES_summary!H$21</f>
        <v>50.410715365650674</v>
      </c>
      <c r="I458" s="177">
        <f>I401/RES_summary!I$21</f>
        <v>47.198271153579988</v>
      </c>
      <c r="J458" s="177">
        <f>J401/RES_summary!J$21</f>
        <v>47.556222208783574</v>
      </c>
      <c r="K458" s="177">
        <f>K401/RES_summary!K$21</f>
        <v>45.430700031453306</v>
      </c>
      <c r="L458" s="177">
        <f>L401/RES_summary!L$21</f>
        <v>0</v>
      </c>
      <c r="M458" s="177">
        <f>M401/RES_summary!M$21</f>
        <v>35.507659067915554</v>
      </c>
      <c r="N458" s="177">
        <f>N401/RES_summary!N$21</f>
        <v>42.548522515920361</v>
      </c>
      <c r="O458" s="177">
        <f>O401/RES_summary!O$21</f>
        <v>39.137960993197254</v>
      </c>
      <c r="P458" s="177">
        <f>P401/RES_summary!P$21</f>
        <v>33.565531975852508</v>
      </c>
      <c r="Q458" s="177">
        <f>Q401/RES_summary!Q$21</f>
        <v>36.661909626574754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5.4825059006522094</v>
      </c>
      <c r="D462" s="178">
        <f>D405/RES_summary!D$21</f>
        <v>4.624675860210405</v>
      </c>
      <c r="E462" s="178">
        <f>E405/RES_summary!E$21</f>
        <v>5.4097784810074634</v>
      </c>
      <c r="F462" s="178">
        <f>F405/RES_summary!F$21</f>
        <v>3.8956609359455943</v>
      </c>
      <c r="G462" s="178">
        <f>G405/RES_summary!G$21</f>
        <v>3.2409436394645894</v>
      </c>
      <c r="H462" s="178">
        <f>H405/RES_summary!H$21</f>
        <v>4.9856165260095562</v>
      </c>
      <c r="I462" s="178">
        <f>I405/RES_summary!I$21</f>
        <v>3.1439134316409358</v>
      </c>
      <c r="J462" s="178">
        <f>J405/RES_summary!J$21</f>
        <v>4.2096294423339273</v>
      </c>
      <c r="K462" s="178">
        <f>K405/RES_summary!K$21</f>
        <v>4.0768291543327662</v>
      </c>
      <c r="L462" s="178">
        <f>L405/RES_summary!L$21</f>
        <v>0</v>
      </c>
      <c r="M462" s="178">
        <f>M405/RES_summary!M$21</f>
        <v>3.3758596588332268</v>
      </c>
      <c r="N462" s="178">
        <f>N405/RES_summary!N$21</f>
        <v>4.1358196979016704</v>
      </c>
      <c r="O462" s="178">
        <f>O405/RES_summary!O$21</f>
        <v>3.5188359559310327</v>
      </c>
      <c r="P462" s="178">
        <f>P405/RES_summary!P$21</f>
        <v>3.1649033117074459</v>
      </c>
      <c r="Q462" s="178">
        <f>Q405/RES_summary!Q$21</f>
        <v>3.3745604857384444</v>
      </c>
    </row>
    <row r="463" spans="1:17" ht="12" customHeight="1" x14ac:dyDescent="0.25">
      <c r="A463" s="167" t="s">
        <v>165</v>
      </c>
      <c r="B463" s="132"/>
      <c r="C463" s="183">
        <f>C406/RES_summary!C$21</f>
        <v>5.7549639597017865</v>
      </c>
      <c r="D463" s="183">
        <f>D406/RES_summary!D$21</f>
        <v>5.6109097795599858</v>
      </c>
      <c r="E463" s="183">
        <f>E406/RES_summary!E$21</f>
        <v>5.5314433364854656</v>
      </c>
      <c r="F463" s="183">
        <f>F406/RES_summary!F$21</f>
        <v>5.4497005863482384</v>
      </c>
      <c r="G463" s="183">
        <f>G406/RES_summary!G$21</f>
        <v>5.335224514221065</v>
      </c>
      <c r="H463" s="183">
        <f>H406/RES_summary!H$21</f>
        <v>5.2262733752369037</v>
      </c>
      <c r="I463" s="183">
        <f>I406/RES_summary!I$21</f>
        <v>5.1276198812997498</v>
      </c>
      <c r="J463" s="183">
        <f>J406/RES_summary!J$21</f>
        <v>4.973182079059514</v>
      </c>
      <c r="K463" s="183">
        <f>K406/RES_summary!K$21</f>
        <v>4.8968750675988861</v>
      </c>
      <c r="L463" s="183">
        <f>L406/RES_summary!L$21</f>
        <v>0</v>
      </c>
      <c r="M463" s="183">
        <f>M406/RES_summary!M$21</f>
        <v>0</v>
      </c>
      <c r="N463" s="183">
        <f>N406/RES_summary!N$21</f>
        <v>5.0073349016832944</v>
      </c>
      <c r="O463" s="183">
        <f>O406/RES_summary!O$21</f>
        <v>4.665582261678515</v>
      </c>
      <c r="P463" s="183">
        <f>P406/RES_summary!P$21</f>
        <v>4.207296351608643</v>
      </c>
      <c r="Q463" s="183">
        <f>Q406/RES_summary!Q$21</f>
        <v>4.0957935661281617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4.0846924503927786</v>
      </c>
      <c r="E464" s="183">
        <f>E407/RES_summary!E$21</f>
        <v>4.0326959572795991</v>
      </c>
      <c r="F464" s="183">
        <f>F407/RES_summary!F$21</f>
        <v>3.972183232943554</v>
      </c>
      <c r="G464" s="183">
        <f>G407/RES_summary!G$21</f>
        <v>3.8827321922254647</v>
      </c>
      <c r="H464" s="183">
        <f>H407/RES_summary!H$21</f>
        <v>3.8020549550422493</v>
      </c>
      <c r="I464" s="183">
        <f>I407/RES_summary!I$21</f>
        <v>3.7348383853762019</v>
      </c>
      <c r="J464" s="183">
        <f>J407/RES_summary!J$21</f>
        <v>3.6249812850669785</v>
      </c>
      <c r="K464" s="183">
        <f>K407/RES_summary!K$21</f>
        <v>3.5727860486089913</v>
      </c>
      <c r="L464" s="183">
        <f>L407/RES_summary!L$21</f>
        <v>0</v>
      </c>
      <c r="M464" s="183">
        <f>M407/RES_summary!M$21</f>
        <v>3.3758596588332268</v>
      </c>
      <c r="N464" s="183">
        <f>N407/RES_summary!N$21</f>
        <v>3.6478558391743605</v>
      </c>
      <c r="O464" s="183">
        <f>O407/RES_summary!O$21</f>
        <v>3.3642047525556751</v>
      </c>
      <c r="P464" s="183">
        <f>P407/RES_summary!P$21</f>
        <v>3.0123285532114537</v>
      </c>
      <c r="Q464" s="183">
        <f>Q407/RES_summary!Q$21</f>
        <v>2.927172904594169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4.0846924503927786</v>
      </c>
      <c r="E465" s="182">
        <f>E408/RES_summary!E$21</f>
        <v>4.0326959572795991</v>
      </c>
      <c r="F465" s="182">
        <f>F408/RES_summary!F$21</f>
        <v>3.972183232943554</v>
      </c>
      <c r="G465" s="182">
        <f>G408/RES_summary!G$21</f>
        <v>3.8827321922254647</v>
      </c>
      <c r="H465" s="182">
        <f>H408/RES_summary!H$21</f>
        <v>3.8020549550422493</v>
      </c>
      <c r="I465" s="182">
        <f>I408/RES_summary!I$21</f>
        <v>3.7348383853762019</v>
      </c>
      <c r="J465" s="182">
        <f>J408/RES_summary!J$21</f>
        <v>3.6249812850669785</v>
      </c>
      <c r="K465" s="182">
        <f>K408/RES_summary!K$21</f>
        <v>3.5727860486089913</v>
      </c>
      <c r="L465" s="182">
        <f>L408/RES_summary!L$21</f>
        <v>0</v>
      </c>
      <c r="M465" s="182">
        <f>M408/RES_summary!M$21</f>
        <v>3.3758596588332268</v>
      </c>
      <c r="N465" s="182">
        <f>N408/RES_summary!N$21</f>
        <v>3.6478558391743605</v>
      </c>
      <c r="O465" s="182">
        <f>O408/RES_summary!O$21</f>
        <v>3.3642047525556751</v>
      </c>
      <c r="P465" s="182">
        <f>P408/RES_summary!P$21</f>
        <v>3.0123285532114537</v>
      </c>
      <c r="Q465" s="182">
        <f>Q408/RES_summary!Q$21</f>
        <v>2.927172904594169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66851</v>
      </c>
      <c r="C5" s="151">
        <f>RES_hhdet_num!C$62</f>
        <v>68874</v>
      </c>
      <c r="D5" s="151">
        <f>RES_hhdet_num!D$62</f>
        <v>73571</v>
      </c>
      <c r="E5" s="151">
        <f>RES_hhdet_num!E$62</f>
        <v>76677</v>
      </c>
      <c r="F5" s="151">
        <f>RES_hhdet_num!F$62</f>
        <v>79163</v>
      </c>
      <c r="G5" s="151">
        <f>RES_hhdet_num!G$62</f>
        <v>80963</v>
      </c>
      <c r="H5" s="151">
        <f>RES_hhdet_num!H$62</f>
        <v>81023</v>
      </c>
      <c r="I5" s="151">
        <f>RES_hhdet_num!I$62</f>
        <v>82867.000000000015</v>
      </c>
      <c r="J5" s="151">
        <f>RES_hhdet_num!J$62</f>
        <v>87482</v>
      </c>
      <c r="K5" s="151">
        <f>RES_hhdet_num!K$62</f>
        <v>88294</v>
      </c>
      <c r="L5" s="151">
        <f>RES_hhdet_num!L$62</f>
        <v>103837.00000000001</v>
      </c>
      <c r="M5" s="151">
        <f>RES_hhdet_num!M$62</f>
        <v>109982.00000000001</v>
      </c>
      <c r="N5" s="151">
        <f>RES_hhdet_num!N$62</f>
        <v>110095</v>
      </c>
      <c r="O5" s="151">
        <f>RES_hhdet_num!O$62</f>
        <v>110555</v>
      </c>
      <c r="P5" s="151">
        <f>RES_hhdet_num!P$62</f>
        <v>116744.99999999999</v>
      </c>
      <c r="Q5" s="151">
        <f>RES_hhdet_num!Q$62</f>
        <v>120969.99999999997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66851</v>
      </c>
      <c r="C7" s="67">
        <f>RES_hhdet_num!C$64</f>
        <v>68874</v>
      </c>
      <c r="D7" s="67">
        <f>RES_hhdet_num!D$64</f>
        <v>73571</v>
      </c>
      <c r="E7" s="67">
        <f>RES_hhdet_num!E$64</f>
        <v>76677</v>
      </c>
      <c r="F7" s="67">
        <f>RES_hhdet_num!F$64</f>
        <v>79163</v>
      </c>
      <c r="G7" s="67">
        <f>RES_hhdet_num!G$64</f>
        <v>80963</v>
      </c>
      <c r="H7" s="67">
        <f>RES_hhdet_num!H$64</f>
        <v>81023</v>
      </c>
      <c r="I7" s="67">
        <f>RES_hhdet_num!I$64</f>
        <v>82867.000000000015</v>
      </c>
      <c r="J7" s="67">
        <f>RES_hhdet_num!J$64</f>
        <v>87482</v>
      </c>
      <c r="K7" s="67">
        <f>RES_hhdet_num!K$64</f>
        <v>88294</v>
      </c>
      <c r="L7" s="67">
        <f>RES_hhdet_num!L$64</f>
        <v>103837.00000000001</v>
      </c>
      <c r="M7" s="67">
        <f>RES_hhdet_num!M$64</f>
        <v>109982.00000000001</v>
      </c>
      <c r="N7" s="67">
        <f>RES_hhdet_num!N$64</f>
        <v>110095</v>
      </c>
      <c r="O7" s="67">
        <f>RES_hhdet_num!O$64</f>
        <v>110555</v>
      </c>
      <c r="P7" s="67">
        <f>RES_hhdet_num!P$64</f>
        <v>116744.99999999999</v>
      </c>
      <c r="Q7" s="67">
        <f>RES_hhdet_num!Q$64</f>
        <v>120969.99999999997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2147</v>
      </c>
      <c r="C9" s="67">
        <f>RES_hhdet_num!C$67</f>
        <v>2301</v>
      </c>
      <c r="D9" s="67">
        <f>RES_hhdet_num!D$67</f>
        <v>2763</v>
      </c>
      <c r="E9" s="67">
        <f>RES_hhdet_num!E$67</f>
        <v>3217</v>
      </c>
      <c r="F9" s="67">
        <f>RES_hhdet_num!F$67</f>
        <v>3315</v>
      </c>
      <c r="G9" s="67">
        <f>RES_hhdet_num!G$67</f>
        <v>3381</v>
      </c>
      <c r="H9" s="67">
        <f>RES_hhdet_num!H$67</f>
        <v>3526</v>
      </c>
      <c r="I9" s="67">
        <f>RES_hhdet_num!I$67</f>
        <v>3943</v>
      </c>
      <c r="J9" s="67">
        <f>RES_hhdet_num!J$67</f>
        <v>4595</v>
      </c>
      <c r="K9" s="67">
        <f>RES_hhdet_num!K$67</f>
        <v>4986</v>
      </c>
      <c r="L9" s="67">
        <f>RES_hhdet_num!L$67</f>
        <v>6418.0000000000009</v>
      </c>
      <c r="M9" s="67">
        <f>RES_hhdet_num!M$67</f>
        <v>7331.0000000000009</v>
      </c>
      <c r="N9" s="67">
        <f>RES_hhdet_num!N$67</f>
        <v>8165.0000000000018</v>
      </c>
      <c r="O9" s="67">
        <f>RES_hhdet_num!O$67</f>
        <v>8507.0000000000018</v>
      </c>
      <c r="P9" s="67">
        <f>RES_hhdet_num!P$67</f>
        <v>8149.0000000000018</v>
      </c>
      <c r="Q9" s="67">
        <f>RES_hhdet_num!Q$67</f>
        <v>8239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60110</v>
      </c>
      <c r="C11" s="67">
        <f>RES_hhdet_num!C$69</f>
        <v>62202.999999999993</v>
      </c>
      <c r="D11" s="67">
        <f>RES_hhdet_num!D$69</f>
        <v>68124</v>
      </c>
      <c r="E11" s="67">
        <f>RES_hhdet_num!E$69</f>
        <v>71581</v>
      </c>
      <c r="F11" s="67">
        <f>RES_hhdet_num!F$69</f>
        <v>73133</v>
      </c>
      <c r="G11" s="67">
        <f>RES_hhdet_num!G$69</f>
        <v>74585</v>
      </c>
      <c r="H11" s="67">
        <f>RES_hhdet_num!H$69</f>
        <v>74818</v>
      </c>
      <c r="I11" s="67">
        <f>RES_hhdet_num!I$69</f>
        <v>76492.000000000015</v>
      </c>
      <c r="J11" s="67">
        <f>RES_hhdet_num!J$69</f>
        <v>80075</v>
      </c>
      <c r="K11" s="67">
        <f>RES_hhdet_num!K$69</f>
        <v>79183</v>
      </c>
      <c r="L11" s="67">
        <f>RES_hhdet_num!L$69</f>
        <v>92228.000000000015</v>
      </c>
      <c r="M11" s="67">
        <f>RES_hhdet_num!M$69</f>
        <v>91560</v>
      </c>
      <c r="N11" s="67">
        <f>RES_hhdet_num!N$69</f>
        <v>88871</v>
      </c>
      <c r="O11" s="67">
        <f>RES_hhdet_num!O$69</f>
        <v>86833</v>
      </c>
      <c r="P11" s="67">
        <f>RES_hhdet_num!P$69</f>
        <v>92334.999999999971</v>
      </c>
      <c r="Q11" s="67">
        <f>RES_hhdet_num!Q$69</f>
        <v>93222.999999999971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976</v>
      </c>
      <c r="E12" s="67">
        <f>RES_hhdet_num!E$70</f>
        <v>1016</v>
      </c>
      <c r="F12" s="67">
        <f>RES_hhdet_num!F$70</f>
        <v>2038</v>
      </c>
      <c r="G12" s="67">
        <f>RES_hhdet_num!G$70</f>
        <v>2449.0000000000005</v>
      </c>
      <c r="H12" s="67">
        <f>RES_hhdet_num!H$70</f>
        <v>3025</v>
      </c>
      <c r="I12" s="67">
        <f>RES_hhdet_num!I$70</f>
        <v>4101</v>
      </c>
      <c r="J12" s="67">
        <f>RES_hhdet_num!J$70</f>
        <v>5383.0000000000009</v>
      </c>
      <c r="K12" s="67">
        <f>RES_hhdet_num!K$70</f>
        <v>7399</v>
      </c>
      <c r="L12" s="67">
        <f>RES_hhdet_num!L$70</f>
        <v>10670.000000000002</v>
      </c>
      <c r="M12" s="67">
        <f>RES_hhdet_num!M$70</f>
        <v>13575.000000000005</v>
      </c>
      <c r="N12" s="67">
        <f>RES_hhdet_num!N$70</f>
        <v>16835</v>
      </c>
      <c r="O12" s="67">
        <f>RES_hhdet_num!O$70</f>
        <v>19959.000000000004</v>
      </c>
      <c r="P12" s="67">
        <f>RES_hhdet_num!P$70</f>
        <v>24017.000000000011</v>
      </c>
      <c r="Q12" s="67">
        <f>RES_hhdet_num!Q$70</f>
        <v>26475.000000000011</v>
      </c>
    </row>
    <row r="13" spans="1:17" ht="12" customHeight="1" x14ac:dyDescent="0.25">
      <c r="A13" s="23" t="s">
        <v>142</v>
      </c>
      <c r="B13" s="67">
        <f>RES_hhdet_num!B$73</f>
        <v>6741</v>
      </c>
      <c r="C13" s="67">
        <f>RES_hhdet_num!C$73</f>
        <v>6671</v>
      </c>
      <c r="D13" s="67">
        <f>RES_hhdet_num!D$73</f>
        <v>4408</v>
      </c>
      <c r="E13" s="67">
        <f>RES_hhdet_num!E$73</f>
        <v>4022.9999999999995</v>
      </c>
      <c r="F13" s="67">
        <f>RES_hhdet_num!F$73</f>
        <v>3883.9999999999991</v>
      </c>
      <c r="G13" s="67">
        <f>RES_hhdet_num!G$73</f>
        <v>3804</v>
      </c>
      <c r="H13" s="67">
        <f>RES_hhdet_num!H$73</f>
        <v>3056</v>
      </c>
      <c r="I13" s="67">
        <f>RES_hhdet_num!I$73</f>
        <v>2158</v>
      </c>
      <c r="J13" s="67">
        <f>RES_hhdet_num!J$73</f>
        <v>1897</v>
      </c>
      <c r="K13" s="67">
        <f>RES_hhdet_num!K$73</f>
        <v>1566</v>
      </c>
      <c r="L13" s="67">
        <f>RES_hhdet_num!L$73</f>
        <v>842.00000000000023</v>
      </c>
      <c r="M13" s="67">
        <f>RES_hhdet_num!M$73</f>
        <v>4221.0000000000155</v>
      </c>
      <c r="N13" s="67">
        <f>RES_hhdet_num!N$73</f>
        <v>3690.0000000000014</v>
      </c>
      <c r="O13" s="67">
        <f>RES_hhdet_num!O$73</f>
        <v>3059.9999999999995</v>
      </c>
      <c r="P13" s="67">
        <f>RES_hhdet_num!P$73</f>
        <v>312.00000000000006</v>
      </c>
      <c r="Q13" s="67">
        <f>RES_hhdet_num!Q$73</f>
        <v>990.99999999999272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62.999999999999773</v>
      </c>
      <c r="E14" s="67">
        <f>RES_hhdet_num!E$74</f>
        <v>56.999999999999993</v>
      </c>
      <c r="F14" s="67">
        <f>RES_hhdet_num!F$74</f>
        <v>107.99999999999997</v>
      </c>
      <c r="G14" s="67">
        <f>RES_hhdet_num!G$74</f>
        <v>125</v>
      </c>
      <c r="H14" s="67">
        <f>RES_hhdet_num!H$74</f>
        <v>124.00000000000001</v>
      </c>
      <c r="I14" s="67">
        <f>RES_hhdet_num!I$74</f>
        <v>116</v>
      </c>
      <c r="J14" s="67">
        <f>RES_hhdet_num!J$74</f>
        <v>127</v>
      </c>
      <c r="K14" s="67">
        <f>RES_hhdet_num!K$74</f>
        <v>146.00000000000017</v>
      </c>
      <c r="L14" s="67">
        <f>RES_hhdet_num!L$74</f>
        <v>97.000000000000028</v>
      </c>
      <c r="M14" s="67">
        <f>RES_hhdet_num!M$74</f>
        <v>626.00000000000011</v>
      </c>
      <c r="N14" s="67">
        <f>RES_hhdet_num!N$74</f>
        <v>698.99999999999943</v>
      </c>
      <c r="O14" s="67">
        <f>RES_hhdet_num!O$74</f>
        <v>703.00000000000011</v>
      </c>
      <c r="P14" s="67">
        <f>RES_hhdet_num!P$74</f>
        <v>81.000000000000014</v>
      </c>
      <c r="Q14" s="67">
        <f>RES_hhdet_num!Q$74</f>
        <v>281.00000000000006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51295</v>
      </c>
      <c r="C16" s="67">
        <f>RES_hhdet_num!C$78</f>
        <v>56733</v>
      </c>
      <c r="D16" s="67">
        <f>RES_hhdet_num!D$78</f>
        <v>59880</v>
      </c>
      <c r="E16" s="67">
        <f>RES_hhdet_num!E$78</f>
        <v>69395</v>
      </c>
      <c r="F16" s="67">
        <f>RES_hhdet_num!F$78</f>
        <v>72025</v>
      </c>
      <c r="G16" s="67">
        <f>RES_hhdet_num!G$78</f>
        <v>76317.000000000015</v>
      </c>
      <c r="H16" s="67">
        <f>RES_hhdet_num!H$78</f>
        <v>76848.000000000015</v>
      </c>
      <c r="I16" s="67">
        <f>RES_hhdet_num!I$78</f>
        <v>77691.000000000015</v>
      </c>
      <c r="J16" s="67">
        <f>RES_hhdet_num!J$78</f>
        <v>83102.000000000015</v>
      </c>
      <c r="K16" s="67">
        <f>RES_hhdet_num!K$78</f>
        <v>84969.000000000015</v>
      </c>
      <c r="L16" s="67">
        <f>RES_hhdet_num!L$78</f>
        <v>101137.00000000004</v>
      </c>
      <c r="M16" s="67">
        <f>RES_hhdet_num!M$78</f>
        <v>106026.00000000006</v>
      </c>
      <c r="N16" s="67">
        <f>RES_hhdet_num!N$78</f>
        <v>106405.00000000004</v>
      </c>
      <c r="O16" s="67">
        <f>RES_hhdet_num!O$78</f>
        <v>107157.00000000004</v>
      </c>
      <c r="P16" s="67">
        <f>RES_hhdet_num!P$78</f>
        <v>113301.00000000003</v>
      </c>
      <c r="Q16" s="67">
        <f>RES_hhdet_num!Q$78</f>
        <v>115995.00000000007</v>
      </c>
    </row>
    <row r="17" spans="1:17" ht="12" customHeight="1" x14ac:dyDescent="0.25">
      <c r="A17" s="29" t="s">
        <v>140</v>
      </c>
      <c r="B17" s="83">
        <f>RES_hhdet_num!B$79</f>
        <v>15556</v>
      </c>
      <c r="C17" s="83">
        <f>RES_hhdet_num!C$79</f>
        <v>12141</v>
      </c>
      <c r="D17" s="83">
        <f>RES_hhdet_num!D$79</f>
        <v>13691</v>
      </c>
      <c r="E17" s="83">
        <f>RES_hhdet_num!E$79</f>
        <v>7282</v>
      </c>
      <c r="F17" s="83">
        <f>RES_hhdet_num!F$79</f>
        <v>7137.9999999999991</v>
      </c>
      <c r="G17" s="83">
        <f>RES_hhdet_num!G$79</f>
        <v>4646</v>
      </c>
      <c r="H17" s="83">
        <f>RES_hhdet_num!H$79</f>
        <v>4175</v>
      </c>
      <c r="I17" s="83">
        <f>RES_hhdet_num!I$79</f>
        <v>5176</v>
      </c>
      <c r="J17" s="83">
        <f>RES_hhdet_num!J$79</f>
        <v>4380</v>
      </c>
      <c r="K17" s="83">
        <f>RES_hhdet_num!K$79</f>
        <v>3325</v>
      </c>
      <c r="L17" s="83">
        <f>RES_hhdet_num!L$79</f>
        <v>2700.0000000000005</v>
      </c>
      <c r="M17" s="83">
        <f>RES_hhdet_num!M$79</f>
        <v>3956.0000000000009</v>
      </c>
      <c r="N17" s="83">
        <f>RES_hhdet_num!N$79</f>
        <v>3690.0000000000009</v>
      </c>
      <c r="O17" s="83">
        <f>RES_hhdet_num!O$79</f>
        <v>3398.0000000000009</v>
      </c>
      <c r="P17" s="83">
        <f>RES_hhdet_num!P$79</f>
        <v>3444.0000000000014</v>
      </c>
      <c r="Q17" s="83">
        <f>RES_hhdet_num!Q$79</f>
        <v>4975.0000000000009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4178.1875</v>
      </c>
      <c r="D21" s="67">
        <f t="shared" si="0"/>
        <v>4178.1875</v>
      </c>
      <c r="E21" s="67">
        <f t="shared" si="0"/>
        <v>4178.1875</v>
      </c>
      <c r="F21" s="67">
        <f t="shared" si="0"/>
        <v>4178.1875</v>
      </c>
      <c r="G21" s="67">
        <f t="shared" si="0"/>
        <v>4178.1875</v>
      </c>
      <c r="H21" s="67">
        <f t="shared" si="0"/>
        <v>4178.1875</v>
      </c>
      <c r="I21" s="67">
        <f t="shared" si="0"/>
        <v>4178.1874999999854</v>
      </c>
      <c r="J21" s="67">
        <f t="shared" si="0"/>
        <v>4178.1875000000146</v>
      </c>
      <c r="K21" s="67">
        <f t="shared" si="0"/>
        <v>4178.1875</v>
      </c>
      <c r="L21" s="67">
        <f t="shared" si="0"/>
        <v>4178.1874999999854</v>
      </c>
      <c r="M21" s="67">
        <f t="shared" si="0"/>
        <v>4178.1875</v>
      </c>
      <c r="N21" s="67">
        <f t="shared" si="0"/>
        <v>4178.1875000000146</v>
      </c>
      <c r="O21" s="67">
        <f t="shared" si="0"/>
        <v>4178.1875</v>
      </c>
      <c r="P21" s="67">
        <f t="shared" si="0"/>
        <v>4178.1875000000146</v>
      </c>
      <c r="Q21" s="67">
        <f t="shared" si="0"/>
        <v>4178.1875000000146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272</v>
      </c>
      <c r="D23" s="67">
        <f t="shared" si="1"/>
        <v>279</v>
      </c>
      <c r="E23" s="67">
        <f t="shared" si="1"/>
        <v>291</v>
      </c>
      <c r="F23" s="67">
        <f t="shared" si="1"/>
        <v>296</v>
      </c>
      <c r="G23" s="67">
        <f t="shared" si="1"/>
        <v>302</v>
      </c>
      <c r="H23" s="67">
        <f t="shared" si="1"/>
        <v>309</v>
      </c>
      <c r="I23" s="67">
        <f t="shared" si="1"/>
        <v>301</v>
      </c>
      <c r="J23" s="67">
        <f t="shared" si="1"/>
        <v>151</v>
      </c>
      <c r="K23" s="67">
        <f t="shared" si="1"/>
        <v>450</v>
      </c>
      <c r="L23" s="67">
        <f t="shared" si="1"/>
        <v>762.99999999999909</v>
      </c>
      <c r="M23" s="67">
        <f t="shared" si="1"/>
        <v>745</v>
      </c>
      <c r="N23" s="67">
        <f t="shared" si="1"/>
        <v>403.99999999999818</v>
      </c>
      <c r="O23" s="67">
        <f t="shared" si="1"/>
        <v>368</v>
      </c>
      <c r="P23" s="67">
        <f t="shared" si="1"/>
        <v>454</v>
      </c>
      <c r="Q23" s="67">
        <f t="shared" si="1"/>
        <v>718.00000000000182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3326.4717971844584</v>
      </c>
      <c r="D25" s="67">
        <f t="shared" si="2"/>
        <v>2817.75</v>
      </c>
      <c r="E25" s="67">
        <f t="shared" si="2"/>
        <v>3209.8766177698853</v>
      </c>
      <c r="F25" s="67">
        <f t="shared" si="2"/>
        <v>3446.4281772874383</v>
      </c>
      <c r="G25" s="67">
        <f t="shared" si="2"/>
        <v>3529.009675276815</v>
      </c>
      <c r="H25" s="67">
        <f t="shared" si="2"/>
        <v>3415.4997499236197</v>
      </c>
      <c r="I25" s="67">
        <f t="shared" si="2"/>
        <v>3886.6214782015741</v>
      </c>
      <c r="J25" s="67">
        <f t="shared" si="2"/>
        <v>4178.1875000000146</v>
      </c>
      <c r="K25" s="67">
        <f t="shared" si="2"/>
        <v>4178.1875</v>
      </c>
      <c r="L25" s="67">
        <f t="shared" si="2"/>
        <v>4178.1874999999854</v>
      </c>
      <c r="M25" s="67">
        <f t="shared" si="2"/>
        <v>6077.5999952824059</v>
      </c>
      <c r="N25" s="67">
        <f t="shared" si="2"/>
        <v>3899.2386060191347</v>
      </c>
      <c r="O25" s="67">
        <f t="shared" si="2"/>
        <v>3853.7946748426475</v>
      </c>
      <c r="P25" s="67">
        <f t="shared" si="2"/>
        <v>2882.1167238558701</v>
      </c>
      <c r="Q25" s="67">
        <f t="shared" si="2"/>
        <v>4178.1875000000146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38.938632442063408</v>
      </c>
      <c r="F26" s="67">
        <f t="shared" si="2"/>
        <v>40.595656076814521</v>
      </c>
      <c r="G26" s="67">
        <f t="shared" si="2"/>
        <v>59.551007517988637</v>
      </c>
      <c r="H26" s="67">
        <f t="shared" si="2"/>
        <v>72.525567035199856</v>
      </c>
      <c r="I26" s="67">
        <f t="shared" si="2"/>
        <v>69.730812010431691</v>
      </c>
      <c r="J26" s="67">
        <f t="shared" si="2"/>
        <v>178.74988460018449</v>
      </c>
      <c r="K26" s="67">
        <f t="shared" si="2"/>
        <v>53.81929881375072</v>
      </c>
      <c r="L26" s="67">
        <f t="shared" si="2"/>
        <v>162.25323232845767</v>
      </c>
      <c r="M26" s="67">
        <f t="shared" si="2"/>
        <v>165.40790705611289</v>
      </c>
      <c r="N26" s="67">
        <f t="shared" si="2"/>
        <v>0</v>
      </c>
      <c r="O26" s="67">
        <f t="shared" si="2"/>
        <v>0</v>
      </c>
      <c r="P26" s="67">
        <f t="shared" si="2"/>
        <v>656.95443493107814</v>
      </c>
      <c r="Q26" s="67">
        <f t="shared" si="2"/>
        <v>790.18855755599725</v>
      </c>
    </row>
    <row r="27" spans="1:17" ht="12" customHeight="1" x14ac:dyDescent="0.25">
      <c r="A27" s="23" t="s">
        <v>142</v>
      </c>
      <c r="B27" s="67"/>
      <c r="C27" s="67">
        <f t="shared" si="2"/>
        <v>851.71570281554978</v>
      </c>
      <c r="D27" s="67">
        <f t="shared" si="2"/>
        <v>2540.0095416978356</v>
      </c>
      <c r="E27" s="67">
        <f t="shared" si="2"/>
        <v>953.81377640245364</v>
      </c>
      <c r="F27" s="67">
        <f t="shared" si="2"/>
        <v>717.24867994471879</v>
      </c>
      <c r="G27" s="67">
        <f t="shared" si="2"/>
        <v>633.27329855902735</v>
      </c>
      <c r="H27" s="67">
        <f t="shared" si="2"/>
        <v>761.33193758985408</v>
      </c>
      <c r="I27" s="67">
        <f t="shared" si="2"/>
        <v>1252.9806563992274</v>
      </c>
      <c r="J27" s="67">
        <f t="shared" si="2"/>
        <v>611.66792990484419</v>
      </c>
      <c r="K27" s="67">
        <f t="shared" si="2"/>
        <v>331</v>
      </c>
      <c r="L27" s="67">
        <f t="shared" si="2"/>
        <v>723.99999999999977</v>
      </c>
      <c r="M27" s="67">
        <f t="shared" si="2"/>
        <v>0</v>
      </c>
      <c r="N27" s="67">
        <f t="shared" si="2"/>
        <v>652.06601951677976</v>
      </c>
      <c r="O27" s="67">
        <f t="shared" si="2"/>
        <v>755.7617652400254</v>
      </c>
      <c r="P27" s="67">
        <f t="shared" si="2"/>
        <v>2747.9999999999995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14.497105827666935</v>
      </c>
      <c r="F28" s="67">
        <f t="shared" si="2"/>
        <v>14.510642767848708</v>
      </c>
      <c r="G28" s="67">
        <f t="shared" si="2"/>
        <v>15.904526164155129</v>
      </c>
      <c r="H28" s="67">
        <f t="shared" si="2"/>
        <v>1.3558124865294729</v>
      </c>
      <c r="I28" s="67">
        <f t="shared" si="2"/>
        <v>27.081443995509915</v>
      </c>
      <c r="J28" s="67">
        <f t="shared" si="2"/>
        <v>23.476450763265802</v>
      </c>
      <c r="K28" s="67">
        <f t="shared" si="2"/>
        <v>0</v>
      </c>
      <c r="L28" s="67">
        <f t="shared" si="2"/>
        <v>107.71201974887222</v>
      </c>
      <c r="M28" s="67">
        <f t="shared" si="2"/>
        <v>97</v>
      </c>
      <c r="N28" s="67">
        <f t="shared" si="2"/>
        <v>0</v>
      </c>
      <c r="O28" s="67">
        <f t="shared" si="2"/>
        <v>5.9565725157636962</v>
      </c>
      <c r="P28" s="67">
        <f t="shared" si="2"/>
        <v>622.00000000000011</v>
      </c>
      <c r="Q28" s="67">
        <f t="shared" si="2"/>
        <v>5.5863025007313922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4809</v>
      </c>
      <c r="D30" s="67">
        <f t="shared" si="3"/>
        <v>4809</v>
      </c>
      <c r="E30" s="67">
        <f t="shared" si="3"/>
        <v>4809</v>
      </c>
      <c r="F30" s="67">
        <f t="shared" si="3"/>
        <v>4809</v>
      </c>
      <c r="G30" s="67">
        <f t="shared" si="3"/>
        <v>4808.9999999999854</v>
      </c>
      <c r="H30" s="67">
        <f t="shared" si="3"/>
        <v>4809</v>
      </c>
      <c r="I30" s="67">
        <f t="shared" si="3"/>
        <v>4809</v>
      </c>
      <c r="J30" s="67">
        <f t="shared" si="3"/>
        <v>4809</v>
      </c>
      <c r="K30" s="67">
        <f t="shared" si="3"/>
        <v>9368.4875462011551</v>
      </c>
      <c r="L30" s="67">
        <f t="shared" si="3"/>
        <v>9759.0905514286715</v>
      </c>
      <c r="M30" s="67">
        <f t="shared" si="3"/>
        <v>10846.209970171432</v>
      </c>
      <c r="N30" s="67">
        <f t="shared" si="3"/>
        <v>11148.961932198712</v>
      </c>
      <c r="O30" s="67">
        <f t="shared" si="3"/>
        <v>13279.1875</v>
      </c>
      <c r="P30" s="67">
        <f t="shared" si="3"/>
        <v>9518.1875000000146</v>
      </c>
      <c r="Q30" s="67">
        <f t="shared" si="3"/>
        <v>9830.1874999999563</v>
      </c>
    </row>
    <row r="31" spans="1:17" ht="12" customHeight="1" x14ac:dyDescent="0.25">
      <c r="A31" s="29" t="s">
        <v>140</v>
      </c>
      <c r="B31" s="83"/>
      <c r="C31" s="83">
        <f t="shared" si="3"/>
        <v>5056.6999537988413</v>
      </c>
      <c r="D31" s="83">
        <f t="shared" si="3"/>
        <v>2375.0969485712994</v>
      </c>
      <c r="E31" s="83">
        <f t="shared" si="3"/>
        <v>7655.9775298285567</v>
      </c>
      <c r="F31" s="83">
        <f t="shared" si="3"/>
        <v>904.44080716595454</v>
      </c>
      <c r="G31" s="83">
        <f t="shared" si="3"/>
        <v>3109.2779136847876</v>
      </c>
      <c r="H31" s="83">
        <f t="shared" si="3"/>
        <v>473.18350395869129</v>
      </c>
      <c r="I31" s="83">
        <f t="shared" si="3"/>
        <v>221.2689914431794</v>
      </c>
      <c r="J31" s="83">
        <f t="shared" si="3"/>
        <v>1853.2318279960173</v>
      </c>
      <c r="K31" s="83">
        <f t="shared" si="3"/>
        <v>1055</v>
      </c>
      <c r="L31" s="83">
        <f t="shared" si="3"/>
        <v>624.99999999999955</v>
      </c>
      <c r="M31" s="83">
        <f t="shared" si="3"/>
        <v>2674.9783956805322</v>
      </c>
      <c r="N31" s="83">
        <f t="shared" si="3"/>
        <v>266</v>
      </c>
      <c r="O31" s="83">
        <f t="shared" si="3"/>
        <v>292</v>
      </c>
      <c r="P31" s="83">
        <f t="shared" si="3"/>
        <v>0</v>
      </c>
      <c r="Q31" s="83">
        <f t="shared" si="3"/>
        <v>1536.5329631976765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6201.1874999999991</v>
      </c>
      <c r="D35" s="67">
        <f>RES_hhdet_in!D$64</f>
        <v>8875.1874999999982</v>
      </c>
      <c r="E35" s="67">
        <f>RES_hhdet_in!E$64</f>
        <v>7284.1875000000009</v>
      </c>
      <c r="F35" s="67">
        <f>RES_hhdet_in!F$64</f>
        <v>6664.1875</v>
      </c>
      <c r="G35" s="67">
        <f>RES_hhdet_in!G$64</f>
        <v>5978.1875</v>
      </c>
      <c r="H35" s="67">
        <f>RES_hhdet_in!H$64</f>
        <v>4238.1874999999991</v>
      </c>
      <c r="I35" s="67">
        <f>RES_hhdet_in!I$64</f>
        <v>6022.1875000000009</v>
      </c>
      <c r="J35" s="67">
        <f>RES_hhdet_in!J$64</f>
        <v>8793.1875000000018</v>
      </c>
      <c r="K35" s="67">
        <f>RES_hhdet_in!K$64</f>
        <v>4990.1875</v>
      </c>
      <c r="L35" s="67">
        <f>RES_hhdet_in!L$64</f>
        <v>19721.1875</v>
      </c>
      <c r="M35" s="67">
        <f>RES_hhdet_in!M$64</f>
        <v>10323.1875</v>
      </c>
      <c r="N35" s="67">
        <f>RES_hhdet_in!N$64</f>
        <v>4291.1875</v>
      </c>
      <c r="O35" s="67">
        <f>RES_hhdet_in!O$64</f>
        <v>4638.1874999999991</v>
      </c>
      <c r="P35" s="67">
        <f>RES_hhdet_in!P$64</f>
        <v>10368.1875</v>
      </c>
      <c r="Q35" s="67">
        <f>RES_hhdet_in!Q$64</f>
        <v>8403.1875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426</v>
      </c>
      <c r="D37" s="67">
        <f>RES_hhdet_in!D$67</f>
        <v>741</v>
      </c>
      <c r="E37" s="67">
        <f>RES_hhdet_in!E$67</f>
        <v>745</v>
      </c>
      <c r="F37" s="67">
        <f>RES_hhdet_in!F$67</f>
        <v>394</v>
      </c>
      <c r="G37" s="67">
        <f>RES_hhdet_in!G$67</f>
        <v>368</v>
      </c>
      <c r="H37" s="67">
        <f>RES_hhdet_in!H$67</f>
        <v>454</v>
      </c>
      <c r="I37" s="67">
        <f>RES_hhdet_in!I$67</f>
        <v>718</v>
      </c>
      <c r="J37" s="67">
        <f>RES_hhdet_in!J$67</f>
        <v>803</v>
      </c>
      <c r="K37" s="67">
        <f>RES_hhdet_in!K$67</f>
        <v>841</v>
      </c>
      <c r="L37" s="67">
        <f>RES_hhdet_in!L$67</f>
        <v>2195</v>
      </c>
      <c r="M37" s="67">
        <f>RES_hhdet_in!M$67</f>
        <v>1658</v>
      </c>
      <c r="N37" s="67">
        <f>RES_hhdet_in!N$67</f>
        <v>1238</v>
      </c>
      <c r="O37" s="67">
        <f>RES_hhdet_in!O$67</f>
        <v>710</v>
      </c>
      <c r="P37" s="67">
        <f>RES_hhdet_in!P$67</f>
        <v>96</v>
      </c>
      <c r="Q37" s="67">
        <f>RES_hhdet_in!Q$67</f>
        <v>808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5419.4717971844493</v>
      </c>
      <c r="D39" s="67">
        <f>RES_hhdet_in!D$69</f>
        <v>8738.7500000000018</v>
      </c>
      <c r="E39" s="67">
        <f>RES_hhdet_in!E$69</f>
        <v>6666.8766177698817</v>
      </c>
      <c r="F39" s="67">
        <f>RES_hhdet_in!F$69</f>
        <v>4998.4281772874328</v>
      </c>
      <c r="G39" s="67">
        <f>RES_hhdet_in!G$69</f>
        <v>4981.009675276815</v>
      </c>
      <c r="H39" s="67">
        <f>RES_hhdet_in!H$69</f>
        <v>3648.4997499236169</v>
      </c>
      <c r="I39" s="67">
        <f>RES_hhdet_in!I$69</f>
        <v>5560.6214782015832</v>
      </c>
      <c r="J39" s="67">
        <f>RES_hhdet_in!J$69</f>
        <v>7761.1874999999964</v>
      </c>
      <c r="K39" s="67">
        <f>RES_hhdet_in!K$69</f>
        <v>3286.1875000000014</v>
      </c>
      <c r="L39" s="67">
        <f>RES_hhdet_in!L$69</f>
        <v>17223.1875</v>
      </c>
      <c r="M39" s="67">
        <f>RES_hhdet_in!M$69</f>
        <v>5409.5999952823886</v>
      </c>
      <c r="N39" s="67">
        <f>RES_hhdet_in!N$69</f>
        <v>1210.2386060191398</v>
      </c>
      <c r="O39" s="67">
        <f>RES_hhdet_in!O$69</f>
        <v>1815.7946748426471</v>
      </c>
      <c r="P39" s="67">
        <f>RES_hhdet_in!P$69</f>
        <v>8384.1167238558446</v>
      </c>
      <c r="Q39" s="67">
        <f>RES_hhdet_in!Q$69</f>
        <v>5066.1875000000109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976</v>
      </c>
      <c r="E40" s="67">
        <f>RES_hhdet_in!E$70</f>
        <v>78.938632442063522</v>
      </c>
      <c r="F40" s="67">
        <f>RES_hhdet_in!F$70</f>
        <v>1062.5956560768145</v>
      </c>
      <c r="G40" s="67">
        <f>RES_hhdet_in!G$70</f>
        <v>470.55100751798892</v>
      </c>
      <c r="H40" s="67">
        <f>RES_hhdet_in!H$70</f>
        <v>648.52556703519917</v>
      </c>
      <c r="I40" s="67">
        <f>RES_hhdet_in!I$70</f>
        <v>1145.7308120104312</v>
      </c>
      <c r="J40" s="67">
        <f>RES_hhdet_in!J$70</f>
        <v>1460.7498846001849</v>
      </c>
      <c r="K40" s="67">
        <f>RES_hhdet_in!K$70</f>
        <v>2069.8192988137503</v>
      </c>
      <c r="L40" s="67">
        <f>RES_hhdet_in!L$70</f>
        <v>3433.2532323284595</v>
      </c>
      <c r="M40" s="67">
        <f>RES_hhdet_in!M$70</f>
        <v>3070.4079070561165</v>
      </c>
      <c r="N40" s="67">
        <f>RES_hhdet_in!N$70</f>
        <v>3259.999999999995</v>
      </c>
      <c r="O40" s="67">
        <f>RES_hhdet_in!O$70</f>
        <v>3124.0000000000036</v>
      </c>
      <c r="P40" s="67">
        <f>RES_hhdet_in!P$70</f>
        <v>4714.9544349310836</v>
      </c>
      <c r="Q40" s="67">
        <f>RES_hhdet_in!Q$70</f>
        <v>3248.1885575559991</v>
      </c>
    </row>
    <row r="41" spans="1:17" ht="12" customHeight="1" x14ac:dyDescent="0.25">
      <c r="A41" s="23" t="s">
        <v>142</v>
      </c>
      <c r="B41" s="67"/>
      <c r="C41" s="67">
        <f>RES_hhdet_in!C$73</f>
        <v>781.71570281555</v>
      </c>
      <c r="D41" s="67">
        <f>RES_hhdet_in!D$73</f>
        <v>277.00954169783546</v>
      </c>
      <c r="E41" s="67">
        <f>RES_hhdet_in!E$73</f>
        <v>568.81377640245341</v>
      </c>
      <c r="F41" s="67">
        <f>RES_hhdet_in!F$73</f>
        <v>578.24867994471833</v>
      </c>
      <c r="G41" s="67">
        <f>RES_hhdet_in!G$73</f>
        <v>553.2732985590286</v>
      </c>
      <c r="H41" s="67">
        <f>RES_hhdet_in!H$73</f>
        <v>13.331937589854068</v>
      </c>
      <c r="I41" s="67">
        <f>RES_hhdet_in!I$73</f>
        <v>354.98065639922726</v>
      </c>
      <c r="J41" s="67">
        <f>RES_hhdet_in!J$73</f>
        <v>350.66792990484419</v>
      </c>
      <c r="K41" s="67">
        <f>RES_hhdet_in!K$73</f>
        <v>0</v>
      </c>
      <c r="L41" s="67">
        <f>RES_hhdet_in!L$73</f>
        <v>0</v>
      </c>
      <c r="M41" s="67">
        <f>RES_hhdet_in!M$73</f>
        <v>3379.0000000000155</v>
      </c>
      <c r="N41" s="67">
        <f>RES_hhdet_in!N$73</f>
        <v>121.06601951676608</v>
      </c>
      <c r="O41" s="67">
        <f>RES_hhdet_in!O$73</f>
        <v>125.76176524002366</v>
      </c>
      <c r="P41" s="67">
        <f>RES_hhdet_in!P$73</f>
        <v>0</v>
      </c>
      <c r="Q41" s="67">
        <f>RES_hhdet_in!Q$73</f>
        <v>678.99999999999272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62.999999999999773</v>
      </c>
      <c r="E42" s="67">
        <f>RES_hhdet_in!E$74</f>
        <v>8.4971058276671627</v>
      </c>
      <c r="F42" s="67">
        <f>RES_hhdet_in!F$74</f>
        <v>65.51064276784868</v>
      </c>
      <c r="G42" s="67">
        <f>RES_hhdet_in!G$74</f>
        <v>32.904526164155165</v>
      </c>
      <c r="H42" s="67">
        <f>RES_hhdet_in!H$74</f>
        <v>0.35581248652948527</v>
      </c>
      <c r="I42" s="67">
        <f>RES_hhdet_in!I$74</f>
        <v>19.0814439955099</v>
      </c>
      <c r="J42" s="67">
        <f>RES_hhdet_in!J$74</f>
        <v>34.476450763265788</v>
      </c>
      <c r="K42" s="67">
        <f>RES_hhdet_in!K$74</f>
        <v>19.000000000000171</v>
      </c>
      <c r="L42" s="67">
        <f>RES_hhdet_in!L$74</f>
        <v>58.712019748872081</v>
      </c>
      <c r="M42" s="67">
        <f>RES_hhdet_in!M$74</f>
        <v>626.00000000000011</v>
      </c>
      <c r="N42" s="67">
        <f>RES_hhdet_in!N$74</f>
        <v>72.999999999999346</v>
      </c>
      <c r="O42" s="67">
        <f>RES_hhdet_in!O$74</f>
        <v>9.9565725157643499</v>
      </c>
      <c r="P42" s="67">
        <f>RES_hhdet_in!P$74</f>
        <v>0</v>
      </c>
      <c r="Q42" s="67">
        <f>RES_hhdet_in!Q$74</f>
        <v>205.58630250073142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10247.000000000002</v>
      </c>
      <c r="D44" s="67">
        <f>RES_hhdet_in!D$78</f>
        <v>7956</v>
      </c>
      <c r="E44" s="67">
        <f>RES_hhdet_in!E$78</f>
        <v>14323.999999999996</v>
      </c>
      <c r="F44" s="67">
        <f>RES_hhdet_in!F$78</f>
        <v>7439.0000000000018</v>
      </c>
      <c r="G44" s="67">
        <f>RES_hhdet_in!G$78</f>
        <v>9101</v>
      </c>
      <c r="H44" s="67">
        <f>RES_hhdet_in!H$78</f>
        <v>5340</v>
      </c>
      <c r="I44" s="67">
        <f>RES_hhdet_in!I$78</f>
        <v>5652.0000000000009</v>
      </c>
      <c r="J44" s="67">
        <f>RES_hhdet_in!J$78</f>
        <v>10220</v>
      </c>
      <c r="K44" s="67">
        <f>RES_hhdet_in!K$78</f>
        <v>11235.487546201157</v>
      </c>
      <c r="L44" s="67">
        <f>RES_hhdet_in!L$78</f>
        <v>25927.090551428701</v>
      </c>
      <c r="M44" s="67">
        <f>RES_hhdet_in!M$78</f>
        <v>15735.209970171447</v>
      </c>
      <c r="N44" s="67">
        <f>RES_hhdet_in!N$78</f>
        <v>11527.961932198697</v>
      </c>
      <c r="O44" s="67">
        <f>RES_hhdet_in!O$78</f>
        <v>14031.187499999998</v>
      </c>
      <c r="P44" s="67">
        <f>RES_hhdet_in!P$78</f>
        <v>15662.1875</v>
      </c>
      <c r="Q44" s="67">
        <f>RES_hhdet_in!Q$78</f>
        <v>12524.187500000002</v>
      </c>
    </row>
    <row r="45" spans="1:17" ht="12" customHeight="1" x14ac:dyDescent="0.25">
      <c r="A45" s="29" t="s">
        <v>140</v>
      </c>
      <c r="B45" s="83"/>
      <c r="C45" s="83">
        <f>RES_hhdet_in!C$79</f>
        <v>1641.699953798842</v>
      </c>
      <c r="D45" s="83">
        <f>RES_hhdet_in!D$79</f>
        <v>3925.0969485712994</v>
      </c>
      <c r="E45" s="83">
        <f>RES_hhdet_in!E$79</f>
        <v>1246.9775298285567</v>
      </c>
      <c r="F45" s="83">
        <f>RES_hhdet_in!F$79</f>
        <v>760.44080716595363</v>
      </c>
      <c r="G45" s="83">
        <f>RES_hhdet_in!G$79</f>
        <v>617.27791368478847</v>
      </c>
      <c r="H45" s="83">
        <f>RES_hhdet_in!H$79</f>
        <v>2.1835039586917446</v>
      </c>
      <c r="I45" s="83">
        <f>RES_hhdet_in!I$79</f>
        <v>1222.2689914431792</v>
      </c>
      <c r="J45" s="83">
        <f>RES_hhdet_in!J$79</f>
        <v>1057.2318279960173</v>
      </c>
      <c r="K45" s="83">
        <f>RES_hhdet_in!K$79</f>
        <v>0</v>
      </c>
      <c r="L45" s="83">
        <f>RES_hhdet_in!L$79</f>
        <v>0</v>
      </c>
      <c r="M45" s="83">
        <f>RES_hhdet_in!M$79</f>
        <v>3930.9783956805331</v>
      </c>
      <c r="N45" s="83">
        <f>RES_hhdet_in!N$79</f>
        <v>0</v>
      </c>
      <c r="O45" s="83">
        <f>RES_hhdet_in!O$79</f>
        <v>0</v>
      </c>
      <c r="P45" s="83">
        <f>RES_hhdet_in!P$79</f>
        <v>46.000000000000455</v>
      </c>
      <c r="Q45" s="83">
        <f>RES_hhdet_in!Q$79</f>
        <v>3067.5329631976761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2793.6988616962108</v>
      </c>
      <c r="D49" s="67">
        <f>RES_hhdet_in_new!D$64</f>
        <v>4037.2537842029101</v>
      </c>
      <c r="E49" s="67">
        <f>RES_hhdet_in_new!E$64</f>
        <v>3215.4611951418151</v>
      </c>
      <c r="F49" s="67">
        <f>RES_hhdet_in_new!F$64</f>
        <v>3038.5271006462376</v>
      </c>
      <c r="G49" s="67">
        <f>RES_hhdet_in_new!G$64</f>
        <v>2780.4273938777333</v>
      </c>
      <c r="H49" s="67">
        <f>RES_hhdet_in_new!H$64</f>
        <v>2442.3165999077701</v>
      </c>
      <c r="I49" s="67">
        <f>RES_hhdet_in_new!I$64</f>
        <v>2820.4145345221923</v>
      </c>
      <c r="J49" s="67">
        <f>RES_hhdet_in_new!J$64</f>
        <v>4504.8942670070674</v>
      </c>
      <c r="K49" s="67">
        <f>RES_hhdet_in_new!K$64</f>
        <v>2645.7854480189394</v>
      </c>
      <c r="L49" s="67">
        <f>RES_hhdet_in_new!L$64</f>
        <v>4835.7172539956637</v>
      </c>
      <c r="M49" s="67">
        <f>RES_hhdet_in_new!M$64</f>
        <v>5563.3781823711452</v>
      </c>
      <c r="N49" s="67">
        <f>RES_hhdet_in_new!N$64</f>
        <v>2929.9629048875076</v>
      </c>
      <c r="O49" s="67">
        <f>RES_hhdet_in_new!O$64</f>
        <v>2612.9876423830492</v>
      </c>
      <c r="P49" s="67">
        <f>RES_hhdet_in_new!P$64</f>
        <v>7176.7570862994708</v>
      </c>
      <c r="Q49" s="67">
        <f>RES_hhdet_in_new!Q$64</f>
        <v>6255.864986399185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192</v>
      </c>
      <c r="D51" s="67">
        <f>RES_hhdet_in_new!D$67</f>
        <v>337</v>
      </c>
      <c r="E51" s="67">
        <f>RES_hhdet_in_new!E$67</f>
        <v>329</v>
      </c>
      <c r="F51" s="67">
        <f>RES_hhdet_in_new!F$67</f>
        <v>180</v>
      </c>
      <c r="G51" s="67">
        <f>RES_hhdet_in_new!G$67</f>
        <v>171</v>
      </c>
      <c r="H51" s="67">
        <f>RES_hhdet_in_new!H$67</f>
        <v>262</v>
      </c>
      <c r="I51" s="67">
        <f>RES_hhdet_in_new!I$67</f>
        <v>336</v>
      </c>
      <c r="J51" s="67">
        <f>RES_hhdet_in_new!J$67</f>
        <v>411</v>
      </c>
      <c r="K51" s="67">
        <f>RES_hhdet_in_new!K$67</f>
        <v>446</v>
      </c>
      <c r="L51" s="67">
        <f>RES_hhdet_in_new!L$67</f>
        <v>538.00000000000011</v>
      </c>
      <c r="M51" s="67">
        <f>RES_hhdet_in_new!M$67</f>
        <v>894.00000000000023</v>
      </c>
      <c r="N51" s="67">
        <f>RES_hhdet_in_new!N$67</f>
        <v>845.00000000000023</v>
      </c>
      <c r="O51" s="67">
        <f>RES_hhdet_in_new!O$67</f>
        <v>400.00000000000011</v>
      </c>
      <c r="P51" s="67">
        <f>RES_hhdet_in_new!P$67</f>
        <v>66.000000000000014</v>
      </c>
      <c r="Q51" s="67">
        <f>RES_hhdet_in_new!Q$67</f>
        <v>602.00000000000011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2332.1805224567238</v>
      </c>
      <c r="D53" s="67">
        <f>RES_hhdet_in_new!D$69</f>
        <v>3056.9658039517822</v>
      </c>
      <c r="E53" s="67">
        <f>RES_hhdet_in_new!E$69</f>
        <v>2743.3722921607769</v>
      </c>
      <c r="F53" s="67">
        <f>RES_hhdet_in_new!F$69</f>
        <v>1456.7625691195644</v>
      </c>
      <c r="G53" s="67">
        <f>RES_hhdet_in_new!G$69</f>
        <v>1813.6430770637833</v>
      </c>
      <c r="H53" s="67">
        <f>RES_hhdet_in_new!H$69</f>
        <v>1793.7910328725709</v>
      </c>
      <c r="I53" s="67">
        <f>RES_hhdet_in_new!I$69</f>
        <v>1300.6216221170239</v>
      </c>
      <c r="J53" s="67">
        <f>RES_hhdet_in_new!J$69</f>
        <v>2659.0000017387733</v>
      </c>
      <c r="K53" s="67">
        <f>RES_hhdet_in_new!K$69</f>
        <v>575.96614920518914</v>
      </c>
      <c r="L53" s="67">
        <f>RES_hhdet_in_new!L$69</f>
        <v>1402.4640216672044</v>
      </c>
      <c r="M53" s="67">
        <f>RES_hhdet_in_new!M$69</f>
        <v>1115.6352095806917</v>
      </c>
      <c r="N53" s="67">
        <f>RES_hhdet_in_new!N$69</f>
        <v>0</v>
      </c>
      <c r="O53" s="67">
        <f>RES_hhdet_in_new!O$69</f>
        <v>0</v>
      </c>
      <c r="P53" s="67">
        <f>RES_hhdet_in_new!P$69</f>
        <v>2474.9934299664951</v>
      </c>
      <c r="Q53" s="67">
        <f>RES_hhdet_in_new!Q$69</f>
        <v>2782.388966989342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976</v>
      </c>
      <c r="E54" s="67">
        <f>RES_hhdet_in_new!E$70</f>
        <v>78.938632442063522</v>
      </c>
      <c r="F54" s="67">
        <f>RES_hhdet_in_new!F$70</f>
        <v>1062.5956560768145</v>
      </c>
      <c r="G54" s="67">
        <f>RES_hhdet_in_new!G$70</f>
        <v>470.55100751798892</v>
      </c>
      <c r="H54" s="67">
        <f>RES_hhdet_in_new!H$70</f>
        <v>648.52556703519917</v>
      </c>
      <c r="I54" s="67">
        <f>RES_hhdet_in_new!I$70</f>
        <v>1145.7308120104312</v>
      </c>
      <c r="J54" s="67">
        <f>RES_hhdet_in_new!J$70</f>
        <v>1460.7498846001849</v>
      </c>
      <c r="K54" s="67">
        <f>RES_hhdet_in_new!K$70</f>
        <v>2069.8192988137503</v>
      </c>
      <c r="L54" s="67">
        <f>RES_hhdet_in_new!L$70</f>
        <v>3433.2532323284595</v>
      </c>
      <c r="M54" s="67">
        <f>RES_hhdet_in_new!M$70</f>
        <v>3070.4079070561152</v>
      </c>
      <c r="N54" s="67">
        <f>RES_hhdet_in_new!N$70</f>
        <v>2929.9629048875076</v>
      </c>
      <c r="O54" s="67">
        <f>RES_hhdet_in_new!O$70</f>
        <v>2612.9876423830492</v>
      </c>
      <c r="P54" s="67">
        <f>RES_hhdet_in_new!P$70</f>
        <v>4701.7636563329761</v>
      </c>
      <c r="Q54" s="67">
        <f>RES_hhdet_in_new!Q$70</f>
        <v>3248.1885575559991</v>
      </c>
    </row>
    <row r="55" spans="1:17" ht="12" customHeight="1" x14ac:dyDescent="0.25">
      <c r="A55" s="148" t="s">
        <v>142</v>
      </c>
      <c r="B55" s="67"/>
      <c r="C55" s="67">
        <f>RES_hhdet_in_new!C$73</f>
        <v>461.51833923948698</v>
      </c>
      <c r="D55" s="67">
        <f>RES_hhdet_in_new!D$73</f>
        <v>0</v>
      </c>
      <c r="E55" s="67">
        <f>RES_hhdet_in_new!E$73</f>
        <v>387.65772999468032</v>
      </c>
      <c r="F55" s="67">
        <f>RES_hhdet_in_new!F$73</f>
        <v>455.50298402987249</v>
      </c>
      <c r="G55" s="67">
        <f>RES_hhdet_in_new!G$73</f>
        <v>463.98664000046733</v>
      </c>
      <c r="H55" s="67">
        <f>RES_hhdet_in_new!H$73</f>
        <v>0</v>
      </c>
      <c r="I55" s="67">
        <f>RES_hhdet_in_new!I$73</f>
        <v>354.98065639922726</v>
      </c>
      <c r="J55" s="67">
        <f>RES_hhdet_in_new!J$73</f>
        <v>350.66792990484419</v>
      </c>
      <c r="K55" s="67">
        <f>RES_hhdet_in_new!K$73</f>
        <v>0</v>
      </c>
      <c r="L55" s="67">
        <f>RES_hhdet_in_new!L$73</f>
        <v>0</v>
      </c>
      <c r="M55" s="67">
        <f>RES_hhdet_in_new!M$73</f>
        <v>751.33506573433817</v>
      </c>
      <c r="N55" s="67">
        <f>RES_hhdet_in_new!N$73</f>
        <v>0</v>
      </c>
      <c r="O55" s="67">
        <f>RES_hhdet_in_new!O$73</f>
        <v>0</v>
      </c>
      <c r="P55" s="67">
        <f>RES_hhdet_in_new!P$73</f>
        <v>0</v>
      </c>
      <c r="Q55" s="67">
        <f>RES_hhdet_in_new!Q$73</f>
        <v>19.701159353113074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4.2879802511279195</v>
      </c>
      <c r="E56" s="67">
        <f>RES_hhdet_in_new!E$74</f>
        <v>5.4925405442945019</v>
      </c>
      <c r="F56" s="67">
        <f>RES_hhdet_in_new!F$74</f>
        <v>63.665891419986153</v>
      </c>
      <c r="G56" s="67">
        <f>RES_hhdet_in_new!G$74</f>
        <v>32.246669295493803</v>
      </c>
      <c r="H56" s="67">
        <f>RES_hhdet_in_new!H$74</f>
        <v>0</v>
      </c>
      <c r="I56" s="67">
        <f>RES_hhdet_in_new!I$74</f>
        <v>19.0814439955099</v>
      </c>
      <c r="J56" s="67">
        <f>RES_hhdet_in_new!J$74</f>
        <v>34.476450763265788</v>
      </c>
      <c r="K56" s="67">
        <f>RES_hhdet_in_new!K$74</f>
        <v>0</v>
      </c>
      <c r="L56" s="67">
        <f>RES_hhdet_in_new!L$74</f>
        <v>0</v>
      </c>
      <c r="M56" s="67">
        <f>RES_hhdet_in_new!M$74</f>
        <v>626.00000000000011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205.58630250073142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1722.8404608845256</v>
      </c>
      <c r="D58" s="67">
        <f>RES_hhdet_in_new!D$78</f>
        <v>784.08790758919065</v>
      </c>
      <c r="E58" s="67">
        <f>RES_hhdet_in_new!E$78</f>
        <v>2003.5574251547487</v>
      </c>
      <c r="F58" s="67">
        <f>RES_hhdet_in_new!F$78</f>
        <v>2278.086293480284</v>
      </c>
      <c r="G58" s="67">
        <f>RES_hhdet_in_new!G$78</f>
        <v>2163.1494801929448</v>
      </c>
      <c r="H58" s="67">
        <f>RES_hhdet_in_new!H$78</f>
        <v>2440.1330959490783</v>
      </c>
      <c r="I58" s="67">
        <f>RES_hhdet_in_new!I$78</f>
        <v>1598.1455430790131</v>
      </c>
      <c r="J58" s="67">
        <f>RES_hhdet_in_new!J$78</f>
        <v>3447.662439011051</v>
      </c>
      <c r="K58" s="67">
        <f>RES_hhdet_in_new!K$78</f>
        <v>2645.7854480189394</v>
      </c>
      <c r="L58" s="67">
        <f>RES_hhdet_in_new!L$78</f>
        <v>4835.7172539956637</v>
      </c>
      <c r="M58" s="67">
        <f>RES_hhdet_in_new!M$78</f>
        <v>1632.3997866906122</v>
      </c>
      <c r="N58" s="67">
        <f>RES_hhdet_in_new!N$78</f>
        <v>2929.9629048875076</v>
      </c>
      <c r="O58" s="67">
        <f>RES_hhdet_in_new!O$78</f>
        <v>2612.9876423830492</v>
      </c>
      <c r="P58" s="67">
        <f>RES_hhdet_in_new!P$78</f>
        <v>7176.7570862994717</v>
      </c>
      <c r="Q58" s="67">
        <f>RES_hhdet_in_new!Q$78</f>
        <v>3188.3320232015094</v>
      </c>
    </row>
    <row r="59" spans="1:17" ht="12" customHeight="1" x14ac:dyDescent="0.25">
      <c r="A59" s="159" t="s">
        <v>140</v>
      </c>
      <c r="B59" s="83"/>
      <c r="C59" s="83">
        <f>RES_hhdet_in_new!C$79</f>
        <v>1070.8584008116852</v>
      </c>
      <c r="D59" s="83">
        <f>RES_hhdet_in_new!D$79</f>
        <v>3253.1658766137193</v>
      </c>
      <c r="E59" s="83">
        <f>RES_hhdet_in_new!E$79</f>
        <v>1211.9037699870664</v>
      </c>
      <c r="F59" s="83">
        <f>RES_hhdet_in_new!F$79</f>
        <v>760.44080716595363</v>
      </c>
      <c r="G59" s="83">
        <f>RES_hhdet_in_new!G$79</f>
        <v>617.27791368478847</v>
      </c>
      <c r="H59" s="83">
        <f>RES_hhdet_in_new!H$79</f>
        <v>2.1835039586917446</v>
      </c>
      <c r="I59" s="83">
        <f>RES_hhdet_in_new!I$79</f>
        <v>1222.2689914431792</v>
      </c>
      <c r="J59" s="83">
        <f>RES_hhdet_in_new!J$79</f>
        <v>1057.2318279960173</v>
      </c>
      <c r="K59" s="83">
        <f>RES_hhdet_in_new!K$79</f>
        <v>0</v>
      </c>
      <c r="L59" s="83">
        <f>RES_hhdet_in_new!L$79</f>
        <v>0</v>
      </c>
      <c r="M59" s="83">
        <f>RES_hhdet_in_new!M$79</f>
        <v>3930.9783956805331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3067.5329631976761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3407.4886383037883</v>
      </c>
      <c r="D63" s="67">
        <f t="shared" si="4"/>
        <v>4837.9337157970876</v>
      </c>
      <c r="E63" s="67">
        <f t="shared" si="4"/>
        <v>4068.7263048581858</v>
      </c>
      <c r="F63" s="67">
        <f t="shared" si="4"/>
        <v>3625.6603993537624</v>
      </c>
      <c r="G63" s="67">
        <f t="shared" si="4"/>
        <v>3197.7601061222667</v>
      </c>
      <c r="H63" s="67">
        <f t="shared" si="4"/>
        <v>1795.870900092229</v>
      </c>
      <c r="I63" s="67">
        <f t="shared" si="4"/>
        <v>3201.7729654778086</v>
      </c>
      <c r="J63" s="67">
        <f t="shared" si="4"/>
        <v>4288.2932329929345</v>
      </c>
      <c r="K63" s="67">
        <f t="shared" si="4"/>
        <v>2344.4020519810606</v>
      </c>
      <c r="L63" s="67">
        <f t="shared" si="4"/>
        <v>14885.470246004337</v>
      </c>
      <c r="M63" s="67">
        <f t="shared" si="4"/>
        <v>4759.8093176288548</v>
      </c>
      <c r="N63" s="67">
        <f t="shared" si="4"/>
        <v>1361.2245951124924</v>
      </c>
      <c r="O63" s="67">
        <f t="shared" si="4"/>
        <v>2025.1998576169499</v>
      </c>
      <c r="P63" s="67">
        <f t="shared" si="4"/>
        <v>3191.4304137005292</v>
      </c>
      <c r="Q63" s="67">
        <f t="shared" si="4"/>
        <v>2147.322513600815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234</v>
      </c>
      <c r="D65" s="67">
        <f t="shared" si="5"/>
        <v>404</v>
      </c>
      <c r="E65" s="67">
        <f t="shared" si="5"/>
        <v>416</v>
      </c>
      <c r="F65" s="67">
        <f t="shared" si="5"/>
        <v>214</v>
      </c>
      <c r="G65" s="67">
        <f t="shared" si="5"/>
        <v>197</v>
      </c>
      <c r="H65" s="67">
        <f t="shared" si="5"/>
        <v>192</v>
      </c>
      <c r="I65" s="67">
        <f t="shared" si="5"/>
        <v>382</v>
      </c>
      <c r="J65" s="67">
        <f t="shared" si="5"/>
        <v>392</v>
      </c>
      <c r="K65" s="67">
        <f t="shared" si="5"/>
        <v>395</v>
      </c>
      <c r="L65" s="67">
        <f t="shared" si="5"/>
        <v>1657</v>
      </c>
      <c r="M65" s="67">
        <f t="shared" si="5"/>
        <v>763.99999999999977</v>
      </c>
      <c r="N65" s="67">
        <f t="shared" si="5"/>
        <v>392.99999999999977</v>
      </c>
      <c r="O65" s="67">
        <f t="shared" si="5"/>
        <v>309.99999999999989</v>
      </c>
      <c r="P65" s="67">
        <f t="shared" si="5"/>
        <v>29.999999999999986</v>
      </c>
      <c r="Q65" s="67">
        <f t="shared" si="5"/>
        <v>205.99999999999989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3087.2912747277255</v>
      </c>
      <c r="D67" s="67">
        <f t="shared" si="6"/>
        <v>5681.7841960482201</v>
      </c>
      <c r="E67" s="67">
        <f t="shared" si="6"/>
        <v>3923.5043256091049</v>
      </c>
      <c r="F67" s="67">
        <f t="shared" si="6"/>
        <v>3541.6656081678684</v>
      </c>
      <c r="G67" s="67">
        <f t="shared" si="6"/>
        <v>3167.3665982130315</v>
      </c>
      <c r="H67" s="67">
        <f t="shared" si="6"/>
        <v>1854.7087170510461</v>
      </c>
      <c r="I67" s="67">
        <f t="shared" si="6"/>
        <v>4259.9998560845597</v>
      </c>
      <c r="J67" s="67">
        <f t="shared" si="6"/>
        <v>5102.1874982612226</v>
      </c>
      <c r="K67" s="67">
        <f t="shared" si="6"/>
        <v>2710.2213507948122</v>
      </c>
      <c r="L67" s="67">
        <f t="shared" si="6"/>
        <v>15820.723478332795</v>
      </c>
      <c r="M67" s="67">
        <f t="shared" si="6"/>
        <v>4293.9647857016971</v>
      </c>
      <c r="N67" s="67">
        <f t="shared" si="6"/>
        <v>1210.2386060191398</v>
      </c>
      <c r="O67" s="67">
        <f t="shared" si="6"/>
        <v>1815.7946748426471</v>
      </c>
      <c r="P67" s="67">
        <f t="shared" si="6"/>
        <v>5909.12329388935</v>
      </c>
      <c r="Q67" s="67">
        <f t="shared" si="6"/>
        <v>2283.798533010669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330.03709511248735</v>
      </c>
      <c r="O68" s="67">
        <f t="shared" si="6"/>
        <v>511.01235761695443</v>
      </c>
      <c r="P68" s="67">
        <f t="shared" si="6"/>
        <v>13.190778598107499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320.19736357606303</v>
      </c>
      <c r="D69" s="67">
        <f t="shared" si="6"/>
        <v>277.00954169783546</v>
      </c>
      <c r="E69" s="67">
        <f t="shared" si="6"/>
        <v>181.15604640777309</v>
      </c>
      <c r="F69" s="67">
        <f t="shared" si="6"/>
        <v>122.74569591484584</v>
      </c>
      <c r="G69" s="67">
        <f t="shared" si="6"/>
        <v>89.286658558561271</v>
      </c>
      <c r="H69" s="67">
        <f t="shared" si="6"/>
        <v>13.331937589854068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2627.6649342656774</v>
      </c>
      <c r="N69" s="67">
        <f t="shared" si="6"/>
        <v>121.06601951676608</v>
      </c>
      <c r="O69" s="67">
        <f t="shared" si="6"/>
        <v>125.76176524002366</v>
      </c>
      <c r="P69" s="67">
        <f t="shared" si="6"/>
        <v>0</v>
      </c>
      <c r="Q69" s="67">
        <f t="shared" si="6"/>
        <v>659.29884064687963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58.712019748871853</v>
      </c>
      <c r="E70" s="67">
        <f t="shared" si="6"/>
        <v>3.0045652833726608</v>
      </c>
      <c r="F70" s="67">
        <f t="shared" si="6"/>
        <v>1.8447513478625268</v>
      </c>
      <c r="G70" s="67">
        <f t="shared" si="6"/>
        <v>0.65785686866136217</v>
      </c>
      <c r="H70" s="67">
        <f t="shared" si="6"/>
        <v>0.35581248652948527</v>
      </c>
      <c r="I70" s="67">
        <f t="shared" si="6"/>
        <v>0</v>
      </c>
      <c r="J70" s="67">
        <f t="shared" si="6"/>
        <v>0</v>
      </c>
      <c r="K70" s="67">
        <f t="shared" si="6"/>
        <v>19.000000000000171</v>
      </c>
      <c r="L70" s="67">
        <f t="shared" si="6"/>
        <v>58.712019748872081</v>
      </c>
      <c r="M70" s="67">
        <f t="shared" si="6"/>
        <v>0</v>
      </c>
      <c r="N70" s="67">
        <f t="shared" si="6"/>
        <v>72.999999999999346</v>
      </c>
      <c r="O70" s="67">
        <f t="shared" si="6"/>
        <v>9.9565725157643499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8524.1595391154769</v>
      </c>
      <c r="D72" s="67">
        <f t="shared" si="7"/>
        <v>7171.9120924108092</v>
      </c>
      <c r="E72" s="67">
        <f t="shared" si="7"/>
        <v>12320.442574845249</v>
      </c>
      <c r="F72" s="67">
        <f t="shared" si="7"/>
        <v>5160.9137065197174</v>
      </c>
      <c r="G72" s="67">
        <f t="shared" si="7"/>
        <v>6937.8505198070552</v>
      </c>
      <c r="H72" s="67">
        <f t="shared" si="7"/>
        <v>2899.8669040509217</v>
      </c>
      <c r="I72" s="67">
        <f t="shared" si="7"/>
        <v>4053.854456920988</v>
      </c>
      <c r="J72" s="67">
        <f t="shared" si="7"/>
        <v>6772.337560988949</v>
      </c>
      <c r="K72" s="67">
        <f t="shared" si="7"/>
        <v>8589.702098182217</v>
      </c>
      <c r="L72" s="67">
        <f t="shared" si="7"/>
        <v>21091.373297433038</v>
      </c>
      <c r="M72" s="67">
        <f t="shared" si="7"/>
        <v>14102.810183480835</v>
      </c>
      <c r="N72" s="67">
        <f t="shared" si="7"/>
        <v>8597.9990273111907</v>
      </c>
      <c r="O72" s="67">
        <f t="shared" si="7"/>
        <v>11418.19985761695</v>
      </c>
      <c r="P72" s="67">
        <f t="shared" si="7"/>
        <v>8485.4304137005274</v>
      </c>
      <c r="Q72" s="67">
        <f t="shared" si="7"/>
        <v>9335.8554767984933</v>
      </c>
    </row>
    <row r="73" spans="1:17" ht="12" customHeight="1" x14ac:dyDescent="0.25">
      <c r="A73" s="159" t="s">
        <v>140</v>
      </c>
      <c r="B73" s="83"/>
      <c r="C73" s="83">
        <f t="shared" si="7"/>
        <v>570.84155298715677</v>
      </c>
      <c r="D73" s="83">
        <f t="shared" si="7"/>
        <v>671.93107195758012</v>
      </c>
      <c r="E73" s="83">
        <f t="shared" si="7"/>
        <v>35.0737598414903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46.000000000000455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4178.1875000000009</v>
      </c>
      <c r="C79" s="80">
        <f>RES_hhdet_numvin!C64</f>
        <v>6201.1875000000018</v>
      </c>
      <c r="D79" s="80">
        <f>RES_hhdet_numvin!D64</f>
        <v>8875.1875000000018</v>
      </c>
      <c r="E79" s="80">
        <f>RES_hhdet_numvin!E64</f>
        <v>7284.1875000000018</v>
      </c>
      <c r="F79" s="80">
        <f>RES_hhdet_numvin!F64</f>
        <v>6664.1875000000018</v>
      </c>
      <c r="G79" s="80">
        <f>RES_hhdet_numvin!G64</f>
        <v>5978.1875000000009</v>
      </c>
      <c r="H79" s="80">
        <f>RES_hhdet_numvin!H64</f>
        <v>4238.1875000000009</v>
      </c>
      <c r="I79" s="80">
        <f>RES_hhdet_numvin!I64</f>
        <v>6022.1875000000018</v>
      </c>
      <c r="J79" s="80">
        <f>RES_hhdet_numvin!J64</f>
        <v>8793.1875</v>
      </c>
      <c r="K79" s="80">
        <f>RES_hhdet_numvin!K64</f>
        <v>4990.1875</v>
      </c>
      <c r="L79" s="80">
        <f>RES_hhdet_numvin!L64</f>
        <v>19721.187500000007</v>
      </c>
      <c r="M79" s="80">
        <f>RES_hhdet_numvin!M64</f>
        <v>10323.187500000002</v>
      </c>
      <c r="N79" s="80">
        <f>RES_hhdet_numvin!N64</f>
        <v>4291.1875000000009</v>
      </c>
      <c r="O79" s="80">
        <f>RES_hhdet_numvin!O64</f>
        <v>4638.1875000000009</v>
      </c>
      <c r="P79" s="80">
        <f>RES_hhdet_numvin!P64</f>
        <v>10368.187500000004</v>
      </c>
      <c r="Q79" s="80">
        <f>RES_hhdet_numvin!Q64</f>
        <v>8403.1875000000018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693.00000000000023</v>
      </c>
      <c r="K81" s="80">
        <f>RES_hhdet_numvin!K67</f>
        <v>841.00000000000023</v>
      </c>
      <c r="L81" s="80">
        <f>RES_hhdet_numvin!L67</f>
        <v>2195.0000000000005</v>
      </c>
      <c r="M81" s="80">
        <f>RES_hhdet_numvin!M67</f>
        <v>1658.0000000000005</v>
      </c>
      <c r="N81" s="80">
        <f>RES_hhdet_numvin!N67</f>
        <v>1238.0000000000005</v>
      </c>
      <c r="O81" s="80">
        <f>RES_hhdet_numvin!O67</f>
        <v>710.00000000000023</v>
      </c>
      <c r="P81" s="80">
        <f>RES_hhdet_numvin!P67</f>
        <v>96.000000000000014</v>
      </c>
      <c r="Q81" s="80">
        <f>RES_hhdet_numvin!Q67</f>
        <v>808.00000000000023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4178.1875000000009</v>
      </c>
      <c r="C83" s="80">
        <f>RES_hhdet_numvin!C69</f>
        <v>6201.1875000000018</v>
      </c>
      <c r="D83" s="80">
        <f>RES_hhdet_numvin!D69</f>
        <v>8831.0000245791216</v>
      </c>
      <c r="E83" s="80">
        <f>RES_hhdet_numvin!E69</f>
        <v>7233.0412464939654</v>
      </c>
      <c r="F83" s="80">
        <f>RES_hhdet_numvin!F69</f>
        <v>5827.9946548851985</v>
      </c>
      <c r="G83" s="80">
        <f>RES_hhdet_numvin!G69</f>
        <v>5395.3911067363642</v>
      </c>
      <c r="H83" s="80">
        <f>RES_hhdet_numvin!H69</f>
        <v>3589.661932964802</v>
      </c>
      <c r="I83" s="80">
        <f>RES_hhdet_numvin!I69</f>
        <v>4876.4566879895701</v>
      </c>
      <c r="J83" s="80">
        <f>RES_hhdet_numvin!J69</f>
        <v>7332.4376153998155</v>
      </c>
      <c r="K83" s="80">
        <f>RES_hhdet_numvin!K69</f>
        <v>2920.3682011862497</v>
      </c>
      <c r="L83" s="80">
        <f>RES_hhdet_numvin!L69</f>
        <v>16287.934267671546</v>
      </c>
      <c r="M83" s="80">
        <f>RES_hhdet_numvin!M69</f>
        <v>7084.0584540563332</v>
      </c>
      <c r="N83" s="80">
        <f>RES_hhdet_numvin!N69</f>
        <v>1210.2386060191254</v>
      </c>
      <c r="O83" s="80">
        <f>RES_hhdet_numvin!O69</f>
        <v>1815.7946748426325</v>
      </c>
      <c r="P83" s="80">
        <f>RES_hhdet_numvin!P69</f>
        <v>5653.2330650689182</v>
      </c>
      <c r="Q83" s="80">
        <f>RES_hhdet_numvin!Q69</f>
        <v>4786.0144621063801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3.6379788070917138E-12</v>
      </c>
      <c r="F84" s="80">
        <f>RES_hhdet_numvin!F70</f>
        <v>419.54425268607531</v>
      </c>
      <c r="G84" s="80">
        <f>RES_hhdet_numvin!G70</f>
        <v>582.79639326363667</v>
      </c>
      <c r="H84" s="80">
        <f>RES_hhdet_numvin!H70</f>
        <v>648.52556703519929</v>
      </c>
      <c r="I84" s="80">
        <f>RES_hhdet_numvin!I70</f>
        <v>1145.7308120104315</v>
      </c>
      <c r="J84" s="80">
        <f>RES_hhdet_numvin!J70</f>
        <v>1460.7498846001852</v>
      </c>
      <c r="K84" s="80">
        <f>RES_hhdet_numvin!K70</f>
        <v>2069.8192988137507</v>
      </c>
      <c r="L84" s="80">
        <f>RES_hhdet_numvin!L70</f>
        <v>3433.2532323284595</v>
      </c>
      <c r="M84" s="80">
        <f>RES_hhdet_numvin!M70</f>
        <v>3070.4079070561152</v>
      </c>
      <c r="N84" s="80">
        <f>RES_hhdet_numvin!N70</f>
        <v>2954.4636269417883</v>
      </c>
      <c r="O84" s="80">
        <f>RES_hhdet_numvin!O70</f>
        <v>2726.5660327772803</v>
      </c>
      <c r="P84" s="80">
        <f>RES_hhdet_numvin!P70</f>
        <v>4714.9544349310845</v>
      </c>
      <c r="Q84" s="80">
        <f>RES_hhdet_numvin!Q70</f>
        <v>3248.1885575559991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44.187475420880617</v>
      </c>
      <c r="E85" s="80">
        <f>RES_hhdet_numvin!E73</f>
        <v>51.146253506033077</v>
      </c>
      <c r="F85" s="80">
        <f>RES_hhdet_numvin!F73</f>
        <v>416.64859242872774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108.68326142637027</v>
      </c>
      <c r="N85" s="80">
        <f>RES_hhdet_numvin!N73</f>
        <v>121.06601951676565</v>
      </c>
      <c r="O85" s="80">
        <f>RES_hhdet_numvin!O73</f>
        <v>85.870219864323587</v>
      </c>
      <c r="P85" s="80">
        <f>RES_hhdet_numvin!P73</f>
        <v>0</v>
      </c>
      <c r="Q85" s="80">
        <f>RES_hhdet_numvin!Q73</f>
        <v>163.39817783689179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60.037877461183044</v>
      </c>
      <c r="N86" s="80">
        <f>RES_hhdet_numvin!N74</f>
        <v>5.4192475223212577</v>
      </c>
      <c r="O86" s="80">
        <f>RES_hhdet_numvin!O74</f>
        <v>9.9565725157643516</v>
      </c>
      <c r="P86" s="80">
        <f>RES_hhdet_numvin!P74</f>
        <v>0</v>
      </c>
      <c r="Q86" s="80">
        <f>RES_hhdet_numvin!Q74</f>
        <v>205.58630250073142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4178.1875000000009</v>
      </c>
      <c r="C88" s="80">
        <f>RES_hhdet_numvin!C78</f>
        <v>6201.1875000000018</v>
      </c>
      <c r="D88" s="80">
        <f>RES_hhdet_numvin!D78</f>
        <v>8875.1875000000018</v>
      </c>
      <c r="E88" s="80">
        <f>RES_hhdet_numvin!E78</f>
        <v>7284.1875000000018</v>
      </c>
      <c r="F88" s="80">
        <f>RES_hhdet_numvin!F78</f>
        <v>6664.1875000000018</v>
      </c>
      <c r="G88" s="80">
        <f>RES_hhdet_numvin!G78</f>
        <v>5978.1875000000018</v>
      </c>
      <c r="H88" s="80">
        <f>RES_hhdet_numvin!H78</f>
        <v>4238.1875000000009</v>
      </c>
      <c r="I88" s="80">
        <f>RES_hhdet_numvin!I78</f>
        <v>6022.1875000000018</v>
      </c>
      <c r="J88" s="80">
        <f>RES_hhdet_numvin!J78</f>
        <v>8793.1875000000018</v>
      </c>
      <c r="K88" s="80">
        <f>RES_hhdet_numvin!K78</f>
        <v>4990.1875000000009</v>
      </c>
      <c r="L88" s="80">
        <f>RES_hhdet_numvin!L78</f>
        <v>19721.187500000004</v>
      </c>
      <c r="M88" s="80">
        <f>RES_hhdet_numvin!M78</f>
        <v>8422.9487177644824</v>
      </c>
      <c r="N88" s="80">
        <f>RES_hhdet_numvin!N78</f>
        <v>4291.1875000000009</v>
      </c>
      <c r="O88" s="80">
        <f>RES_hhdet_numvin!O78</f>
        <v>4638.1875000000009</v>
      </c>
      <c r="P88" s="80">
        <f>RES_hhdet_numvin!P78</f>
        <v>10360.9592454332</v>
      </c>
      <c r="Q88" s="80">
        <f>RES_hhdet_numvin!Q78</f>
        <v>5335.6545368023253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1900.2387822355204</v>
      </c>
      <c r="N89" s="78">
        <f>RES_hhdet_numvin!N79</f>
        <v>0</v>
      </c>
      <c r="O89" s="78">
        <f>RES_hhdet_numvin!O79</f>
        <v>0</v>
      </c>
      <c r="P89" s="78">
        <f>RES_hhdet_numvin!P79</f>
        <v>7.2282545668045737</v>
      </c>
      <c r="Q89" s="78">
        <f>RES_hhdet_numvin!Q79</f>
        <v>3067.5329631976761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168.01765590215567</v>
      </c>
      <c r="C93" s="168">
        <f t="shared" ref="C93:Q93" si="8">SUM(C94,C97,C99,C108)</f>
        <v>184.74906696132302</v>
      </c>
      <c r="D93" s="168">
        <f t="shared" si="8"/>
        <v>185.36021225594985</v>
      </c>
      <c r="E93" s="168">
        <f t="shared" si="8"/>
        <v>197.14145873045609</v>
      </c>
      <c r="F93" s="168">
        <f t="shared" si="8"/>
        <v>213.2433588885327</v>
      </c>
      <c r="G93" s="168">
        <f t="shared" si="8"/>
        <v>214.42901284786993</v>
      </c>
      <c r="H93" s="168">
        <f t="shared" si="8"/>
        <v>196.44120438616309</v>
      </c>
      <c r="I93" s="168">
        <f t="shared" si="8"/>
        <v>194.70006352735174</v>
      </c>
      <c r="J93" s="168">
        <f t="shared" si="8"/>
        <v>202.37315246585314</v>
      </c>
      <c r="K93" s="168">
        <f t="shared" si="8"/>
        <v>205.71378218093264</v>
      </c>
      <c r="L93" s="168">
        <f t="shared" si="8"/>
        <v>233.21750241424832</v>
      </c>
      <c r="M93" s="168">
        <f t="shared" si="8"/>
        <v>223.59962225292122</v>
      </c>
      <c r="N93" s="168">
        <f t="shared" si="8"/>
        <v>207.98605958673284</v>
      </c>
      <c r="O93" s="168">
        <f t="shared" si="8"/>
        <v>223.08071552277491</v>
      </c>
      <c r="P93" s="168">
        <f t="shared" si="8"/>
        <v>217.11339244545695</v>
      </c>
      <c r="Q93" s="168">
        <f t="shared" si="8"/>
        <v>230.82401291043746</v>
      </c>
    </row>
    <row r="94" spans="1:17" ht="12" customHeight="1" x14ac:dyDescent="0.25">
      <c r="A94" s="158" t="s">
        <v>65</v>
      </c>
      <c r="B94" s="157">
        <f>SUM(B95:B96)</f>
        <v>147.80621993333099</v>
      </c>
      <c r="C94" s="157">
        <f t="shared" ref="C94:Q94" si="9">SUM(C95:C96)</f>
        <v>162.61698716925011</v>
      </c>
      <c r="D94" s="157">
        <f t="shared" si="9"/>
        <v>160.89859811011888</v>
      </c>
      <c r="E94" s="157">
        <f t="shared" si="9"/>
        <v>171.05688924899985</v>
      </c>
      <c r="F94" s="157">
        <f t="shared" si="9"/>
        <v>186.32423936258706</v>
      </c>
      <c r="G94" s="157">
        <f t="shared" si="9"/>
        <v>186.99367740505045</v>
      </c>
      <c r="H94" s="157">
        <f t="shared" si="9"/>
        <v>169.63787198205102</v>
      </c>
      <c r="I94" s="157">
        <f t="shared" si="9"/>
        <v>166.55307359038062</v>
      </c>
      <c r="J94" s="157">
        <f t="shared" si="9"/>
        <v>172.924141970943</v>
      </c>
      <c r="K94" s="157">
        <f t="shared" si="9"/>
        <v>176.32622812854183</v>
      </c>
      <c r="L94" s="157">
        <f t="shared" si="9"/>
        <v>196.70983595764145</v>
      </c>
      <c r="M94" s="157">
        <f t="shared" si="9"/>
        <v>184.5292779336298</v>
      </c>
      <c r="N94" s="157">
        <f t="shared" si="9"/>
        <v>174.2034445018013</v>
      </c>
      <c r="O94" s="157">
        <f t="shared" si="9"/>
        <v>187.67648376796791</v>
      </c>
      <c r="P94" s="157">
        <f t="shared" si="9"/>
        <v>182.19349521904599</v>
      </c>
      <c r="Q94" s="157">
        <f t="shared" si="9"/>
        <v>196.46098809532313</v>
      </c>
    </row>
    <row r="95" spans="1:17" ht="12" customHeight="1" x14ac:dyDescent="0.25">
      <c r="A95" s="23" t="s">
        <v>161</v>
      </c>
      <c r="B95" s="156">
        <f>RES_hhdet_fec!B$64</f>
        <v>137.42015945554391</v>
      </c>
      <c r="C95" s="156">
        <f>RES_hhdet_fec!C$64</f>
        <v>152.07667380142854</v>
      </c>
      <c r="D95" s="156">
        <f>RES_hhdet_fec!D$64</f>
        <v>151.84967314810467</v>
      </c>
      <c r="E95" s="156">
        <f>RES_hhdet_fec!E$64</f>
        <v>163.01001406034661</v>
      </c>
      <c r="F95" s="156">
        <f>RES_hhdet_fec!F$64</f>
        <v>177.80146645536519</v>
      </c>
      <c r="G95" s="156">
        <f>RES_hhdet_fec!G$64</f>
        <v>177.39905891343909</v>
      </c>
      <c r="H95" s="156">
        <f>RES_hhdet_fec!H$64</f>
        <v>162.92116830696392</v>
      </c>
      <c r="I95" s="156">
        <f>RES_hhdet_fec!I$64</f>
        <v>160.68925060282143</v>
      </c>
      <c r="J95" s="156">
        <f>RES_hhdet_fec!J$64</f>
        <v>172.61325175477282</v>
      </c>
      <c r="K95" s="156">
        <f>RES_hhdet_fec!K$64</f>
        <v>168.09268403880498</v>
      </c>
      <c r="L95" s="156">
        <f>RES_hhdet_fec!L$64</f>
        <v>194.07143541128508</v>
      </c>
      <c r="M95" s="156">
        <f>RES_hhdet_fec!M$64</f>
        <v>178.55603548711144</v>
      </c>
      <c r="N95" s="156">
        <f>RES_hhdet_fec!N$64</f>
        <v>167.92070035287708</v>
      </c>
      <c r="O95" s="156">
        <f>RES_hhdet_fec!O$64</f>
        <v>177.96556647095554</v>
      </c>
      <c r="P95" s="156">
        <f>RES_hhdet_fec!P$64</f>
        <v>169.67911986881754</v>
      </c>
      <c r="Q95" s="156">
        <f>RES_hhdet_fec!Q$64</f>
        <v>192.78986428668765</v>
      </c>
    </row>
    <row r="96" spans="1:17" ht="12" customHeight="1" x14ac:dyDescent="0.25">
      <c r="A96" s="23" t="s">
        <v>60</v>
      </c>
      <c r="B96" s="156">
        <f>RES_hhdet_fec!B$65</f>
        <v>10.386060477787074</v>
      </c>
      <c r="C96" s="156">
        <f>RES_hhdet_fec!C$65</f>
        <v>10.540313367821556</v>
      </c>
      <c r="D96" s="156">
        <f>RES_hhdet_fec!D$65</f>
        <v>9.0489249620142154</v>
      </c>
      <c r="E96" s="156">
        <f>RES_hhdet_fec!E$65</f>
        <v>8.0468751886532512</v>
      </c>
      <c r="F96" s="156">
        <f>RES_hhdet_fec!F$65</f>
        <v>8.5227729072218725</v>
      </c>
      <c r="G96" s="156">
        <f>RES_hhdet_fec!G$65</f>
        <v>9.5946184916113619</v>
      </c>
      <c r="H96" s="156">
        <f>RES_hhdet_fec!H$65</f>
        <v>6.7167036750870972</v>
      </c>
      <c r="I96" s="156">
        <f>RES_hhdet_fec!I$65</f>
        <v>5.8638229875591907</v>
      </c>
      <c r="J96" s="156">
        <f>RES_hhdet_fec!J$65</f>
        <v>0.31089021617019141</v>
      </c>
      <c r="K96" s="156">
        <f>RES_hhdet_fec!K$65</f>
        <v>8.2335440897368404</v>
      </c>
      <c r="L96" s="156">
        <f>RES_hhdet_fec!L$65</f>
        <v>2.6384005463563756</v>
      </c>
      <c r="M96" s="156">
        <f>RES_hhdet_fec!M$65</f>
        <v>5.9732424465183653</v>
      </c>
      <c r="N96" s="156">
        <f>RES_hhdet_fec!N$65</f>
        <v>6.2827441489242126</v>
      </c>
      <c r="O96" s="156">
        <f>RES_hhdet_fec!O$65</f>
        <v>9.7109172970123794</v>
      </c>
      <c r="P96" s="156">
        <f>RES_hhdet_fec!P$65</f>
        <v>12.514375350228434</v>
      </c>
      <c r="Q96" s="156">
        <f>RES_hhdet_fec!Q$65</f>
        <v>3.6711238086354876</v>
      </c>
    </row>
    <row r="97" spans="1:17" ht="12" customHeight="1" x14ac:dyDescent="0.25">
      <c r="A97" s="158" t="s">
        <v>112</v>
      </c>
      <c r="B97" s="157">
        <f>B98</f>
        <v>0.22818194817893209</v>
      </c>
      <c r="C97" s="157">
        <f t="shared" ref="C97:Q97" si="10">C98</f>
        <v>0.23749238580255586</v>
      </c>
      <c r="D97" s="157">
        <f t="shared" si="10"/>
        <v>0.27319128720010827</v>
      </c>
      <c r="E97" s="157">
        <f t="shared" si="10"/>
        <v>0.30774848840040553</v>
      </c>
      <c r="F97" s="157">
        <f t="shared" si="10"/>
        <v>0.31063235276048562</v>
      </c>
      <c r="G97" s="157">
        <f t="shared" si="10"/>
        <v>0.31192200084079647</v>
      </c>
      <c r="H97" s="157">
        <f t="shared" si="10"/>
        <v>0.31983338809786699</v>
      </c>
      <c r="I97" s="157">
        <f t="shared" si="10"/>
        <v>0.34723555166076348</v>
      </c>
      <c r="J97" s="157">
        <f t="shared" si="10"/>
        <v>0.39536483196129985</v>
      </c>
      <c r="K97" s="157">
        <f t="shared" si="10"/>
        <v>0.41636497487069701</v>
      </c>
      <c r="L97" s="157">
        <f t="shared" si="10"/>
        <v>0.50015354760979924</v>
      </c>
      <c r="M97" s="157">
        <f t="shared" si="10"/>
        <v>0.55041951634831321</v>
      </c>
      <c r="N97" s="157">
        <f t="shared" si="10"/>
        <v>0.59155313353437977</v>
      </c>
      <c r="O97" s="157">
        <f t="shared" si="10"/>
        <v>0.60025565438233619</v>
      </c>
      <c r="P97" s="157">
        <f t="shared" si="10"/>
        <v>0.49329427753566724</v>
      </c>
      <c r="Q97" s="157">
        <f t="shared" si="10"/>
        <v>0.49039903243659505</v>
      </c>
    </row>
    <row r="98" spans="1:17" ht="12" customHeight="1" x14ac:dyDescent="0.25">
      <c r="A98" s="23" t="s">
        <v>60</v>
      </c>
      <c r="B98" s="156">
        <f>RES_hhdet_fec!B$67</f>
        <v>0.22818194817893209</v>
      </c>
      <c r="C98" s="156">
        <f>RES_hhdet_fec!C$67</f>
        <v>0.23749238580255586</v>
      </c>
      <c r="D98" s="156">
        <f>RES_hhdet_fec!D$67</f>
        <v>0.27319128720010827</v>
      </c>
      <c r="E98" s="156">
        <f>RES_hhdet_fec!E$67</f>
        <v>0.30774848840040553</v>
      </c>
      <c r="F98" s="156">
        <f>RES_hhdet_fec!F$67</f>
        <v>0.31063235276048562</v>
      </c>
      <c r="G98" s="156">
        <f>RES_hhdet_fec!G$67</f>
        <v>0.31192200084079647</v>
      </c>
      <c r="H98" s="156">
        <f>RES_hhdet_fec!H$67</f>
        <v>0.31983338809786699</v>
      </c>
      <c r="I98" s="156">
        <f>RES_hhdet_fec!I$67</f>
        <v>0.34723555166076348</v>
      </c>
      <c r="J98" s="156">
        <f>RES_hhdet_fec!J$67</f>
        <v>0.39536483196129985</v>
      </c>
      <c r="K98" s="156">
        <f>RES_hhdet_fec!K$67</f>
        <v>0.41636497487069701</v>
      </c>
      <c r="L98" s="156">
        <f>RES_hhdet_fec!L$67</f>
        <v>0.50015354760979924</v>
      </c>
      <c r="M98" s="156">
        <f>RES_hhdet_fec!M$67</f>
        <v>0.55041951634831321</v>
      </c>
      <c r="N98" s="156">
        <f>RES_hhdet_fec!N$67</f>
        <v>0.59155313353437977</v>
      </c>
      <c r="O98" s="156">
        <f>RES_hhdet_fec!O$67</f>
        <v>0.60025565438233619</v>
      </c>
      <c r="P98" s="156">
        <f>RES_hhdet_fec!P$67</f>
        <v>0.49329427753566724</v>
      </c>
      <c r="Q98" s="156">
        <f>RES_hhdet_fec!Q$67</f>
        <v>0.49039903243659505</v>
      </c>
    </row>
    <row r="99" spans="1:17" ht="12" customHeight="1" x14ac:dyDescent="0.25">
      <c r="A99" s="158" t="s">
        <v>63</v>
      </c>
      <c r="B99" s="157">
        <f>SUM(B100:B101,B104:B105)</f>
        <v>14.628180094751222</v>
      </c>
      <c r="C99" s="157">
        <f t="shared" ref="C99:Q99" si="11">SUM(C100:C101,C104:C105)</f>
        <v>14.8274183545859</v>
      </c>
      <c r="D99" s="157">
        <f t="shared" si="11"/>
        <v>16.307787645260394</v>
      </c>
      <c r="E99" s="157">
        <f t="shared" si="11"/>
        <v>17.061915933167274</v>
      </c>
      <c r="F99" s="157">
        <f t="shared" si="11"/>
        <v>17.623997761685462</v>
      </c>
      <c r="G99" s="157">
        <f t="shared" si="11"/>
        <v>18.0952467854279</v>
      </c>
      <c r="H99" s="157">
        <f t="shared" si="11"/>
        <v>17.569165396636375</v>
      </c>
      <c r="I99" s="157">
        <f t="shared" si="11"/>
        <v>18.232314925146611</v>
      </c>
      <c r="J99" s="157">
        <f t="shared" si="11"/>
        <v>19.032410578660055</v>
      </c>
      <c r="K99" s="157">
        <f t="shared" si="11"/>
        <v>19.091965183831075</v>
      </c>
      <c r="L99" s="157">
        <f t="shared" si="11"/>
        <v>23.838720463223815</v>
      </c>
      <c r="M99" s="157">
        <f t="shared" si="11"/>
        <v>25.463481558545034</v>
      </c>
      <c r="N99" s="157">
        <f t="shared" si="11"/>
        <v>21.279376519035967</v>
      </c>
      <c r="O99" s="157">
        <f t="shared" si="11"/>
        <v>22.642162911076113</v>
      </c>
      <c r="P99" s="157">
        <f t="shared" si="11"/>
        <v>22.259350524974217</v>
      </c>
      <c r="Q99" s="157">
        <f t="shared" si="11"/>
        <v>22.497347766476377</v>
      </c>
    </row>
    <row r="100" spans="1:17" ht="12" customHeight="1" x14ac:dyDescent="0.25">
      <c r="A100" s="167" t="s">
        <v>160</v>
      </c>
      <c r="B100" s="132">
        <f>RES_hhdet_fec!B$69</f>
        <v>14.170460117539131</v>
      </c>
      <c r="C100" s="132">
        <f>RES_hhdet_fec!C$69</f>
        <v>14.445347318680838</v>
      </c>
      <c r="D100" s="132">
        <f>RES_hhdet_fec!D$69</f>
        <v>15.681886645979917</v>
      </c>
      <c r="E100" s="132">
        <f>RES_hhdet_fec!E$69</f>
        <v>16.392474759856551</v>
      </c>
      <c r="F100" s="132">
        <f>RES_hhdet_fec!F$69</f>
        <v>16.772380222178878</v>
      </c>
      <c r="G100" s="132">
        <f>RES_hhdet_fec!G$69</f>
        <v>17.246825982190682</v>
      </c>
      <c r="H100" s="132">
        <f>RES_hhdet_fec!H$69</f>
        <v>16.589060420307472</v>
      </c>
      <c r="I100" s="132">
        <f>RES_hhdet_fec!I$69</f>
        <v>17.129673405754886</v>
      </c>
      <c r="J100" s="132">
        <f>RES_hhdet_fec!J$69</f>
        <v>17.626191617120419</v>
      </c>
      <c r="K100" s="132">
        <f>RES_hhdet_fec!K$69</f>
        <v>17.475213860043183</v>
      </c>
      <c r="L100" s="132">
        <f>RES_hhdet_fec!L$69</f>
        <v>21.477220203120361</v>
      </c>
      <c r="M100" s="132">
        <f>RES_hhdet_fec!M$69</f>
        <v>22.052555423663367</v>
      </c>
      <c r="N100" s="132">
        <f>RES_hhdet_fec!N$69</f>
        <v>17.771275558670315</v>
      </c>
      <c r="O100" s="132">
        <f>RES_hhdet_fec!O$69</f>
        <v>18.335362587802106</v>
      </c>
      <c r="P100" s="132">
        <f>RES_hhdet_fec!P$69</f>
        <v>18.033487412111004</v>
      </c>
      <c r="Q100" s="132">
        <f>RES_hhdet_fec!Q$69</f>
        <v>17.810042729209091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0.19631005103242671</v>
      </c>
      <c r="E101" s="132">
        <f t="shared" si="12"/>
        <v>0.20381245791416594</v>
      </c>
      <c r="F101" s="132">
        <f t="shared" si="12"/>
        <v>0.40982153327063209</v>
      </c>
      <c r="G101" s="132">
        <f t="shared" si="12"/>
        <v>0.49614284290289251</v>
      </c>
      <c r="H101" s="132">
        <f t="shared" si="12"/>
        <v>0.59207268344453623</v>
      </c>
      <c r="I101" s="132">
        <f t="shared" si="12"/>
        <v>0.80991346250863183</v>
      </c>
      <c r="J101" s="132">
        <f t="shared" si="12"/>
        <v>1.0469857480533804</v>
      </c>
      <c r="K101" s="132">
        <f t="shared" si="12"/>
        <v>1.4456580772360133</v>
      </c>
      <c r="L101" s="132">
        <f t="shared" si="12"/>
        <v>2.2030956419837695</v>
      </c>
      <c r="M101" s="132">
        <f t="shared" si="12"/>
        <v>2.8635496889753016</v>
      </c>
      <c r="N101" s="132">
        <f t="shared" si="12"/>
        <v>3.0239029530295971</v>
      </c>
      <c r="O101" s="132">
        <f t="shared" si="12"/>
        <v>3.7394684742406161</v>
      </c>
      <c r="P101" s="132">
        <f t="shared" si="12"/>
        <v>4.1644243758341934</v>
      </c>
      <c r="Q101" s="132">
        <f t="shared" si="12"/>
        <v>4.4934267710939331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0.15727005103242672</v>
      </c>
      <c r="E102" s="165">
        <f>RES_hhdet_fec!E$71</f>
        <v>0.16333437026476355</v>
      </c>
      <c r="F102" s="165">
        <f>RES_hhdet_fec!F$71</f>
        <v>0.32717757544419251</v>
      </c>
      <c r="G102" s="165">
        <f>RES_hhdet_fec!G$71</f>
        <v>0.39640991863337038</v>
      </c>
      <c r="H102" s="165">
        <f>RES_hhdet_fec!H$71</f>
        <v>0.46950380175896095</v>
      </c>
      <c r="I102" s="165">
        <f>RES_hhdet_fec!I$71</f>
        <v>0.64286661933144251</v>
      </c>
      <c r="J102" s="165">
        <f>RES_hhdet_fec!J$71</f>
        <v>0.82943805972489681</v>
      </c>
      <c r="K102" s="165">
        <f>RES_hhdet_fec!K$71</f>
        <v>1.1430404903239477</v>
      </c>
      <c r="L102" s="165">
        <f>RES_hhdet_fec!L$71</f>
        <v>1.7393129819263775</v>
      </c>
      <c r="M102" s="165">
        <f>RES_hhdet_fec!M$71</f>
        <v>2.2887113140384554</v>
      </c>
      <c r="N102" s="165">
        <f>RES_hhdet_fec!N$71</f>
        <v>2.3565122123206623</v>
      </c>
      <c r="O102" s="165">
        <f>RES_hhdet_fec!O$71</f>
        <v>2.9501324533640294</v>
      </c>
      <c r="P102" s="165">
        <f>RES_hhdet_fec!P$71</f>
        <v>3.2834481726719957</v>
      </c>
      <c r="Q102" s="165">
        <f>RES_hhdet_fec!Q$71</f>
        <v>3.5405920950738219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3.9039999999999998E-2</v>
      </c>
      <c r="E103" s="164">
        <f>RES_hhdet_fec!E$72</f>
        <v>4.0478087649402382E-2</v>
      </c>
      <c r="F103" s="164">
        <f>RES_hhdet_fec!F$72</f>
        <v>8.264395782643956E-2</v>
      </c>
      <c r="G103" s="164">
        <f>RES_hhdet_fec!G$72</f>
        <v>9.9732924269522141E-2</v>
      </c>
      <c r="H103" s="164">
        <f>RES_hhdet_fec!H$72</f>
        <v>0.12256888168557532</v>
      </c>
      <c r="I103" s="164">
        <f>RES_hhdet_fec!I$72</f>
        <v>0.16704684317718935</v>
      </c>
      <c r="J103" s="164">
        <f>RES_hhdet_fec!J$72</f>
        <v>0.21754768832848365</v>
      </c>
      <c r="K103" s="164">
        <f>RES_hhdet_fec!K$72</f>
        <v>0.30261758691206547</v>
      </c>
      <c r="L103" s="164">
        <f>RES_hhdet_fec!L$72</f>
        <v>0.46378266005739188</v>
      </c>
      <c r="M103" s="164">
        <f>RES_hhdet_fec!M$72</f>
        <v>0.57483837493684642</v>
      </c>
      <c r="N103" s="164">
        <f>RES_hhdet_fec!N$72</f>
        <v>0.66739074070893489</v>
      </c>
      <c r="O103" s="164">
        <f>RES_hhdet_fec!O$72</f>
        <v>0.78933602087658661</v>
      </c>
      <c r="P103" s="164">
        <f>RES_hhdet_fec!P$72</f>
        <v>0.88097620316219749</v>
      </c>
      <c r="Q103" s="164">
        <f>RES_hhdet_fec!Q$72</f>
        <v>0.95283467602011107</v>
      </c>
    </row>
    <row r="104" spans="1:17" ht="12" customHeight="1" x14ac:dyDescent="0.25">
      <c r="A104" s="163" t="s">
        <v>142</v>
      </c>
      <c r="B104" s="162">
        <f>RES_hhdet_fec!B$73</f>
        <v>0.45771997721209157</v>
      </c>
      <c r="C104" s="162">
        <f>RES_hhdet_fec!C$73</f>
        <v>0.38207103590506108</v>
      </c>
      <c r="D104" s="162">
        <f>RES_hhdet_fec!D$73</f>
        <v>0.42284062349843848</v>
      </c>
      <c r="E104" s="162">
        <f>RES_hhdet_fec!E$73</f>
        <v>0.45879448744848383</v>
      </c>
      <c r="F104" s="162">
        <f>RES_hhdet_fec!F$73</f>
        <v>0.42906492303321475</v>
      </c>
      <c r="G104" s="162">
        <f>RES_hhdet_fec!G$73</f>
        <v>0.33938099153845463</v>
      </c>
      <c r="H104" s="162">
        <f>RES_hhdet_fec!H$73</f>
        <v>0.37242980529430098</v>
      </c>
      <c r="I104" s="162">
        <f>RES_hhdet_fec!I$73</f>
        <v>0.27755916705783623</v>
      </c>
      <c r="J104" s="162">
        <f>RES_hhdet_fec!J$73</f>
        <v>0.33824912866662815</v>
      </c>
      <c r="K104" s="162">
        <f>RES_hhdet_fec!K$73</f>
        <v>0.15500590963677399</v>
      </c>
      <c r="L104" s="162">
        <f>RES_hhdet_fec!L$73</f>
        <v>0.14268232003993617</v>
      </c>
      <c r="M104" s="162">
        <f>RES_hhdet_fec!M$73</f>
        <v>0.47188033644687466</v>
      </c>
      <c r="N104" s="162">
        <f>RES_hhdet_fec!N$73</f>
        <v>0.40304331651236075</v>
      </c>
      <c r="O104" s="162">
        <f>RES_hhdet_fec!O$73</f>
        <v>0.46478445484387676</v>
      </c>
      <c r="P104" s="162">
        <f>RES_hhdet_fec!P$73</f>
        <v>4.947619919754194E-2</v>
      </c>
      <c r="Q104" s="162">
        <f>RES_hhdet_fec!Q$73</f>
        <v>0.15333097290988021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6.7503247496097972E-3</v>
      </c>
      <c r="E105" s="160">
        <f t="shared" si="13"/>
        <v>6.8342279480751895E-3</v>
      </c>
      <c r="F105" s="160">
        <f t="shared" si="13"/>
        <v>1.2731083202732432E-2</v>
      </c>
      <c r="G105" s="160">
        <f t="shared" si="13"/>
        <v>1.2896968795870628E-2</v>
      </c>
      <c r="H105" s="160">
        <f t="shared" si="13"/>
        <v>1.5602487590063784E-2</v>
      </c>
      <c r="I105" s="160">
        <f t="shared" si="13"/>
        <v>1.5168889825253331E-2</v>
      </c>
      <c r="J105" s="160">
        <f t="shared" si="13"/>
        <v>2.0984084819628018E-2</v>
      </c>
      <c r="K105" s="160">
        <f t="shared" si="13"/>
        <v>1.6087336915102161E-2</v>
      </c>
      <c r="L105" s="160">
        <f t="shared" si="13"/>
        <v>1.5722298079751729E-2</v>
      </c>
      <c r="M105" s="160">
        <f t="shared" si="13"/>
        <v>7.549610945948973E-2</v>
      </c>
      <c r="N105" s="160">
        <f t="shared" si="13"/>
        <v>8.1154690823696266E-2</v>
      </c>
      <c r="O105" s="160">
        <f t="shared" si="13"/>
        <v>0.10254739418951586</v>
      </c>
      <c r="P105" s="160">
        <f t="shared" si="13"/>
        <v>1.1962537831474137E-2</v>
      </c>
      <c r="Q105" s="160">
        <f t="shared" si="13"/>
        <v>4.0547293263473491E-2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4.2303247496097984E-3</v>
      </c>
      <c r="E106" s="156">
        <f>RES_hhdet_fec!E$75</f>
        <v>4.5633116134138349E-3</v>
      </c>
      <c r="F106" s="156">
        <f>RES_hhdet_fec!F$75</f>
        <v>8.3515211589368105E-3</v>
      </c>
      <c r="G106" s="156">
        <f>RES_hhdet_fec!G$75</f>
        <v>7.8064765403825656E-3</v>
      </c>
      <c r="H106" s="156">
        <f>RES_hhdet_fec!H$75</f>
        <v>1.0578176406919536E-2</v>
      </c>
      <c r="I106" s="156">
        <f>RES_hhdet_fec!I$75</f>
        <v>1.0443838908756387E-2</v>
      </c>
      <c r="J106" s="156">
        <f>RES_hhdet_fec!J$75</f>
        <v>1.5851527431978485E-2</v>
      </c>
      <c r="K106" s="156">
        <f>RES_hhdet_fec!K$75</f>
        <v>1.0115966771952877E-2</v>
      </c>
      <c r="L106" s="156">
        <f>RES_hhdet_fec!L$75</f>
        <v>1.1506092079229983E-2</v>
      </c>
      <c r="M106" s="156">
        <f>RES_hhdet_fec!M$75</f>
        <v>4.8987908891499614E-2</v>
      </c>
      <c r="N106" s="156">
        <f>RES_hhdet_fec!N$75</f>
        <v>5.3444199124525159E-2</v>
      </c>
      <c r="O106" s="156">
        <f>RES_hhdet_fec!O$75</f>
        <v>7.4745238636820824E-2</v>
      </c>
      <c r="P106" s="156">
        <f>RES_hhdet_fec!P$75</f>
        <v>8.9913477387840411E-3</v>
      </c>
      <c r="Q106" s="156">
        <f>RES_hhdet_fec!Q$75</f>
        <v>3.043410935557354E-2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2.5199999999999988E-3</v>
      </c>
      <c r="E107" s="156">
        <f>RES_hhdet_fec!E$76</f>
        <v>2.2709163346613542E-3</v>
      </c>
      <c r="F107" s="156">
        <f>RES_hhdet_fec!F$76</f>
        <v>4.3795620437956208E-3</v>
      </c>
      <c r="G107" s="156">
        <f>RES_hhdet_fec!G$76</f>
        <v>5.0904922554880633E-3</v>
      </c>
      <c r="H107" s="156">
        <f>RES_hhdet_fec!H$76</f>
        <v>5.0243111831442472E-3</v>
      </c>
      <c r="I107" s="156">
        <f>RES_hhdet_fec!I$76</f>
        <v>4.725050916496944E-3</v>
      </c>
      <c r="J107" s="156">
        <f>RES_hhdet_fec!J$76</f>
        <v>5.1325573876495317E-3</v>
      </c>
      <c r="K107" s="156">
        <f>RES_hhdet_fec!K$76</f>
        <v>5.9713701431492842E-3</v>
      </c>
      <c r="L107" s="156">
        <f>RES_hhdet_fec!L$76</f>
        <v>4.2162060005217468E-3</v>
      </c>
      <c r="M107" s="156">
        <f>RES_hhdet_fec!M$76</f>
        <v>2.6508200567990112E-2</v>
      </c>
      <c r="N107" s="156">
        <f>RES_hhdet_fec!N$76</f>
        <v>2.771049169917111E-2</v>
      </c>
      <c r="O107" s="156">
        <f>RES_hhdet_fec!O$76</f>
        <v>2.7802155552695034E-2</v>
      </c>
      <c r="P107" s="156">
        <f>RES_hhdet_fec!P$76</f>
        <v>2.971190092690095E-3</v>
      </c>
      <c r="Q107" s="156">
        <f>RES_hhdet_fec!Q$76</f>
        <v>1.0113183907899953E-2</v>
      </c>
    </row>
    <row r="108" spans="1:17" ht="12" customHeight="1" x14ac:dyDescent="0.25">
      <c r="A108" s="158" t="s">
        <v>62</v>
      </c>
      <c r="B108" s="157">
        <f>SUM(B109:B110)</f>
        <v>5.3550739258945255</v>
      </c>
      <c r="C108" s="157">
        <f t="shared" ref="C108:Q108" si="14">SUM(C109:C110)</f>
        <v>7.0671690516844548</v>
      </c>
      <c r="D108" s="157">
        <f t="shared" si="14"/>
        <v>7.8806352133704571</v>
      </c>
      <c r="E108" s="157">
        <f t="shared" si="14"/>
        <v>8.7149050598885633</v>
      </c>
      <c r="F108" s="157">
        <f t="shared" si="14"/>
        <v>8.9844894114996858</v>
      </c>
      <c r="G108" s="157">
        <f t="shared" si="14"/>
        <v>9.028166656550793</v>
      </c>
      <c r="H108" s="157">
        <f t="shared" si="14"/>
        <v>8.9143336193778406</v>
      </c>
      <c r="I108" s="157">
        <f t="shared" si="14"/>
        <v>9.5674394601637545</v>
      </c>
      <c r="J108" s="157">
        <f t="shared" si="14"/>
        <v>10.021235084288767</v>
      </c>
      <c r="K108" s="157">
        <f t="shared" si="14"/>
        <v>9.8792238936890584</v>
      </c>
      <c r="L108" s="157">
        <f t="shared" si="14"/>
        <v>12.168792445773237</v>
      </c>
      <c r="M108" s="157">
        <f t="shared" si="14"/>
        <v>13.056443244398084</v>
      </c>
      <c r="N108" s="157">
        <f t="shared" si="14"/>
        <v>11.911685432361191</v>
      </c>
      <c r="O108" s="157">
        <f t="shared" si="14"/>
        <v>12.161813189348575</v>
      </c>
      <c r="P108" s="157">
        <f t="shared" si="14"/>
        <v>12.167252423901079</v>
      </c>
      <c r="Q108" s="157">
        <f t="shared" si="14"/>
        <v>11.375278016201378</v>
      </c>
    </row>
    <row r="109" spans="1:17" ht="12" customHeight="1" x14ac:dyDescent="0.25">
      <c r="A109" s="23" t="s">
        <v>203</v>
      </c>
      <c r="B109" s="156">
        <f>RES_hhdet_fec!B$78</f>
        <v>5.0495232561402021</v>
      </c>
      <c r="C109" s="156">
        <f>RES_hhdet_fec!C$78</f>
        <v>6.8155688798906411</v>
      </c>
      <c r="D109" s="156">
        <f>RES_hhdet_fec!D$78</f>
        <v>7.3804201548829624</v>
      </c>
      <c r="E109" s="156">
        <f>RES_hhdet_fec!E$78</f>
        <v>8.404306809532109</v>
      </c>
      <c r="F109" s="156">
        <f>RES_hhdet_fec!F$78</f>
        <v>8.6908557470117298</v>
      </c>
      <c r="G109" s="156">
        <f>RES_hhdet_fec!G$78</f>
        <v>8.8763387326519982</v>
      </c>
      <c r="H109" s="156">
        <f>RES_hhdet_fec!H$78</f>
        <v>8.7391374709697054</v>
      </c>
      <c r="I109" s="156">
        <f>RES_hhdet_fec!I$78</f>
        <v>9.315709372092245</v>
      </c>
      <c r="J109" s="156">
        <f>RES_hhdet_fec!J$78</f>
        <v>9.7249085683818102</v>
      </c>
      <c r="K109" s="156">
        <f>RES_hhdet_fec!K$78</f>
        <v>9.7565716108278817</v>
      </c>
      <c r="L109" s="156">
        <f>RES_hhdet_fec!L$78</f>
        <v>12.009396190830321</v>
      </c>
      <c r="M109" s="156">
        <f>RES_hhdet_fec!M$78</f>
        <v>12.876080788466775</v>
      </c>
      <c r="N109" s="156">
        <f>RES_hhdet_fec!N$78</f>
        <v>11.721066877440551</v>
      </c>
      <c r="O109" s="156">
        <f>RES_hhdet_fec!O$78</f>
        <v>12.047508042935396</v>
      </c>
      <c r="P109" s="156">
        <f>RES_hhdet_fec!P$78</f>
        <v>12.078609673441076</v>
      </c>
      <c r="Q109" s="156">
        <f>RES_hhdet_fec!Q$78</f>
        <v>11.07235985541546</v>
      </c>
    </row>
    <row r="110" spans="1:17" ht="12" customHeight="1" x14ac:dyDescent="0.25">
      <c r="A110" s="29" t="s">
        <v>140</v>
      </c>
      <c r="B110" s="57">
        <f>RES_hhdet_fec!B$79</f>
        <v>0.30555066975432366</v>
      </c>
      <c r="C110" s="57">
        <f>RES_hhdet_fec!C$79</f>
        <v>0.25160017179381361</v>
      </c>
      <c r="D110" s="57">
        <f>RES_hhdet_fec!D$79</f>
        <v>0.50021505848749492</v>
      </c>
      <c r="E110" s="57">
        <f>RES_hhdet_fec!E$79</f>
        <v>0.310598250356455</v>
      </c>
      <c r="F110" s="57">
        <f>RES_hhdet_fec!F$79</f>
        <v>0.29363366448795553</v>
      </c>
      <c r="G110" s="57">
        <f>RES_hhdet_fec!G$79</f>
        <v>0.15182792389879396</v>
      </c>
      <c r="H110" s="57">
        <f>RES_hhdet_fec!H$79</f>
        <v>0.17519614840813452</v>
      </c>
      <c r="I110" s="57">
        <f>RES_hhdet_fec!I$79</f>
        <v>0.25173008807150971</v>
      </c>
      <c r="J110" s="57">
        <f>RES_hhdet_fec!J$79</f>
        <v>0.29632651590695663</v>
      </c>
      <c r="K110" s="57">
        <f>RES_hhdet_fec!K$79</f>
        <v>0.12265228286117748</v>
      </c>
      <c r="L110" s="57">
        <f>RES_hhdet_fec!L$79</f>
        <v>0.15939625494291554</v>
      </c>
      <c r="M110" s="57">
        <f>RES_hhdet_fec!M$79</f>
        <v>0.18036245593130859</v>
      </c>
      <c r="N110" s="57">
        <f>RES_hhdet_fec!N$79</f>
        <v>0.19061855492064059</v>
      </c>
      <c r="O110" s="57">
        <f>RES_hhdet_fec!O$79</f>
        <v>0.11430514641317882</v>
      </c>
      <c r="P110" s="57">
        <f>RES_hhdet_fec!P$79</f>
        <v>8.8642750460002875E-2</v>
      </c>
      <c r="Q110" s="57">
        <f>RES_hhdet_fec!Q$79</f>
        <v>0.30291816078591771</v>
      </c>
    </row>
    <row r="112" spans="1:17" ht="12" customHeight="1" x14ac:dyDescent="0.25">
      <c r="A112" s="152" t="s">
        <v>119</v>
      </c>
      <c r="B112" s="168">
        <f>SUM(B113,B116,B118,B127)</f>
        <v>109.19010845402838</v>
      </c>
      <c r="C112" s="168">
        <f t="shared" ref="C112:Q112" si="15">SUM(C113,C116,C118,C127)</f>
        <v>120.27348624481597</v>
      </c>
      <c r="D112" s="168">
        <f t="shared" si="15"/>
        <v>121.02184852796481</v>
      </c>
      <c r="E112" s="168">
        <f t="shared" si="15"/>
        <v>128.96080971348275</v>
      </c>
      <c r="F112" s="168">
        <f t="shared" si="15"/>
        <v>140.42634498920998</v>
      </c>
      <c r="G112" s="168">
        <f t="shared" si="15"/>
        <v>142.32337695739173</v>
      </c>
      <c r="H112" s="168">
        <f t="shared" si="15"/>
        <v>130.24175373875403</v>
      </c>
      <c r="I112" s="168">
        <f t="shared" si="15"/>
        <v>129.57775832496364</v>
      </c>
      <c r="J112" s="168">
        <f t="shared" si="15"/>
        <v>134.02952133289304</v>
      </c>
      <c r="K112" s="168">
        <f t="shared" si="15"/>
        <v>139.69664168123066</v>
      </c>
      <c r="L112" s="168">
        <f t="shared" si="15"/>
        <v>158.17895542741027</v>
      </c>
      <c r="M112" s="168">
        <f t="shared" si="15"/>
        <v>153.67113879488375</v>
      </c>
      <c r="N112" s="168">
        <f t="shared" si="15"/>
        <v>144.36161937199472</v>
      </c>
      <c r="O112" s="168">
        <f t="shared" si="15"/>
        <v>156.59677216996278</v>
      </c>
      <c r="P112" s="168">
        <f t="shared" si="15"/>
        <v>154.05974745890057</v>
      </c>
      <c r="Q112" s="168">
        <f t="shared" si="15"/>
        <v>162.45215405591597</v>
      </c>
    </row>
    <row r="113" spans="1:17" ht="12" customHeight="1" x14ac:dyDescent="0.25">
      <c r="A113" s="158" t="s">
        <v>65</v>
      </c>
      <c r="B113" s="157">
        <f>SUM(B114:B115)</f>
        <v>97.886363292454831</v>
      </c>
      <c r="C113" s="157">
        <f t="shared" ref="C113:Q113" si="16">SUM(C114:C115)</f>
        <v>107.99812511863642</v>
      </c>
      <c r="D113" s="157">
        <f t="shared" si="16"/>
        <v>107.23403989152229</v>
      </c>
      <c r="E113" s="157">
        <f t="shared" si="16"/>
        <v>114.21718016969731</v>
      </c>
      <c r="F113" s="157">
        <f t="shared" si="16"/>
        <v>125.11866037370936</v>
      </c>
      <c r="G113" s="157">
        <f t="shared" si="16"/>
        <v>126.67043308675794</v>
      </c>
      <c r="H113" s="157">
        <f t="shared" si="16"/>
        <v>114.81554549711203</v>
      </c>
      <c r="I113" s="157">
        <f t="shared" si="16"/>
        <v>113.22942688437649</v>
      </c>
      <c r="J113" s="157">
        <f t="shared" si="16"/>
        <v>116.68919712073871</v>
      </c>
      <c r="K113" s="157">
        <f t="shared" si="16"/>
        <v>122.27984973370576</v>
      </c>
      <c r="L113" s="157">
        <f t="shared" si="16"/>
        <v>136.2327788197066</v>
      </c>
      <c r="M113" s="157">
        <f t="shared" si="16"/>
        <v>129.8591101936716</v>
      </c>
      <c r="N113" s="157">
        <f t="shared" si="16"/>
        <v>123.38527026997161</v>
      </c>
      <c r="O113" s="157">
        <f t="shared" si="16"/>
        <v>134.49320383505733</v>
      </c>
      <c r="P113" s="157">
        <f t="shared" si="16"/>
        <v>132.41940804466194</v>
      </c>
      <c r="Q113" s="157">
        <f t="shared" si="16"/>
        <v>140.83547780689457</v>
      </c>
    </row>
    <row r="114" spans="1:17" ht="12" customHeight="1" x14ac:dyDescent="0.25">
      <c r="A114" s="23" t="s">
        <v>161</v>
      </c>
      <c r="B114" s="156">
        <f>RES_hhdet_tes!B$64</f>
        <v>87.500302814667748</v>
      </c>
      <c r="C114" s="156">
        <f>RES_hhdet_tes!C$64</f>
        <v>97.457811750814869</v>
      </c>
      <c r="D114" s="156">
        <f>RES_hhdet_tes!D$64</f>
        <v>98.185114929508075</v>
      </c>
      <c r="E114" s="156">
        <f>RES_hhdet_tes!E$64</f>
        <v>106.17030498104407</v>
      </c>
      <c r="F114" s="156">
        <f>RES_hhdet_tes!F$64</f>
        <v>116.5958874664875</v>
      </c>
      <c r="G114" s="156">
        <f>RES_hhdet_tes!G$64</f>
        <v>117.07581459514658</v>
      </c>
      <c r="H114" s="156">
        <f>RES_hhdet_tes!H$64</f>
        <v>108.09884182202492</v>
      </c>
      <c r="I114" s="156">
        <f>RES_hhdet_tes!I$64</f>
        <v>107.3656038968173</v>
      </c>
      <c r="J114" s="156">
        <f>RES_hhdet_tes!J$64</f>
        <v>116.37830690456852</v>
      </c>
      <c r="K114" s="156">
        <f>RES_hhdet_tes!K$64</f>
        <v>114.04630564396892</v>
      </c>
      <c r="L114" s="156">
        <f>RES_hhdet_tes!L$64</f>
        <v>133.59437827335023</v>
      </c>
      <c r="M114" s="156">
        <f>RES_hhdet_tes!M$64</f>
        <v>123.88586774715323</v>
      </c>
      <c r="N114" s="156">
        <f>RES_hhdet_tes!N$64</f>
        <v>117.1025261210474</v>
      </c>
      <c r="O114" s="156">
        <f>RES_hhdet_tes!O$64</f>
        <v>124.78228653804494</v>
      </c>
      <c r="P114" s="156">
        <f>RES_hhdet_tes!P$64</f>
        <v>119.90503269443352</v>
      </c>
      <c r="Q114" s="156">
        <f>RES_hhdet_tes!Q$64</f>
        <v>137.16435399825909</v>
      </c>
    </row>
    <row r="115" spans="1:17" ht="12" customHeight="1" x14ac:dyDescent="0.25">
      <c r="A115" s="23" t="s">
        <v>60</v>
      </c>
      <c r="B115" s="156">
        <f>RES_hhdet_tes!B$65</f>
        <v>10.386060477787078</v>
      </c>
      <c r="C115" s="156">
        <f>RES_hhdet_tes!C$65</f>
        <v>10.540313367821554</v>
      </c>
      <c r="D115" s="156">
        <f>RES_hhdet_tes!D$65</f>
        <v>9.0489249620142189</v>
      </c>
      <c r="E115" s="156">
        <f>RES_hhdet_tes!E$65</f>
        <v>8.0468751886532495</v>
      </c>
      <c r="F115" s="156">
        <f>RES_hhdet_tes!F$65</f>
        <v>8.522772907221869</v>
      </c>
      <c r="G115" s="156">
        <f>RES_hhdet_tes!G$65</f>
        <v>9.5946184916113619</v>
      </c>
      <c r="H115" s="156">
        <f>RES_hhdet_tes!H$65</f>
        <v>6.7167036750870972</v>
      </c>
      <c r="I115" s="156">
        <f>RES_hhdet_tes!I$65</f>
        <v>5.8638229875591934</v>
      </c>
      <c r="J115" s="156">
        <f>RES_hhdet_tes!J$65</f>
        <v>0.31089021617019141</v>
      </c>
      <c r="K115" s="156">
        <f>RES_hhdet_tes!K$65</f>
        <v>8.2335440897368386</v>
      </c>
      <c r="L115" s="156">
        <f>RES_hhdet_tes!L$65</f>
        <v>2.6384005463563751</v>
      </c>
      <c r="M115" s="156">
        <f>RES_hhdet_tes!M$65</f>
        <v>5.9732424465183653</v>
      </c>
      <c r="N115" s="156">
        <f>RES_hhdet_tes!N$65</f>
        <v>6.28274414892421</v>
      </c>
      <c r="O115" s="156">
        <f>RES_hhdet_tes!O$65</f>
        <v>9.7109172970123829</v>
      </c>
      <c r="P115" s="156">
        <f>RES_hhdet_tes!P$65</f>
        <v>12.514375350228425</v>
      </c>
      <c r="Q115" s="156">
        <f>RES_hhdet_tes!Q$65</f>
        <v>3.6711238086354858</v>
      </c>
    </row>
    <row r="116" spans="1:17" ht="12" customHeight="1" x14ac:dyDescent="0.25">
      <c r="A116" s="158" t="s">
        <v>112</v>
      </c>
      <c r="B116" s="157">
        <f>B117</f>
        <v>0.3717659284912454</v>
      </c>
      <c r="C116" s="157">
        <f t="shared" ref="C116:Q116" si="17">C117</f>
        <v>0.40089721516603849</v>
      </c>
      <c r="D116" s="157">
        <f t="shared" si="17"/>
        <v>0.48459761052675709</v>
      </c>
      <c r="E116" s="157">
        <f t="shared" si="17"/>
        <v>0.56837567838014946</v>
      </c>
      <c r="F116" s="157">
        <f t="shared" si="17"/>
        <v>0.58868701418908087</v>
      </c>
      <c r="G116" s="157">
        <f t="shared" si="17"/>
        <v>0.60743777416296063</v>
      </c>
      <c r="H116" s="157">
        <f t="shared" si="17"/>
        <v>0.64377116505740917</v>
      </c>
      <c r="I116" s="157">
        <f t="shared" si="17"/>
        <v>0.72961936615039924</v>
      </c>
      <c r="J116" s="157">
        <f t="shared" si="17"/>
        <v>0.85990761924596315</v>
      </c>
      <c r="K116" s="157">
        <f t="shared" si="17"/>
        <v>0.94363296933918217</v>
      </c>
      <c r="L116" s="157">
        <f t="shared" si="17"/>
        <v>1.2359471452215198</v>
      </c>
      <c r="M116" s="157">
        <f t="shared" si="17"/>
        <v>1.441833341296372</v>
      </c>
      <c r="N116" s="157">
        <f t="shared" si="17"/>
        <v>1.6067133239107827</v>
      </c>
      <c r="O116" s="157">
        <f t="shared" si="17"/>
        <v>1.6703109576038799</v>
      </c>
      <c r="P116" s="157">
        <f t="shared" si="17"/>
        <v>1.3904025738789019</v>
      </c>
      <c r="Q116" s="157">
        <f t="shared" si="17"/>
        <v>1.4350457773747538</v>
      </c>
    </row>
    <row r="117" spans="1:17" ht="12" customHeight="1" x14ac:dyDescent="0.25">
      <c r="A117" s="23" t="s">
        <v>60</v>
      </c>
      <c r="B117" s="156">
        <f>RES_hhdet_tes!B$67</f>
        <v>0.3717659284912454</v>
      </c>
      <c r="C117" s="156">
        <f>RES_hhdet_tes!C$67</f>
        <v>0.40089721516603849</v>
      </c>
      <c r="D117" s="156">
        <f>RES_hhdet_tes!D$67</f>
        <v>0.48459761052675709</v>
      </c>
      <c r="E117" s="156">
        <f>RES_hhdet_tes!E$67</f>
        <v>0.56837567838014946</v>
      </c>
      <c r="F117" s="156">
        <f>RES_hhdet_tes!F$67</f>
        <v>0.58868701418908087</v>
      </c>
      <c r="G117" s="156">
        <f>RES_hhdet_tes!G$67</f>
        <v>0.60743777416296063</v>
      </c>
      <c r="H117" s="156">
        <f>RES_hhdet_tes!H$67</f>
        <v>0.64377116505740917</v>
      </c>
      <c r="I117" s="156">
        <f>RES_hhdet_tes!I$67</f>
        <v>0.72961936615039924</v>
      </c>
      <c r="J117" s="156">
        <f>RES_hhdet_tes!J$67</f>
        <v>0.85990761924596315</v>
      </c>
      <c r="K117" s="156">
        <f>RES_hhdet_tes!K$67</f>
        <v>0.94363296933918217</v>
      </c>
      <c r="L117" s="156">
        <f>RES_hhdet_tes!L$67</f>
        <v>1.2359471452215198</v>
      </c>
      <c r="M117" s="156">
        <f>RES_hhdet_tes!M$67</f>
        <v>1.441833341296372</v>
      </c>
      <c r="N117" s="156">
        <f>RES_hhdet_tes!N$67</f>
        <v>1.6067133239107827</v>
      </c>
      <c r="O117" s="156">
        <f>RES_hhdet_tes!O$67</f>
        <v>1.6703109576038799</v>
      </c>
      <c r="P117" s="156">
        <f>RES_hhdet_tes!P$67</f>
        <v>1.3904025738789019</v>
      </c>
      <c r="Q117" s="156">
        <f>RES_hhdet_tes!Q$67</f>
        <v>1.4350457773747538</v>
      </c>
    </row>
    <row r="118" spans="1:17" ht="12" customHeight="1" x14ac:dyDescent="0.25">
      <c r="A118" s="158" t="s">
        <v>63</v>
      </c>
      <c r="B118" s="157">
        <f>SUM(B119:B120,B123:B124)</f>
        <v>8.384693028693512</v>
      </c>
      <c r="C118" s="157">
        <f t="shared" ref="C118:Q118" si="18">SUM(C119:C120,C123:C124)</f>
        <v>8.515210402251526</v>
      </c>
      <c r="D118" s="157">
        <f t="shared" si="18"/>
        <v>9.4359980262895284</v>
      </c>
      <c r="E118" s="157">
        <f t="shared" si="18"/>
        <v>9.9144880602620304</v>
      </c>
      <c r="F118" s="157">
        <f t="shared" si="18"/>
        <v>10.292744058589712</v>
      </c>
      <c r="G118" s="157">
        <f t="shared" si="18"/>
        <v>10.600748405436182</v>
      </c>
      <c r="H118" s="157">
        <f t="shared" si="18"/>
        <v>10.346047158755237</v>
      </c>
      <c r="I118" s="157">
        <f t="shared" si="18"/>
        <v>10.790847570795894</v>
      </c>
      <c r="J118" s="157">
        <f t="shared" si="18"/>
        <v>11.35645616623937</v>
      </c>
      <c r="K118" s="157">
        <f t="shared" si="18"/>
        <v>11.441185976809317</v>
      </c>
      <c r="L118" s="157">
        <f t="shared" si="18"/>
        <v>14.453028763879322</v>
      </c>
      <c r="M118" s="157">
        <f t="shared" si="18"/>
        <v>15.595977705467666</v>
      </c>
      <c r="N118" s="157">
        <f t="shared" si="18"/>
        <v>13.155500277970088</v>
      </c>
      <c r="O118" s="157">
        <f t="shared" si="18"/>
        <v>14.085674083151103</v>
      </c>
      <c r="P118" s="157">
        <f t="shared" si="18"/>
        <v>13.883448766723614</v>
      </c>
      <c r="Q118" s="157">
        <f t="shared" si="18"/>
        <v>14.135311112249866</v>
      </c>
    </row>
    <row r="119" spans="1:17" ht="12" customHeight="1" x14ac:dyDescent="0.25">
      <c r="A119" s="167" t="s">
        <v>160</v>
      </c>
      <c r="B119" s="132">
        <f>RES_hhdet_tes!B$69</f>
        <v>8.065131894716993</v>
      </c>
      <c r="C119" s="132">
        <f>RES_hhdet_tes!C$69</f>
        <v>8.2474314664575967</v>
      </c>
      <c r="D119" s="132">
        <f>RES_hhdet_tes!D$69</f>
        <v>9.0013608884040082</v>
      </c>
      <c r="E119" s="132">
        <f>RES_hhdet_tes!E$69</f>
        <v>9.4479073824874256</v>
      </c>
      <c r="F119" s="132">
        <f>RES_hhdet_tes!F$69</f>
        <v>9.6997809820931717</v>
      </c>
      <c r="G119" s="132">
        <f>RES_hhdet_tes!G$69</f>
        <v>10.010214061618823</v>
      </c>
      <c r="H119" s="132">
        <f>RES_hhdet_tes!H$69</f>
        <v>9.6605059218167586</v>
      </c>
      <c r="I119" s="132">
        <f>RES_hhdet_tes!I$69</f>
        <v>10.018770828412887</v>
      </c>
      <c r="J119" s="132">
        <f>RES_hhdet_tes!J$69</f>
        <v>10.366150535012592</v>
      </c>
      <c r="K119" s="132">
        <f>RES_hhdet_tes!K$69</f>
        <v>10.309929365160052</v>
      </c>
      <c r="L119" s="132">
        <f>RES_hhdet_tes!L$69</f>
        <v>12.793530198656152</v>
      </c>
      <c r="M119" s="132">
        <f>RES_hhdet_tes!M$69</f>
        <v>13.176895254781536</v>
      </c>
      <c r="N119" s="132">
        <f>RES_hhdet_tes!N$69</f>
        <v>10.644656680647682</v>
      </c>
      <c r="O119" s="132">
        <f>RES_hhdet_tes!O$69</f>
        <v>11.013890913294961</v>
      </c>
      <c r="P119" s="132">
        <f>RES_hhdet_tes!P$69</f>
        <v>10.893637872110251</v>
      </c>
      <c r="Q119" s="132">
        <f>RES_hhdet_tes!Q$69</f>
        <v>10.80090256569934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0.13210679991449537</v>
      </c>
      <c r="E120" s="132">
        <f t="shared" si="19"/>
        <v>0.13721245297906023</v>
      </c>
      <c r="F120" s="132">
        <f t="shared" si="19"/>
        <v>0.277708130139877</v>
      </c>
      <c r="G120" s="132">
        <f t="shared" si="19"/>
        <v>0.33679943581826116</v>
      </c>
      <c r="H120" s="132">
        <f t="shared" si="19"/>
        <v>0.40457819144458318</v>
      </c>
      <c r="I120" s="132">
        <f t="shared" si="19"/>
        <v>0.55578060300979859</v>
      </c>
      <c r="J120" s="132">
        <f t="shared" si="19"/>
        <v>0.72249867941112689</v>
      </c>
      <c r="K120" s="132">
        <f t="shared" si="19"/>
        <v>1.0024274292472537</v>
      </c>
      <c r="L120" s="132">
        <f t="shared" si="19"/>
        <v>1.5395305098217953</v>
      </c>
      <c r="M120" s="132">
        <f t="shared" si="19"/>
        <v>1.9948558004390056</v>
      </c>
      <c r="N120" s="132">
        <f t="shared" si="19"/>
        <v>2.1335962252361713</v>
      </c>
      <c r="O120" s="132">
        <f t="shared" si="19"/>
        <v>2.6303618443824548</v>
      </c>
      <c r="P120" s="132">
        <f t="shared" si="19"/>
        <v>2.9419918477924254</v>
      </c>
      <c r="Q120" s="132">
        <f t="shared" si="19"/>
        <v>3.1819689432184308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9.3066799914495388E-2</v>
      </c>
      <c r="E121" s="165">
        <f>RES_hhdet_tes!E$71</f>
        <v>9.6734365329657832E-2</v>
      </c>
      <c r="F121" s="165">
        <f>RES_hhdet_tes!F$71</f>
        <v>0.19506417231343745</v>
      </c>
      <c r="G121" s="165">
        <f>RES_hhdet_tes!G$71</f>
        <v>0.23706651154873903</v>
      </c>
      <c r="H121" s="165">
        <f>RES_hhdet_tes!H$71</f>
        <v>0.28200930975900784</v>
      </c>
      <c r="I121" s="165">
        <f>RES_hhdet_tes!I$71</f>
        <v>0.38873375983260916</v>
      </c>
      <c r="J121" s="165">
        <f>RES_hhdet_tes!J$71</f>
        <v>0.5049509910826433</v>
      </c>
      <c r="K121" s="165">
        <f>RES_hhdet_tes!K$71</f>
        <v>0.69980984233518817</v>
      </c>
      <c r="L121" s="165">
        <f>RES_hhdet_tes!L$71</f>
        <v>1.0757478497644033</v>
      </c>
      <c r="M121" s="165">
        <f>RES_hhdet_tes!M$71</f>
        <v>1.4200174255021591</v>
      </c>
      <c r="N121" s="165">
        <f>RES_hhdet_tes!N$71</f>
        <v>1.4662054845272363</v>
      </c>
      <c r="O121" s="165">
        <f>RES_hhdet_tes!O$71</f>
        <v>1.8410258235058685</v>
      </c>
      <c r="P121" s="165">
        <f>RES_hhdet_tes!P$71</f>
        <v>2.0610156446302277</v>
      </c>
      <c r="Q121" s="165">
        <f>RES_hhdet_tes!Q$71</f>
        <v>2.2291342671983196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3.9039999999999991E-2</v>
      </c>
      <c r="E122" s="164">
        <f>RES_hhdet_tes!E$72</f>
        <v>4.0478087649402396E-2</v>
      </c>
      <c r="F122" s="164">
        <f>RES_hhdet_tes!F$72</f>
        <v>8.264395782643956E-2</v>
      </c>
      <c r="G122" s="164">
        <f>RES_hhdet_tes!G$72</f>
        <v>9.9732924269522141E-2</v>
      </c>
      <c r="H122" s="164">
        <f>RES_hhdet_tes!H$72</f>
        <v>0.12256888168557536</v>
      </c>
      <c r="I122" s="164">
        <f>RES_hhdet_tes!I$72</f>
        <v>0.16704684317718943</v>
      </c>
      <c r="J122" s="164">
        <f>RES_hhdet_tes!J$72</f>
        <v>0.21754768832848362</v>
      </c>
      <c r="K122" s="164">
        <f>RES_hhdet_tes!K$72</f>
        <v>0.30261758691206542</v>
      </c>
      <c r="L122" s="164">
        <f>RES_hhdet_tes!L$72</f>
        <v>0.46378266005739194</v>
      </c>
      <c r="M122" s="164">
        <f>RES_hhdet_tes!M$72</f>
        <v>0.57483837493684642</v>
      </c>
      <c r="N122" s="164">
        <f>RES_hhdet_tes!N$72</f>
        <v>0.667390740708935</v>
      </c>
      <c r="O122" s="164">
        <f>RES_hhdet_tes!O$72</f>
        <v>0.78933602087658628</v>
      </c>
      <c r="P122" s="164">
        <f>RES_hhdet_tes!P$72</f>
        <v>0.88097620316219749</v>
      </c>
      <c r="Q122" s="164">
        <f>RES_hhdet_tes!Q$72</f>
        <v>0.9528346760201114</v>
      </c>
    </row>
    <row r="123" spans="1:17" ht="12" customHeight="1" x14ac:dyDescent="0.25">
      <c r="A123" s="163" t="s">
        <v>142</v>
      </c>
      <c r="B123" s="162">
        <f>RES_hhdet_tes!B$73</f>
        <v>0.31956113397651942</v>
      </c>
      <c r="C123" s="162">
        <f>RES_hhdet_tes!C$73</f>
        <v>0.26777893579392859</v>
      </c>
      <c r="D123" s="162">
        <f>RES_hhdet_tes!D$73</f>
        <v>0.29693955569384128</v>
      </c>
      <c r="E123" s="162">
        <f>RES_hhdet_tes!E$73</f>
        <v>0.32378293337059955</v>
      </c>
      <c r="F123" s="162">
        <f>RES_hhdet_tes!F$73</f>
        <v>0.30476691079780693</v>
      </c>
      <c r="G123" s="162">
        <f>RES_hhdet_tes!G$73</f>
        <v>0.24291299670253053</v>
      </c>
      <c r="H123" s="162">
        <f>RES_hhdet_tes!H$73</f>
        <v>0.26817166010816107</v>
      </c>
      <c r="I123" s="162">
        <f>RES_hhdet_tes!I$73</f>
        <v>0.20385787412334824</v>
      </c>
      <c r="J123" s="162">
        <f>RES_hhdet_tes!J$73</f>
        <v>0.25088827453021256</v>
      </c>
      <c r="K123" s="162">
        <f>RES_hhdet_tes!K$73</f>
        <v>0.11531546053953563</v>
      </c>
      <c r="L123" s="162">
        <f>RES_hhdet_tes!L$73</f>
        <v>0.10699971423170312</v>
      </c>
      <c r="M123" s="162">
        <f>RES_hhdet_tes!M$73</f>
        <v>0.36016531211638936</v>
      </c>
      <c r="N123" s="162">
        <f>RES_hhdet_tes!N$73</f>
        <v>0.30855028838211535</v>
      </c>
      <c r="O123" s="162">
        <f>RES_hhdet_tes!O$73</f>
        <v>0.35629433802605437</v>
      </c>
      <c r="P123" s="162">
        <f>RES_hhdet_tes!P$73</f>
        <v>3.7927451009640137E-2</v>
      </c>
      <c r="Q123" s="162">
        <f>RES_hhdet_tes!Q$73</f>
        <v>0.11866923851273529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5.5907822771840126E-3</v>
      </c>
      <c r="E124" s="160">
        <f t="shared" si="20"/>
        <v>5.585291424944564E-3</v>
      </c>
      <c r="F124" s="160">
        <f t="shared" si="20"/>
        <v>1.0488035558856041E-2</v>
      </c>
      <c r="G124" s="160">
        <f t="shared" si="20"/>
        <v>1.0821911296566306E-2</v>
      </c>
      <c r="H124" s="160">
        <f t="shared" si="20"/>
        <v>1.2791385385733902E-2</v>
      </c>
      <c r="I124" s="160">
        <f t="shared" si="20"/>
        <v>1.2438265249859148E-2</v>
      </c>
      <c r="J124" s="160">
        <f t="shared" si="20"/>
        <v>1.6918677285440206E-2</v>
      </c>
      <c r="K124" s="160">
        <f t="shared" si="20"/>
        <v>1.3513721862474948E-2</v>
      </c>
      <c r="L124" s="160">
        <f t="shared" si="20"/>
        <v>1.2968341169672881E-2</v>
      </c>
      <c r="M124" s="160">
        <f t="shared" si="20"/>
        <v>6.4061338130735057E-2</v>
      </c>
      <c r="N124" s="160">
        <f t="shared" si="20"/>
        <v>6.8697083704118714E-2</v>
      </c>
      <c r="O124" s="160">
        <f t="shared" si="20"/>
        <v>8.5126987447631627E-2</v>
      </c>
      <c r="P124" s="160">
        <f t="shared" si="20"/>
        <v>9.8915958112966336E-3</v>
      </c>
      <c r="Q124" s="160">
        <f t="shared" si="20"/>
        <v>3.3770364819360001E-2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3.0707822771840134E-3</v>
      </c>
      <c r="E125" s="156">
        <f>RES_hhdet_tes!E$75</f>
        <v>3.3143750902832098E-3</v>
      </c>
      <c r="F125" s="156">
        <f>RES_hhdet_tes!F$75</f>
        <v>6.1084735150604219E-3</v>
      </c>
      <c r="G125" s="156">
        <f>RES_hhdet_tes!G$75</f>
        <v>5.7314190410782421E-3</v>
      </c>
      <c r="H125" s="156">
        <f>RES_hhdet_tes!H$75</f>
        <v>7.7670742025896539E-3</v>
      </c>
      <c r="I125" s="156">
        <f>RES_hhdet_tes!I$75</f>
        <v>7.7132143333622036E-3</v>
      </c>
      <c r="J125" s="156">
        <f>RES_hhdet_tes!J$75</f>
        <v>1.1786119897790673E-2</v>
      </c>
      <c r="K125" s="156">
        <f>RES_hhdet_tes!K$75</f>
        <v>7.5423517193256642E-3</v>
      </c>
      <c r="L125" s="156">
        <f>RES_hhdet_tes!L$75</f>
        <v>8.752135169151137E-3</v>
      </c>
      <c r="M125" s="156">
        <f>RES_hhdet_tes!M$75</f>
        <v>3.7553137562744948E-2</v>
      </c>
      <c r="N125" s="156">
        <f>RES_hhdet_tes!N$75</f>
        <v>4.0986592004947607E-2</v>
      </c>
      <c r="O125" s="156">
        <f>RES_hhdet_tes!O$75</f>
        <v>5.732483189493659E-2</v>
      </c>
      <c r="P125" s="156">
        <f>RES_hhdet_tes!P$75</f>
        <v>6.9204057186065407E-3</v>
      </c>
      <c r="Q125" s="156">
        <f>RES_hhdet_tes!Q$75</f>
        <v>2.3657180911460046E-2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2.5199999999999997E-3</v>
      </c>
      <c r="E126" s="156">
        <f>RES_hhdet_tes!E$76</f>
        <v>2.2709163346613542E-3</v>
      </c>
      <c r="F126" s="156">
        <f>RES_hhdet_tes!F$76</f>
        <v>4.3795620437956191E-3</v>
      </c>
      <c r="G126" s="156">
        <f>RES_hhdet_tes!G$76</f>
        <v>5.090492255488065E-3</v>
      </c>
      <c r="H126" s="156">
        <f>RES_hhdet_tes!H$76</f>
        <v>5.0243111831442472E-3</v>
      </c>
      <c r="I126" s="156">
        <f>RES_hhdet_tes!I$76</f>
        <v>4.7250509164969449E-3</v>
      </c>
      <c r="J126" s="156">
        <f>RES_hhdet_tes!J$76</f>
        <v>5.1325573876495317E-3</v>
      </c>
      <c r="K126" s="156">
        <f>RES_hhdet_tes!K$76</f>
        <v>5.9713701431492834E-3</v>
      </c>
      <c r="L126" s="156">
        <f>RES_hhdet_tes!L$76</f>
        <v>4.2162060005217451E-3</v>
      </c>
      <c r="M126" s="156">
        <f>RES_hhdet_tes!M$76</f>
        <v>2.6508200567990112E-2</v>
      </c>
      <c r="N126" s="156">
        <f>RES_hhdet_tes!N$76</f>
        <v>2.771049169917111E-2</v>
      </c>
      <c r="O126" s="156">
        <f>RES_hhdet_tes!O$76</f>
        <v>2.7802155552695034E-2</v>
      </c>
      <c r="P126" s="156">
        <f>RES_hhdet_tes!P$76</f>
        <v>2.9711900926900937E-3</v>
      </c>
      <c r="Q126" s="156">
        <f>RES_hhdet_tes!Q$76</f>
        <v>1.0113183907899953E-2</v>
      </c>
    </row>
    <row r="127" spans="1:17" ht="12" customHeight="1" x14ac:dyDescent="0.25">
      <c r="A127" s="158" t="s">
        <v>62</v>
      </c>
      <c r="B127" s="157">
        <f>SUM(B128:B129)</f>
        <v>2.5472862043888003</v>
      </c>
      <c r="C127" s="157">
        <f t="shared" ref="C127:Q127" si="21">SUM(C128:C129)</f>
        <v>3.3592535087619741</v>
      </c>
      <c r="D127" s="157">
        <f t="shared" si="21"/>
        <v>3.8672129996262363</v>
      </c>
      <c r="E127" s="157">
        <f t="shared" si="21"/>
        <v>4.260765805143242</v>
      </c>
      <c r="F127" s="157">
        <f t="shared" si="21"/>
        <v>4.4262535427218301</v>
      </c>
      <c r="G127" s="157">
        <f t="shared" si="21"/>
        <v>4.4447576910346447</v>
      </c>
      <c r="H127" s="157">
        <f t="shared" si="21"/>
        <v>4.4363899178293362</v>
      </c>
      <c r="I127" s="157">
        <f t="shared" si="21"/>
        <v>4.8278645036408667</v>
      </c>
      <c r="J127" s="157">
        <f t="shared" si="21"/>
        <v>5.1239604266689911</v>
      </c>
      <c r="K127" s="157">
        <f t="shared" si="21"/>
        <v>5.031973001376401</v>
      </c>
      <c r="L127" s="157">
        <f t="shared" si="21"/>
        <v>6.2572006986028272</v>
      </c>
      <c r="M127" s="157">
        <f t="shared" si="21"/>
        <v>6.7742175544481062</v>
      </c>
      <c r="N127" s="157">
        <f t="shared" si="21"/>
        <v>6.2141355001422491</v>
      </c>
      <c r="O127" s="157">
        <f t="shared" si="21"/>
        <v>6.3475832941504544</v>
      </c>
      <c r="P127" s="157">
        <f t="shared" si="21"/>
        <v>6.3664880736361216</v>
      </c>
      <c r="Q127" s="157">
        <f t="shared" si="21"/>
        <v>6.0463193593967635</v>
      </c>
    </row>
    <row r="128" spans="1:17" ht="12" customHeight="1" x14ac:dyDescent="0.25">
      <c r="A128" s="23" t="s">
        <v>203</v>
      </c>
      <c r="B128" s="156">
        <f>RES_hhdet_tes!B$78</f>
        <v>2.3007699125451686</v>
      </c>
      <c r="C128" s="156">
        <f>RES_hhdet_tes!C$78</f>
        <v>3.1557305624866574</v>
      </c>
      <c r="D128" s="156">
        <f>RES_hhdet_tes!D$78</f>
        <v>3.4595436068456076</v>
      </c>
      <c r="E128" s="156">
        <f>RES_hhdet_tes!E$78</f>
        <v>4.0038915726186266</v>
      </c>
      <c r="F128" s="156">
        <f>RES_hhdet_tes!F$78</f>
        <v>4.1822972807993022</v>
      </c>
      <c r="G128" s="156">
        <f>RES_hhdet_tes!G$78</f>
        <v>4.3178496952200467</v>
      </c>
      <c r="H128" s="156">
        <f>RES_hhdet_tes!H$78</f>
        <v>4.289898752953305</v>
      </c>
      <c r="I128" s="156">
        <f>RES_hhdet_tes!I$78</f>
        <v>4.6167132199321266</v>
      </c>
      <c r="J128" s="156">
        <f>RES_hhdet_tes!J$78</f>
        <v>4.8740323901995382</v>
      </c>
      <c r="K128" s="156">
        <f>RES_hhdet_tes!K$78</f>
        <v>4.9282628148454108</v>
      </c>
      <c r="L128" s="156">
        <f>RES_hhdet_tes!L$78</f>
        <v>6.1221908011211239</v>
      </c>
      <c r="M128" s="156">
        <f>RES_hhdet_tes!M$78</f>
        <v>6.6197627776023795</v>
      </c>
      <c r="N128" s="156">
        <f>RES_hhdet_tes!N$78</f>
        <v>6.0508895824071418</v>
      </c>
      <c r="O128" s="156">
        <f>RES_hhdet_tes!O$78</f>
        <v>6.249692254446404</v>
      </c>
      <c r="P128" s="156">
        <f>RES_hhdet_tes!P$78</f>
        <v>6.2905687589429728</v>
      </c>
      <c r="Q128" s="156">
        <f>RES_hhdet_tes!Q$78</f>
        <v>5.7857696433883259</v>
      </c>
    </row>
    <row r="129" spans="1:17" ht="12" customHeight="1" x14ac:dyDescent="0.25">
      <c r="A129" s="29" t="s">
        <v>140</v>
      </c>
      <c r="B129" s="57">
        <f>RES_hhdet_tes!B$79</f>
        <v>0.24651629184363166</v>
      </c>
      <c r="C129" s="57">
        <f>RES_hhdet_tes!C$79</f>
        <v>0.20352294627531689</v>
      </c>
      <c r="D129" s="57">
        <f>RES_hhdet_tes!D$79</f>
        <v>0.40766939278062869</v>
      </c>
      <c r="E129" s="57">
        <f>RES_hhdet_tes!E$79</f>
        <v>0.25687423252461583</v>
      </c>
      <c r="F129" s="57">
        <f>RES_hhdet_tes!F$79</f>
        <v>0.24395626192252823</v>
      </c>
      <c r="G129" s="57">
        <f>RES_hhdet_tes!G$79</f>
        <v>0.12690799581459836</v>
      </c>
      <c r="H129" s="57">
        <f>RES_hhdet_tes!H$79</f>
        <v>0.14649116487603103</v>
      </c>
      <c r="I129" s="57">
        <f>RES_hhdet_tes!I$79</f>
        <v>0.21115128370874017</v>
      </c>
      <c r="J129" s="57">
        <f>RES_hhdet_tes!J$79</f>
        <v>0.24992803646945272</v>
      </c>
      <c r="K129" s="57">
        <f>RES_hhdet_tes!K$79</f>
        <v>0.10371018653099048</v>
      </c>
      <c r="L129" s="57">
        <f>RES_hhdet_tes!L$79</f>
        <v>0.13500989748170336</v>
      </c>
      <c r="M129" s="57">
        <f>RES_hhdet_tes!M$79</f>
        <v>0.15445477684572653</v>
      </c>
      <c r="N129" s="57">
        <f>RES_hhdet_tes!N$79</f>
        <v>0.16324591773510774</v>
      </c>
      <c r="O129" s="57">
        <f>RES_hhdet_tes!O$79</f>
        <v>9.7891039704050803E-2</v>
      </c>
      <c r="P129" s="57">
        <f>RES_hhdet_tes!P$79</f>
        <v>7.5919314693148388E-2</v>
      </c>
      <c r="Q129" s="57">
        <f>RES_hhdet_tes!Q$79</f>
        <v>0.2605497160084379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0.64987282358953247</v>
      </c>
      <c r="C131" s="175">
        <f t="shared" si="22"/>
        <v>0.6510099792276357</v>
      </c>
      <c r="D131" s="175">
        <f t="shared" si="22"/>
        <v>0.6529008952625438</v>
      </c>
      <c r="E131" s="175">
        <f t="shared" si="22"/>
        <v>0.65415367494975207</v>
      </c>
      <c r="F131" s="175">
        <f t="shared" si="22"/>
        <v>0.65852622900492819</v>
      </c>
      <c r="G131" s="175">
        <f t="shared" si="22"/>
        <v>0.66373190393953507</v>
      </c>
      <c r="H131" s="175">
        <f t="shared" si="22"/>
        <v>0.6630062880429376</v>
      </c>
      <c r="I131" s="175">
        <f t="shared" si="22"/>
        <v>0.66552499253170694</v>
      </c>
      <c r="J131" s="175">
        <f t="shared" si="22"/>
        <v>0.66228904229531205</v>
      </c>
      <c r="K131" s="175">
        <f t="shared" si="22"/>
        <v>0.67908255927336192</v>
      </c>
      <c r="L131" s="175">
        <f t="shared" si="22"/>
        <v>0.67824650289945998</v>
      </c>
      <c r="M131" s="175">
        <f t="shared" si="22"/>
        <v>0.68726027909412579</v>
      </c>
      <c r="N131" s="175">
        <f t="shared" si="22"/>
        <v>0.69409276592306457</v>
      </c>
      <c r="O131" s="175">
        <f t="shared" si="22"/>
        <v>0.70197359643117785</v>
      </c>
      <c r="P131" s="175">
        <f t="shared" si="22"/>
        <v>0.70958196416926855</v>
      </c>
      <c r="Q131" s="175">
        <f t="shared" si="22"/>
        <v>0.70379226150508611</v>
      </c>
    </row>
    <row r="132" spans="1:17" ht="12" customHeight="1" x14ac:dyDescent="0.25">
      <c r="A132" s="158" t="s">
        <v>65</v>
      </c>
      <c r="B132" s="169">
        <f t="shared" si="22"/>
        <v>0.66226146191010871</v>
      </c>
      <c r="C132" s="169">
        <f t="shared" si="22"/>
        <v>0.66412572879752763</v>
      </c>
      <c r="D132" s="169">
        <f t="shared" si="22"/>
        <v>0.66646969675976531</v>
      </c>
      <c r="E132" s="169">
        <f t="shared" si="22"/>
        <v>0.66771458706604025</v>
      </c>
      <c r="F132" s="169">
        <f t="shared" si="22"/>
        <v>0.6715103778324214</v>
      </c>
      <c r="G132" s="169">
        <f t="shared" si="22"/>
        <v>0.67740489862860331</v>
      </c>
      <c r="H132" s="169">
        <f t="shared" si="22"/>
        <v>0.67682731547858832</v>
      </c>
      <c r="I132" s="169">
        <f t="shared" si="22"/>
        <v>0.67983991194814031</v>
      </c>
      <c r="J132" s="169">
        <f t="shared" si="22"/>
        <v>0.6747999197263409</v>
      </c>
      <c r="K132" s="169">
        <f t="shared" si="22"/>
        <v>0.69348644856489383</v>
      </c>
      <c r="L132" s="169">
        <f t="shared" si="22"/>
        <v>0.6925570252066211</v>
      </c>
      <c r="M132" s="169">
        <f t="shared" si="22"/>
        <v>0.70373174191023724</v>
      </c>
      <c r="N132" s="169">
        <f t="shared" si="22"/>
        <v>0.70828260958235978</v>
      </c>
      <c r="O132" s="169">
        <f t="shared" si="22"/>
        <v>0.71662256844782302</v>
      </c>
      <c r="P132" s="169">
        <f t="shared" si="22"/>
        <v>0.72680645313630932</v>
      </c>
      <c r="Q132" s="169">
        <f t="shared" si="22"/>
        <v>0.71686231028503744</v>
      </c>
    </row>
    <row r="133" spans="1:17" ht="12" customHeight="1" x14ac:dyDescent="0.25">
      <c r="A133" s="23" t="s">
        <v>161</v>
      </c>
      <c r="B133" s="73">
        <f t="shared" si="22"/>
        <v>0.63673556457322056</v>
      </c>
      <c r="C133" s="73">
        <f t="shared" si="22"/>
        <v>0.64084655006374414</v>
      </c>
      <c r="D133" s="73">
        <f t="shared" si="22"/>
        <v>0.64659418024393411</v>
      </c>
      <c r="E133" s="73">
        <f t="shared" si="22"/>
        <v>0.6513115503550575</v>
      </c>
      <c r="F133" s="73">
        <f t="shared" si="22"/>
        <v>0.65576448716050062</v>
      </c>
      <c r="G133" s="73">
        <f t="shared" si="22"/>
        <v>0.65995736004593519</v>
      </c>
      <c r="H133" s="73">
        <f t="shared" si="22"/>
        <v>0.6635039690996638</v>
      </c>
      <c r="I133" s="73">
        <f t="shared" si="22"/>
        <v>0.66815672793318848</v>
      </c>
      <c r="J133" s="73">
        <f t="shared" si="22"/>
        <v>0.67421420847748215</v>
      </c>
      <c r="K133" s="73">
        <f t="shared" si="22"/>
        <v>0.67847275029317045</v>
      </c>
      <c r="L133" s="73">
        <f t="shared" si="22"/>
        <v>0.68837733894342001</v>
      </c>
      <c r="M133" s="73">
        <f t="shared" si="22"/>
        <v>0.69382066760826788</v>
      </c>
      <c r="N133" s="73">
        <f t="shared" si="22"/>
        <v>0.69736801880269805</v>
      </c>
      <c r="O133" s="73">
        <f t="shared" si="22"/>
        <v>0.70115971877295569</v>
      </c>
      <c r="P133" s="73">
        <f t="shared" si="22"/>
        <v>0.70665755920430628</v>
      </c>
      <c r="Q133" s="73">
        <f t="shared" si="22"/>
        <v>0.71147077418078997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0.99999999999999978</v>
      </c>
      <c r="D134" s="73">
        <f t="shared" si="22"/>
        <v>1.0000000000000004</v>
      </c>
      <c r="E134" s="73">
        <f t="shared" si="22"/>
        <v>0.99999999999999978</v>
      </c>
      <c r="F134" s="73">
        <f t="shared" si="22"/>
        <v>0.99999999999999956</v>
      </c>
      <c r="G134" s="73">
        <f t="shared" si="22"/>
        <v>1</v>
      </c>
      <c r="H134" s="73">
        <f t="shared" si="22"/>
        <v>1</v>
      </c>
      <c r="I134" s="73">
        <f t="shared" si="22"/>
        <v>1.0000000000000004</v>
      </c>
      <c r="J134" s="73">
        <f t="shared" si="22"/>
        <v>1</v>
      </c>
      <c r="K134" s="73">
        <f t="shared" si="22"/>
        <v>0.99999999999999978</v>
      </c>
      <c r="L134" s="73">
        <f t="shared" si="22"/>
        <v>0.99999999999999978</v>
      </c>
      <c r="M134" s="73">
        <f t="shared" si="22"/>
        <v>1</v>
      </c>
      <c r="N134" s="73">
        <f t="shared" si="22"/>
        <v>0.99999999999999956</v>
      </c>
      <c r="O134" s="73">
        <f t="shared" si="22"/>
        <v>1.0000000000000004</v>
      </c>
      <c r="P134" s="73">
        <f t="shared" si="22"/>
        <v>0.99999999999999933</v>
      </c>
      <c r="Q134" s="73">
        <f t="shared" si="22"/>
        <v>0.99999999999999956</v>
      </c>
    </row>
    <row r="135" spans="1:17" ht="12" customHeight="1" x14ac:dyDescent="0.25">
      <c r="A135" s="158" t="s">
        <v>112</v>
      </c>
      <c r="B135" s="169">
        <f t="shared" si="22"/>
        <v>1.6292521448704607</v>
      </c>
      <c r="C135" s="169">
        <f t="shared" si="22"/>
        <v>1.688042392648885</v>
      </c>
      <c r="D135" s="169">
        <f t="shared" si="22"/>
        <v>1.7738399181515516</v>
      </c>
      <c r="E135" s="169">
        <f t="shared" si="22"/>
        <v>1.8468837372180591</v>
      </c>
      <c r="F135" s="169">
        <f t="shared" si="22"/>
        <v>1.8951246029514204</v>
      </c>
      <c r="G135" s="169">
        <f t="shared" si="22"/>
        <v>1.947402788279093</v>
      </c>
      <c r="H135" s="169">
        <f t="shared" si="22"/>
        <v>2.0128328967969389</v>
      </c>
      <c r="I135" s="169">
        <f t="shared" si="22"/>
        <v>2.1012231111151052</v>
      </c>
      <c r="J135" s="169">
        <f t="shared" si="22"/>
        <v>2.1749724551376763</v>
      </c>
      <c r="K135" s="169">
        <f t="shared" si="22"/>
        <v>2.2663601078170164</v>
      </c>
      <c r="L135" s="169">
        <f t="shared" si="22"/>
        <v>2.4711354165696306</v>
      </c>
      <c r="M135" s="169">
        <f t="shared" si="22"/>
        <v>2.619517110988411</v>
      </c>
      <c r="N135" s="169">
        <f t="shared" si="22"/>
        <v>2.7160929979545179</v>
      </c>
      <c r="O135" s="169">
        <f t="shared" si="22"/>
        <v>2.7826659281079693</v>
      </c>
      <c r="P135" s="169">
        <f t="shared" si="22"/>
        <v>2.8186067367837446</v>
      </c>
      <c r="Q135" s="169">
        <f t="shared" si="22"/>
        <v>2.9262818285847545</v>
      </c>
    </row>
    <row r="136" spans="1:17" ht="12" customHeight="1" x14ac:dyDescent="0.25">
      <c r="A136" s="23" t="s">
        <v>60</v>
      </c>
      <c r="B136" s="73">
        <f t="shared" si="22"/>
        <v>1.6292521448704607</v>
      </c>
      <c r="C136" s="73">
        <f t="shared" si="22"/>
        <v>1.688042392648885</v>
      </c>
      <c r="D136" s="73">
        <f t="shared" si="22"/>
        <v>1.7738399181515516</v>
      </c>
      <c r="E136" s="73">
        <f t="shared" si="22"/>
        <v>1.8468837372180591</v>
      </c>
      <c r="F136" s="73">
        <f t="shared" si="22"/>
        <v>1.8951246029514204</v>
      </c>
      <c r="G136" s="73">
        <f t="shared" si="22"/>
        <v>1.947402788279093</v>
      </c>
      <c r="H136" s="73">
        <f t="shared" si="22"/>
        <v>2.0128328967969389</v>
      </c>
      <c r="I136" s="73">
        <f t="shared" si="22"/>
        <v>2.1012231111151052</v>
      </c>
      <c r="J136" s="73">
        <f t="shared" si="22"/>
        <v>2.1749724551376763</v>
      </c>
      <c r="K136" s="73">
        <f t="shared" si="22"/>
        <v>2.2663601078170164</v>
      </c>
      <c r="L136" s="73">
        <f t="shared" si="22"/>
        <v>2.4711354165696306</v>
      </c>
      <c r="M136" s="73">
        <f t="shared" si="22"/>
        <v>2.619517110988411</v>
      </c>
      <c r="N136" s="73">
        <f t="shared" si="22"/>
        <v>2.7160929979545179</v>
      </c>
      <c r="O136" s="73">
        <f t="shared" si="22"/>
        <v>2.7826659281079693</v>
      </c>
      <c r="P136" s="73">
        <f t="shared" si="22"/>
        <v>2.8186067367837446</v>
      </c>
      <c r="Q136" s="73">
        <f t="shared" si="22"/>
        <v>2.9262818285847545</v>
      </c>
    </row>
    <row r="137" spans="1:17" ht="12" customHeight="1" x14ac:dyDescent="0.25">
      <c r="A137" s="158" t="s">
        <v>63</v>
      </c>
      <c r="B137" s="169">
        <f t="shared" si="22"/>
        <v>0.57318770854496426</v>
      </c>
      <c r="C137" s="169">
        <f t="shared" si="22"/>
        <v>0.57428813287768998</v>
      </c>
      <c r="D137" s="169">
        <f t="shared" si="22"/>
        <v>0.5786191377732316</v>
      </c>
      <c r="E137" s="169">
        <f t="shared" si="22"/>
        <v>0.58108878856851587</v>
      </c>
      <c r="F137" s="169">
        <f t="shared" si="22"/>
        <v>0.58401868848202632</v>
      </c>
      <c r="G137" s="169">
        <f t="shared" si="22"/>
        <v>0.58583055158844055</v>
      </c>
      <c r="H137" s="169">
        <f t="shared" si="22"/>
        <v>0.58887527809010165</v>
      </c>
      <c r="I137" s="169">
        <f t="shared" si="22"/>
        <v>0.59185285111068375</v>
      </c>
      <c r="J137" s="169">
        <f t="shared" si="22"/>
        <v>0.59669037294585847</v>
      </c>
      <c r="K137" s="169">
        <f t="shared" si="22"/>
        <v>0.59926706688627429</v>
      </c>
      <c r="L137" s="169">
        <f t="shared" si="22"/>
        <v>0.60628374690563303</v>
      </c>
      <c r="M137" s="169">
        <f t="shared" si="22"/>
        <v>0.61248410472109882</v>
      </c>
      <c r="N137" s="169">
        <f t="shared" si="22"/>
        <v>0.61822771293141632</v>
      </c>
      <c r="O137" s="169">
        <f t="shared" si="22"/>
        <v>0.62209931703391552</v>
      </c>
      <c r="P137" s="169">
        <f t="shared" si="22"/>
        <v>0.62371311108771421</v>
      </c>
      <c r="Q137" s="169">
        <f t="shared" si="22"/>
        <v>0.62831011277307525</v>
      </c>
    </row>
    <row r="138" spans="1:17" ht="12" customHeight="1" x14ac:dyDescent="0.25">
      <c r="A138" s="167" t="s">
        <v>160</v>
      </c>
      <c r="B138" s="174">
        <f t="shared" si="22"/>
        <v>0.56915102458349809</v>
      </c>
      <c r="C138" s="174">
        <f t="shared" si="22"/>
        <v>0.57094033701716207</v>
      </c>
      <c r="D138" s="174">
        <f t="shared" si="22"/>
        <v>0.57399731879273119</v>
      </c>
      <c r="E138" s="174">
        <f t="shared" si="22"/>
        <v>0.57635637820985752</v>
      </c>
      <c r="F138" s="174">
        <f t="shared" si="22"/>
        <v>0.57831869142023817</v>
      </c>
      <c r="G138" s="174">
        <f t="shared" si="22"/>
        <v>0.58040906030799599</v>
      </c>
      <c r="H138" s="174">
        <f t="shared" si="22"/>
        <v>0.58234195771514974</v>
      </c>
      <c r="I138" s="174">
        <f t="shared" si="22"/>
        <v>0.58487809960503856</v>
      </c>
      <c r="J138" s="174">
        <f t="shared" si="22"/>
        <v>0.58811062311066054</v>
      </c>
      <c r="K138" s="174">
        <f t="shared" si="22"/>
        <v>0.5899744316568023</v>
      </c>
      <c r="L138" s="174">
        <f t="shared" si="22"/>
        <v>0.59567905332541216</v>
      </c>
      <c r="M138" s="174">
        <f t="shared" si="22"/>
        <v>0.59752237333194247</v>
      </c>
      <c r="N138" s="174">
        <f t="shared" si="22"/>
        <v>0.59898101548790217</v>
      </c>
      <c r="O138" s="174">
        <f t="shared" si="22"/>
        <v>0.60069119770896318</v>
      </c>
      <c r="P138" s="174">
        <f t="shared" si="22"/>
        <v>0.60407826967479716</v>
      </c>
      <c r="Q138" s="174">
        <f t="shared" si="22"/>
        <v>0.60645012086273575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>
        <f t="shared" si="22"/>
        <v>0.67294975076275543</v>
      </c>
      <c r="E139" s="174">
        <f t="shared" si="22"/>
        <v>0.67322897914732083</v>
      </c>
      <c r="F139" s="174">
        <f t="shared" si="22"/>
        <v>0.67763186556741539</v>
      </c>
      <c r="G139" s="174">
        <f t="shared" si="22"/>
        <v>0.67883562291793698</v>
      </c>
      <c r="H139" s="174">
        <f t="shared" si="22"/>
        <v>0.68332521117313627</v>
      </c>
      <c r="I139" s="174">
        <f t="shared" si="22"/>
        <v>0.68622220612103391</v>
      </c>
      <c r="J139" s="174">
        <f t="shared" si="22"/>
        <v>0.69007498980233528</v>
      </c>
      <c r="K139" s="174">
        <f t="shared" si="22"/>
        <v>0.69340561577590853</v>
      </c>
      <c r="L139" s="174">
        <f t="shared" si="22"/>
        <v>0.69880330226404996</v>
      </c>
      <c r="M139" s="174">
        <f t="shared" si="22"/>
        <v>0.6966373966267192</v>
      </c>
      <c r="N139" s="174">
        <f t="shared" si="22"/>
        <v>0.70557695084048822</v>
      </c>
      <c r="O139" s="174">
        <f t="shared" si="22"/>
        <v>0.7034052733701972</v>
      </c>
      <c r="P139" s="174">
        <f t="shared" si="22"/>
        <v>0.70645822382189438</v>
      </c>
      <c r="Q139" s="174">
        <f t="shared" si="22"/>
        <v>0.70813860007420892</v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>
        <f t="shared" si="22"/>
        <v>0.59176428890015687</v>
      </c>
      <c r="E140" s="173">
        <f t="shared" si="22"/>
        <v>0.59224745638564802</v>
      </c>
      <c r="F140" s="173">
        <f t="shared" si="22"/>
        <v>0.59620275640409848</v>
      </c>
      <c r="G140" s="173">
        <f t="shared" si="22"/>
        <v>0.59803375345912047</v>
      </c>
      <c r="H140" s="173">
        <f t="shared" si="22"/>
        <v>0.60065394295526686</v>
      </c>
      <c r="I140" s="173">
        <f t="shared" si="22"/>
        <v>0.60468804592292857</v>
      </c>
      <c r="J140" s="173">
        <f t="shared" si="22"/>
        <v>0.60878685896102058</v>
      </c>
      <c r="K140" s="173">
        <f t="shared" si="22"/>
        <v>0.61223539171115093</v>
      </c>
      <c r="L140" s="173">
        <f t="shared" si="22"/>
        <v>0.61849009404446453</v>
      </c>
      <c r="M140" s="173">
        <f t="shared" si="22"/>
        <v>0.6204440974237696</v>
      </c>
      <c r="N140" s="173">
        <f t="shared" si="22"/>
        <v>0.6221930346303346</v>
      </c>
      <c r="O140" s="173">
        <f t="shared" si="22"/>
        <v>0.62404853090801093</v>
      </c>
      <c r="P140" s="173">
        <f t="shared" si="22"/>
        <v>0.62769854623684218</v>
      </c>
      <c r="Q140" s="173">
        <f t="shared" si="22"/>
        <v>0.62959364065118095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>
        <f t="shared" si="22"/>
        <v>0.99999999999999978</v>
      </c>
      <c r="E141" s="172">
        <f t="shared" si="22"/>
        <v>1.0000000000000004</v>
      </c>
      <c r="F141" s="172">
        <f t="shared" si="22"/>
        <v>1</v>
      </c>
      <c r="G141" s="172">
        <f t="shared" si="22"/>
        <v>1</v>
      </c>
      <c r="H141" s="172">
        <f t="shared" si="22"/>
        <v>1.0000000000000004</v>
      </c>
      <c r="I141" s="172">
        <f t="shared" si="22"/>
        <v>1.0000000000000004</v>
      </c>
      <c r="J141" s="172">
        <f t="shared" si="22"/>
        <v>0.99999999999999989</v>
      </c>
      <c r="K141" s="172">
        <f t="shared" si="22"/>
        <v>0.99999999999999978</v>
      </c>
      <c r="L141" s="172">
        <f t="shared" si="22"/>
        <v>1.0000000000000002</v>
      </c>
      <c r="M141" s="172">
        <f t="shared" si="22"/>
        <v>1</v>
      </c>
      <c r="N141" s="172">
        <f t="shared" si="22"/>
        <v>1.0000000000000002</v>
      </c>
      <c r="O141" s="172">
        <f t="shared" si="22"/>
        <v>0.99999999999999956</v>
      </c>
      <c r="P141" s="172">
        <f t="shared" si="22"/>
        <v>1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0.69815859015575776</v>
      </c>
      <c r="C142" s="171">
        <f t="shared" si="22"/>
        <v>0.700861647781298</v>
      </c>
      <c r="D142" s="171">
        <f t="shared" si="22"/>
        <v>0.70224935635811225</v>
      </c>
      <c r="E142" s="171">
        <f t="shared" si="22"/>
        <v>0.70572542222830392</v>
      </c>
      <c r="F142" s="171">
        <f t="shared" si="22"/>
        <v>0.71030488496542588</v>
      </c>
      <c r="G142" s="171">
        <f t="shared" si="22"/>
        <v>0.71575309978728285</v>
      </c>
      <c r="H142" s="171">
        <f t="shared" si="22"/>
        <v>0.72005960934369051</v>
      </c>
      <c r="I142" s="171">
        <f t="shared" si="22"/>
        <v>0.73446637084362443</v>
      </c>
      <c r="J142" s="171">
        <f t="shared" si="22"/>
        <v>0.74172629954498193</v>
      </c>
      <c r="K142" s="171">
        <f t="shared" si="22"/>
        <v>0.74394234909981716</v>
      </c>
      <c r="L142" s="171">
        <f t="shared" si="22"/>
        <v>0.74991571626922215</v>
      </c>
      <c r="M142" s="171">
        <f t="shared" si="22"/>
        <v>0.76325560591978081</v>
      </c>
      <c r="N142" s="171">
        <f t="shared" si="22"/>
        <v>0.76555118455277138</v>
      </c>
      <c r="O142" s="171">
        <f t="shared" si="22"/>
        <v>0.76657972165987198</v>
      </c>
      <c r="P142" s="171">
        <f t="shared" si="22"/>
        <v>0.76657972165987309</v>
      </c>
      <c r="Q142" s="171">
        <f t="shared" si="22"/>
        <v>0.77394173049748249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>
        <f t="shared" si="22"/>
        <v>0.82822419432593786</v>
      </c>
      <c r="E143" s="170">
        <f t="shared" si="22"/>
        <v>0.8172527266254882</v>
      </c>
      <c r="F143" s="170">
        <f t="shared" si="22"/>
        <v>0.82381329159839489</v>
      </c>
      <c r="G143" s="170">
        <f t="shared" si="22"/>
        <v>0.83910502288191025</v>
      </c>
      <c r="H143" s="170">
        <f t="shared" si="22"/>
        <v>0.81982987083930825</v>
      </c>
      <c r="I143" s="170">
        <f t="shared" si="22"/>
        <v>0.81998520611256531</v>
      </c>
      <c r="J143" s="170">
        <f t="shared" si="22"/>
        <v>0.80626233790357515</v>
      </c>
      <c r="K143" s="170">
        <f t="shared" si="22"/>
        <v>0.84002230659996913</v>
      </c>
      <c r="L143" s="170">
        <f t="shared" si="22"/>
        <v>0.82483750809777701</v>
      </c>
      <c r="M143" s="170">
        <f t="shared" si="22"/>
        <v>0.84853827024172113</v>
      </c>
      <c r="N143" s="170">
        <f t="shared" si="22"/>
        <v>0.84649553842006542</v>
      </c>
      <c r="O143" s="170">
        <f t="shared" si="22"/>
        <v>0.83012336023195366</v>
      </c>
      <c r="P143" s="170">
        <f t="shared" si="22"/>
        <v>0.82688104737033863</v>
      </c>
      <c r="Q143" s="170">
        <f t="shared" si="22"/>
        <v>0.83286360448088403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>
        <f t="shared" si="22"/>
        <v>0.72589752771752558</v>
      </c>
      <c r="E144" s="73">
        <f t="shared" si="22"/>
        <v>0.72630917435938813</v>
      </c>
      <c r="F144" s="73">
        <f t="shared" si="22"/>
        <v>0.73142046805734973</v>
      </c>
      <c r="G144" s="73">
        <f t="shared" si="22"/>
        <v>0.73418769805172146</v>
      </c>
      <c r="H144" s="73">
        <f t="shared" si="22"/>
        <v>0.73425455426409347</v>
      </c>
      <c r="I144" s="73">
        <f t="shared" si="22"/>
        <v>0.73854206300474856</v>
      </c>
      <c r="J144" s="73">
        <f t="shared" si="22"/>
        <v>0.74353212637500421</v>
      </c>
      <c r="K144" s="73">
        <f t="shared" si="22"/>
        <v>0.74558881907731112</v>
      </c>
      <c r="L144" s="73">
        <f t="shared" si="22"/>
        <v>0.76065227958238735</v>
      </c>
      <c r="M144" s="73">
        <f t="shared" si="22"/>
        <v>0.76657972165987209</v>
      </c>
      <c r="N144" s="73">
        <f t="shared" si="22"/>
        <v>0.76690441013904453</v>
      </c>
      <c r="O144" s="73">
        <f t="shared" si="22"/>
        <v>0.76693623487473039</v>
      </c>
      <c r="P144" s="73">
        <f t="shared" si="22"/>
        <v>0.76967390425302717</v>
      </c>
      <c r="Q144" s="73">
        <f t="shared" si="22"/>
        <v>0.77732456813715156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>
        <f t="shared" si="22"/>
        <v>1.0000000000000004</v>
      </c>
      <c r="E145" s="73">
        <f t="shared" si="22"/>
        <v>1</v>
      </c>
      <c r="F145" s="73">
        <f t="shared" si="22"/>
        <v>0.99999999999999956</v>
      </c>
      <c r="G145" s="73">
        <f t="shared" si="22"/>
        <v>1.0000000000000004</v>
      </c>
      <c r="H145" s="73">
        <f t="shared" si="22"/>
        <v>1</v>
      </c>
      <c r="I145" s="73">
        <f t="shared" si="22"/>
        <v>1.0000000000000002</v>
      </c>
      <c r="J145" s="73">
        <f t="shared" si="22"/>
        <v>1</v>
      </c>
      <c r="K145" s="73">
        <f t="shared" si="22"/>
        <v>0.99999999999999989</v>
      </c>
      <c r="L145" s="73">
        <f t="shared" si="22"/>
        <v>0.99999999999999956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0.99999999999999956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0.47567713156514363</v>
      </c>
      <c r="C146" s="169">
        <f t="shared" si="22"/>
        <v>0.47533227013457369</v>
      </c>
      <c r="D146" s="169">
        <f t="shared" si="22"/>
        <v>0.49072351338697145</v>
      </c>
      <c r="E146" s="169">
        <f t="shared" si="22"/>
        <v>0.48890559057882887</v>
      </c>
      <c r="F146" s="169">
        <f t="shared" si="22"/>
        <v>0.49265499017189029</v>
      </c>
      <c r="G146" s="169">
        <f t="shared" si="22"/>
        <v>0.4923211832614488</v>
      </c>
      <c r="H146" s="169">
        <f t="shared" si="22"/>
        <v>0.49766927145127038</v>
      </c>
      <c r="I146" s="169">
        <f t="shared" si="22"/>
        <v>0.50461406353735461</v>
      </c>
      <c r="J146" s="169">
        <f t="shared" si="22"/>
        <v>0.51131027099666648</v>
      </c>
      <c r="K146" s="169">
        <f t="shared" si="22"/>
        <v>0.50934901926768483</v>
      </c>
      <c r="L146" s="169">
        <f t="shared" si="22"/>
        <v>0.5142006264373612</v>
      </c>
      <c r="M146" s="169">
        <f t="shared" si="22"/>
        <v>0.51884096056210482</v>
      </c>
      <c r="N146" s="169">
        <f t="shared" si="22"/>
        <v>0.52168398296180107</v>
      </c>
      <c r="O146" s="169">
        <f t="shared" si="22"/>
        <v>0.52192738001515471</v>
      </c>
      <c r="P146" s="169">
        <f t="shared" si="22"/>
        <v>0.52324780088641332</v>
      </c>
      <c r="Q146" s="169">
        <f t="shared" ref="Q146" si="23">IF(Q127=0,"",Q127/Q108)</f>
        <v>0.53153156791290901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0.45564101714898347</v>
      </c>
      <c r="C147" s="73">
        <f t="shared" si="24"/>
        <v>0.46301792529713126</v>
      </c>
      <c r="D147" s="73">
        <f t="shared" si="24"/>
        <v>0.46874616000780628</v>
      </c>
      <c r="E147" s="73">
        <f t="shared" si="24"/>
        <v>0.47640949614993106</v>
      </c>
      <c r="F147" s="73">
        <f t="shared" si="24"/>
        <v>0.48122962830643534</v>
      </c>
      <c r="G147" s="73">
        <f t="shared" si="24"/>
        <v>0.48644489865361362</v>
      </c>
      <c r="H147" s="73">
        <f t="shared" si="24"/>
        <v>0.49088354167717341</v>
      </c>
      <c r="I147" s="73">
        <f t="shared" si="24"/>
        <v>0.49558364645453123</v>
      </c>
      <c r="J147" s="73">
        <f t="shared" si="24"/>
        <v>0.50119056193970568</v>
      </c>
      <c r="K147" s="73">
        <f t="shared" si="24"/>
        <v>0.50512239456901087</v>
      </c>
      <c r="L147" s="73">
        <f t="shared" si="24"/>
        <v>0.50978339825241792</v>
      </c>
      <c r="M147" s="73">
        <f t="shared" si="24"/>
        <v>0.51411317514656807</v>
      </c>
      <c r="N147" s="73">
        <f t="shared" si="24"/>
        <v>0.51624051340012767</v>
      </c>
      <c r="O147" s="73">
        <f t="shared" si="24"/>
        <v>0.51875393916928692</v>
      </c>
      <c r="P147" s="73">
        <f t="shared" si="24"/>
        <v>0.52080238777604715</v>
      </c>
      <c r="Q147" s="73">
        <f t="shared" si="24"/>
        <v>0.52254169110648285</v>
      </c>
    </row>
    <row r="148" spans="1:17" ht="12" customHeight="1" x14ac:dyDescent="0.25">
      <c r="A148" s="29" t="s">
        <v>140</v>
      </c>
      <c r="B148" s="65">
        <f t="shared" si="24"/>
        <v>0.80679349203142559</v>
      </c>
      <c r="C148" s="65">
        <f t="shared" si="24"/>
        <v>0.80891417849310532</v>
      </c>
      <c r="D148" s="65">
        <f t="shared" si="24"/>
        <v>0.81498824528254421</v>
      </c>
      <c r="E148" s="65">
        <f t="shared" si="24"/>
        <v>0.82703052006834121</v>
      </c>
      <c r="F148" s="65">
        <f t="shared" si="24"/>
        <v>0.83081843612156736</v>
      </c>
      <c r="G148" s="65">
        <f t="shared" si="24"/>
        <v>0.83586729341825927</v>
      </c>
      <c r="H148" s="65">
        <f t="shared" si="24"/>
        <v>0.83615516783375421</v>
      </c>
      <c r="I148" s="65">
        <f t="shared" si="24"/>
        <v>0.83880034097774525</v>
      </c>
      <c r="J148" s="65">
        <f t="shared" si="24"/>
        <v>0.84342110156597483</v>
      </c>
      <c r="K148" s="65">
        <f t="shared" si="24"/>
        <v>0.84556262722295694</v>
      </c>
      <c r="L148" s="65">
        <f t="shared" si="24"/>
        <v>0.84700796471067874</v>
      </c>
      <c r="M148" s="65">
        <f t="shared" si="24"/>
        <v>0.85635769400118922</v>
      </c>
      <c r="N148" s="65">
        <f t="shared" si="24"/>
        <v>0.856400982596218</v>
      </c>
      <c r="O148" s="65">
        <f t="shared" si="24"/>
        <v>0.85640098259621711</v>
      </c>
      <c r="P148" s="65">
        <f t="shared" si="24"/>
        <v>0.85646388790027994</v>
      </c>
      <c r="Q148" s="65">
        <f t="shared" si="24"/>
        <v>0.86013237150405453</v>
      </c>
    </row>
    <row r="150" spans="1:17" ht="12" customHeight="1" x14ac:dyDescent="0.25">
      <c r="A150" s="152" t="s">
        <v>121</v>
      </c>
      <c r="B150" s="168">
        <f>SUM(B151,B154,B156,B165)</f>
        <v>367.91555294853691</v>
      </c>
      <c r="C150" s="168">
        <f t="shared" ref="C150:Q150" si="25">SUM(C151,C154,C156,C165)</f>
        <v>407.13443003653214</v>
      </c>
      <c r="D150" s="168">
        <f t="shared" si="25"/>
        <v>411.20174403990001</v>
      </c>
      <c r="E150" s="168">
        <f t="shared" si="25"/>
        <v>441.50326389932417</v>
      </c>
      <c r="F150" s="168">
        <f t="shared" si="25"/>
        <v>478.19554906622409</v>
      </c>
      <c r="G150" s="168">
        <f t="shared" si="25"/>
        <v>478.96302609809987</v>
      </c>
      <c r="H150" s="168">
        <f t="shared" si="25"/>
        <v>443.26190051787626</v>
      </c>
      <c r="I150" s="168">
        <f t="shared" si="25"/>
        <v>441.05081555700002</v>
      </c>
      <c r="J150" s="168">
        <f t="shared" si="25"/>
        <v>471.62340982429197</v>
      </c>
      <c r="K150" s="168">
        <f t="shared" si="25"/>
        <v>461.46186585694807</v>
      </c>
      <c r="L150" s="168">
        <f t="shared" si="25"/>
        <v>538.57245806578965</v>
      </c>
      <c r="M150" s="168">
        <f t="shared" si="25"/>
        <v>506.8074000000006</v>
      </c>
      <c r="N150" s="168">
        <f t="shared" si="25"/>
        <v>469.21769198538766</v>
      </c>
      <c r="O150" s="168">
        <f t="shared" si="25"/>
        <v>496.29698141835649</v>
      </c>
      <c r="P150" s="168">
        <f t="shared" si="25"/>
        <v>476.98071746213674</v>
      </c>
      <c r="Q150" s="168">
        <f t="shared" si="25"/>
        <v>528.97879203338096</v>
      </c>
    </row>
    <row r="151" spans="1:17" ht="12" customHeight="1" x14ac:dyDescent="0.25">
      <c r="A151" s="158" t="s">
        <v>65</v>
      </c>
      <c r="B151" s="157">
        <f>SUM(B152:B153)</f>
        <v>322.77175594435244</v>
      </c>
      <c r="C151" s="157">
        <f t="shared" ref="C151:Q151" si="26">SUM(C152:C153)</f>
        <v>357.19690062609169</v>
      </c>
      <c r="D151" s="157">
        <f t="shared" si="26"/>
        <v>356.66372267196795</v>
      </c>
      <c r="E151" s="157">
        <f t="shared" si="26"/>
        <v>382.87707337286906</v>
      </c>
      <c r="F151" s="157">
        <f t="shared" si="26"/>
        <v>417.61915984273628</v>
      </c>
      <c r="G151" s="157">
        <f t="shared" si="26"/>
        <v>416.67398710077941</v>
      </c>
      <c r="H151" s="157">
        <f t="shared" si="26"/>
        <v>382.66839292932173</v>
      </c>
      <c r="I151" s="157">
        <f t="shared" si="26"/>
        <v>377.42607623180385</v>
      </c>
      <c r="J151" s="157">
        <f t="shared" si="26"/>
        <v>405.43310813270136</v>
      </c>
      <c r="K151" s="157">
        <f t="shared" si="26"/>
        <v>394.81522218838819</v>
      </c>
      <c r="L151" s="157">
        <f t="shared" si="26"/>
        <v>455.83397832256236</v>
      </c>
      <c r="M151" s="157">
        <f t="shared" si="26"/>
        <v>419.39148766074294</v>
      </c>
      <c r="N151" s="157">
        <f t="shared" si="26"/>
        <v>394.41126780119583</v>
      </c>
      <c r="O151" s="157">
        <f t="shared" si="26"/>
        <v>418.00459710603485</v>
      </c>
      <c r="P151" s="157">
        <f t="shared" si="26"/>
        <v>398.54143441645533</v>
      </c>
      <c r="Q151" s="157">
        <f t="shared" si="26"/>
        <v>452.82383072927774</v>
      </c>
    </row>
    <row r="152" spans="1:17" ht="12" customHeight="1" x14ac:dyDescent="0.25">
      <c r="A152" s="23" t="s">
        <v>161</v>
      </c>
      <c r="B152" s="156">
        <f>RES_hhdet_emi!B$64</f>
        <v>322.77175594435244</v>
      </c>
      <c r="C152" s="156">
        <f>RES_hhdet_emi!C$64</f>
        <v>357.19690062609169</v>
      </c>
      <c r="D152" s="156">
        <f>RES_hhdet_emi!D$64</f>
        <v>356.66372267196795</v>
      </c>
      <c r="E152" s="156">
        <f>RES_hhdet_emi!E$64</f>
        <v>382.87707337286906</v>
      </c>
      <c r="F152" s="156">
        <f>RES_hhdet_emi!F$64</f>
        <v>417.61915984273628</v>
      </c>
      <c r="G152" s="156">
        <f>RES_hhdet_emi!G$64</f>
        <v>416.67398710077941</v>
      </c>
      <c r="H152" s="156">
        <f>RES_hhdet_emi!H$64</f>
        <v>382.66839292932173</v>
      </c>
      <c r="I152" s="156">
        <f>RES_hhdet_emi!I$64</f>
        <v>377.42607623180385</v>
      </c>
      <c r="J152" s="156">
        <f>RES_hhdet_emi!J$64</f>
        <v>405.43310813270136</v>
      </c>
      <c r="K152" s="156">
        <f>RES_hhdet_emi!K$64</f>
        <v>394.81522218838819</v>
      </c>
      <c r="L152" s="156">
        <f>RES_hhdet_emi!L$64</f>
        <v>455.83397832256236</v>
      </c>
      <c r="M152" s="156">
        <f>RES_hhdet_emi!M$64</f>
        <v>419.39148766074294</v>
      </c>
      <c r="N152" s="156">
        <f>RES_hhdet_emi!N$64</f>
        <v>394.41126780119583</v>
      </c>
      <c r="O152" s="156">
        <f>RES_hhdet_emi!O$64</f>
        <v>418.00459710603485</v>
      </c>
      <c r="P152" s="156">
        <f>RES_hhdet_emi!P$64</f>
        <v>398.54143441645533</v>
      </c>
      <c r="Q152" s="156">
        <f>RES_hhdet_emi!Q$64</f>
        <v>452.82383072927774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33.283503037683303</v>
      </c>
      <c r="C156" s="157">
        <f t="shared" ref="C156:Q156" si="28">SUM(C157:C158,C161:C162)</f>
        <v>33.929156666311499</v>
      </c>
      <c r="D156" s="157">
        <f t="shared" si="28"/>
        <v>37.202928886327776</v>
      </c>
      <c r="E156" s="157">
        <f t="shared" si="28"/>
        <v>38.886198394621474</v>
      </c>
      <c r="F156" s="157">
        <f t="shared" si="28"/>
        <v>40.163352437356522</v>
      </c>
      <c r="G156" s="157">
        <f t="shared" si="28"/>
        <v>41.440340739028855</v>
      </c>
      <c r="H156" s="157">
        <f t="shared" si="28"/>
        <v>40.067066940255685</v>
      </c>
      <c r="I156" s="157">
        <f t="shared" si="28"/>
        <v>41.744049593714649</v>
      </c>
      <c r="J156" s="157">
        <f t="shared" si="28"/>
        <v>43.348487015699973</v>
      </c>
      <c r="K156" s="157">
        <f t="shared" si="28"/>
        <v>43.7304590032197</v>
      </c>
      <c r="L156" s="157">
        <f t="shared" si="28"/>
        <v>54.530872419065233</v>
      </c>
      <c r="M156" s="157">
        <f t="shared" si="28"/>
        <v>57.172640738927015</v>
      </c>
      <c r="N156" s="157">
        <f t="shared" si="28"/>
        <v>47.276043252007213</v>
      </c>
      <c r="O156" s="157">
        <f t="shared" si="28"/>
        <v>49.995260068116821</v>
      </c>
      <c r="P156" s="157">
        <f t="shared" si="28"/>
        <v>50.069107453473279</v>
      </c>
      <c r="Q156" s="157">
        <f t="shared" si="28"/>
        <v>50.148260051974624</v>
      </c>
    </row>
    <row r="157" spans="1:17" ht="12" customHeight="1" x14ac:dyDescent="0.25">
      <c r="A157" s="167" t="s">
        <v>160</v>
      </c>
      <c r="B157" s="132">
        <f>RES_hhdet_emi!B$69</f>
        <v>33.283503037683303</v>
      </c>
      <c r="C157" s="132">
        <f>RES_hhdet_emi!C$69</f>
        <v>33.929156666311499</v>
      </c>
      <c r="D157" s="132">
        <f>RES_hhdet_emi!D$69</f>
        <v>36.833533808267077</v>
      </c>
      <c r="E157" s="132">
        <f>RES_hhdet_emi!E$69</f>
        <v>38.502559475082322</v>
      </c>
      <c r="F157" s="132">
        <f>RES_hhdet_emi!F$69</f>
        <v>39.394879449476598</v>
      </c>
      <c r="G157" s="132">
        <f>RES_hhdet_emi!G$69</f>
        <v>40.509255183474373</v>
      </c>
      <c r="H157" s="132">
        <f>RES_hhdet_emi!H$69</f>
        <v>38.964298852104008</v>
      </c>
      <c r="I157" s="132">
        <f>RES_hhdet_emi!I$69</f>
        <v>40.234087821135375</v>
      </c>
      <c r="J157" s="132">
        <f>RES_hhdet_emi!J$69</f>
        <v>41.400307214096046</v>
      </c>
      <c r="K157" s="132">
        <f>RES_hhdet_emi!K$69</f>
        <v>41.045691443357363</v>
      </c>
      <c r="L157" s="132">
        <f>RES_hhdet_emi!L$69</f>
        <v>50.445583131544062</v>
      </c>
      <c r="M157" s="132">
        <f>RES_hhdet_emi!M$69</f>
        <v>51.796927505812327</v>
      </c>
      <c r="N157" s="132">
        <f>RES_hhdet_emi!N$69</f>
        <v>41.741079621571942</v>
      </c>
      <c r="O157" s="132">
        <f>RES_hhdet_emi!O$69</f>
        <v>43.06600430234414</v>
      </c>
      <c r="P157" s="132">
        <f>RES_hhdet_emi!P$69</f>
        <v>42.356961459431794</v>
      </c>
      <c r="Q157" s="132">
        <f>RES_hhdet_emi!Q$69</f>
        <v>41.832135750144126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0.3693950780606986</v>
      </c>
      <c r="E158" s="132">
        <f t="shared" si="29"/>
        <v>0.38363891953915136</v>
      </c>
      <c r="F158" s="132">
        <f t="shared" si="29"/>
        <v>0.76847298787992724</v>
      </c>
      <c r="G158" s="132">
        <f t="shared" si="29"/>
        <v>0.93108555555448369</v>
      </c>
      <c r="H158" s="132">
        <f t="shared" si="29"/>
        <v>1.1027680881516786</v>
      </c>
      <c r="I158" s="132">
        <f t="shared" si="29"/>
        <v>1.5099617725792718</v>
      </c>
      <c r="J158" s="132">
        <f t="shared" si="29"/>
        <v>1.9481798016039273</v>
      </c>
      <c r="K158" s="132">
        <f t="shared" si="29"/>
        <v>2.6847675598623395</v>
      </c>
      <c r="L158" s="132">
        <f t="shared" si="29"/>
        <v>4.0852892875211699</v>
      </c>
      <c r="M158" s="132">
        <f t="shared" si="29"/>
        <v>5.3757132331146913</v>
      </c>
      <c r="N158" s="132">
        <f t="shared" si="29"/>
        <v>5.5349636304352687</v>
      </c>
      <c r="O158" s="132">
        <f t="shared" si="29"/>
        <v>6.9292557657726768</v>
      </c>
      <c r="P158" s="132">
        <f t="shared" si="29"/>
        <v>7.7121459940414869</v>
      </c>
      <c r="Q158" s="132">
        <f t="shared" si="29"/>
        <v>8.3161243018305004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0.3693950780606986</v>
      </c>
      <c r="E159" s="165">
        <f>RES_hhdet_emi!E$71</f>
        <v>0.38363891953915136</v>
      </c>
      <c r="F159" s="165">
        <f>RES_hhdet_emi!F$71</f>
        <v>0.76847298787992724</v>
      </c>
      <c r="G159" s="165">
        <f>RES_hhdet_emi!G$71</f>
        <v>0.93108555555448369</v>
      </c>
      <c r="H159" s="165">
        <f>RES_hhdet_emi!H$71</f>
        <v>1.1027680881516786</v>
      </c>
      <c r="I159" s="165">
        <f>RES_hhdet_emi!I$71</f>
        <v>1.5099617725792718</v>
      </c>
      <c r="J159" s="165">
        <f>RES_hhdet_emi!J$71</f>
        <v>1.9481798016039273</v>
      </c>
      <c r="K159" s="165">
        <f>RES_hhdet_emi!K$71</f>
        <v>2.6847675598623395</v>
      </c>
      <c r="L159" s="165">
        <f>RES_hhdet_emi!L$71</f>
        <v>4.0852892875211699</v>
      </c>
      <c r="M159" s="165">
        <f>RES_hhdet_emi!M$71</f>
        <v>5.3757132331146913</v>
      </c>
      <c r="N159" s="165">
        <f>RES_hhdet_emi!N$71</f>
        <v>5.5349636304352687</v>
      </c>
      <c r="O159" s="165">
        <f>RES_hhdet_emi!O$71</f>
        <v>6.9292557657726768</v>
      </c>
      <c r="P159" s="165">
        <f>RES_hhdet_emi!P$71</f>
        <v>7.7121459940414869</v>
      </c>
      <c r="Q159" s="165">
        <f>RES_hhdet_emi!Q$71</f>
        <v>8.3161243018305004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11.860293966501178</v>
      </c>
      <c r="C165" s="157">
        <f t="shared" ref="C165:Q165" si="31">SUM(C166:C167)</f>
        <v>16.008372744128966</v>
      </c>
      <c r="D165" s="157">
        <f t="shared" si="31"/>
        <v>17.335092481604303</v>
      </c>
      <c r="E165" s="157">
        <f t="shared" si="31"/>
        <v>19.739992131833613</v>
      </c>
      <c r="F165" s="157">
        <f t="shared" si="31"/>
        <v>20.413036786131268</v>
      </c>
      <c r="G165" s="157">
        <f t="shared" si="31"/>
        <v>20.848698258291606</v>
      </c>
      <c r="H165" s="157">
        <f t="shared" si="31"/>
        <v>20.526440648298802</v>
      </c>
      <c r="I165" s="157">
        <f t="shared" si="31"/>
        <v>21.880689731481535</v>
      </c>
      <c r="J165" s="157">
        <f t="shared" si="31"/>
        <v>22.841814675890646</v>
      </c>
      <c r="K165" s="157">
        <f t="shared" si="31"/>
        <v>22.916184665340161</v>
      </c>
      <c r="L165" s="157">
        <f t="shared" si="31"/>
        <v>28.207607324162069</v>
      </c>
      <c r="M165" s="157">
        <f t="shared" si="31"/>
        <v>30.243271600330669</v>
      </c>
      <c r="N165" s="157">
        <f t="shared" si="31"/>
        <v>27.530380932184606</v>
      </c>
      <c r="O165" s="157">
        <f t="shared" si="31"/>
        <v>28.297124244204838</v>
      </c>
      <c r="P165" s="157">
        <f t="shared" si="31"/>
        <v>28.370175592208099</v>
      </c>
      <c r="Q165" s="157">
        <f t="shared" si="31"/>
        <v>26.006701252128586</v>
      </c>
    </row>
    <row r="166" spans="1:17" ht="12" customHeight="1" x14ac:dyDescent="0.25">
      <c r="A166" s="23" t="s">
        <v>203</v>
      </c>
      <c r="B166" s="156">
        <f>RES_hhdet_emi!B$78</f>
        <v>11.860293966501178</v>
      </c>
      <c r="C166" s="156">
        <f>RES_hhdet_emi!C$78</f>
        <v>16.008372744128966</v>
      </c>
      <c r="D166" s="156">
        <f>RES_hhdet_emi!D$78</f>
        <v>17.335092481604303</v>
      </c>
      <c r="E166" s="156">
        <f>RES_hhdet_emi!E$78</f>
        <v>19.739992131833613</v>
      </c>
      <c r="F166" s="156">
        <f>RES_hhdet_emi!F$78</f>
        <v>20.413036786131268</v>
      </c>
      <c r="G166" s="156">
        <f>RES_hhdet_emi!G$78</f>
        <v>20.848698258291606</v>
      </c>
      <c r="H166" s="156">
        <f>RES_hhdet_emi!H$78</f>
        <v>20.526440648298802</v>
      </c>
      <c r="I166" s="156">
        <f>RES_hhdet_emi!I$78</f>
        <v>21.880689731481535</v>
      </c>
      <c r="J166" s="156">
        <f>RES_hhdet_emi!J$78</f>
        <v>22.841814675890646</v>
      </c>
      <c r="K166" s="156">
        <f>RES_hhdet_emi!K$78</f>
        <v>22.916184665340161</v>
      </c>
      <c r="L166" s="156">
        <f>RES_hhdet_emi!L$78</f>
        <v>28.207607324162069</v>
      </c>
      <c r="M166" s="156">
        <f>RES_hhdet_emi!M$78</f>
        <v>30.243271600330669</v>
      </c>
      <c r="N166" s="156">
        <f>RES_hhdet_emi!N$78</f>
        <v>27.530380932184606</v>
      </c>
      <c r="O166" s="156">
        <f>RES_hhdet_emi!O$78</f>
        <v>28.297124244204838</v>
      </c>
      <c r="P166" s="156">
        <f>RES_hhdet_emi!P$78</f>
        <v>28.370175592208099</v>
      </c>
      <c r="Q166" s="156">
        <f>RES_hhdet_emi!Q$78</f>
        <v>26.006701252128586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29224.599082749395</v>
      </c>
      <c r="C169" s="168">
        <f t="shared" ref="C169:Q169" si="32">SUM(C170,C173,C175,C184)</f>
        <v>31190.942368187512</v>
      </c>
      <c r="D169" s="168">
        <f t="shared" si="32"/>
        <v>29296.207816962422</v>
      </c>
      <c r="E169" s="168">
        <f t="shared" si="32"/>
        <v>29896.090657920842</v>
      </c>
      <c r="F169" s="168">
        <f t="shared" si="32"/>
        <v>31322.3847070517</v>
      </c>
      <c r="G169" s="168">
        <f t="shared" si="32"/>
        <v>30796.297253191166</v>
      </c>
      <c r="H169" s="168">
        <f t="shared" si="32"/>
        <v>28191.99549512974</v>
      </c>
      <c r="I169" s="168">
        <f t="shared" si="32"/>
        <v>27320.335321204213</v>
      </c>
      <c r="J169" s="168">
        <f t="shared" si="32"/>
        <v>26898.975691724114</v>
      </c>
      <c r="K169" s="168">
        <f t="shared" si="32"/>
        <v>27091.543287585802</v>
      </c>
      <c r="L169" s="168">
        <f t="shared" si="32"/>
        <v>26116.234323232489</v>
      </c>
      <c r="M169" s="168">
        <f t="shared" si="32"/>
        <v>23640.192100453776</v>
      </c>
      <c r="N169" s="168">
        <f t="shared" si="32"/>
        <v>21966.870006213754</v>
      </c>
      <c r="O169" s="168">
        <f t="shared" si="32"/>
        <v>23463.089036265748</v>
      </c>
      <c r="P169" s="168">
        <f t="shared" si="32"/>
        <v>21624.689115260844</v>
      </c>
      <c r="Q169" s="168">
        <f t="shared" si="32"/>
        <v>22187.320411022294</v>
      </c>
    </row>
    <row r="170" spans="1:17" ht="12" customHeight="1" x14ac:dyDescent="0.25">
      <c r="A170" s="158" t="s">
        <v>65</v>
      </c>
      <c r="B170" s="157">
        <f>SUM(B171:B172)</f>
        <v>25709.06906357369</v>
      </c>
      <c r="C170" s="157">
        <f t="shared" ref="C170:Q170" si="33">SUM(C171:C172)</f>
        <v>27454.412400070316</v>
      </c>
      <c r="D170" s="157">
        <f t="shared" si="33"/>
        <v>25430.046234426751</v>
      </c>
      <c r="E170" s="157">
        <f t="shared" si="33"/>
        <v>25940.420151004906</v>
      </c>
      <c r="F170" s="157">
        <f t="shared" si="33"/>
        <v>27368.352927766507</v>
      </c>
      <c r="G170" s="157">
        <f t="shared" si="33"/>
        <v>26856.034066243075</v>
      </c>
      <c r="H170" s="157">
        <f t="shared" si="33"/>
        <v>24345.351260014173</v>
      </c>
      <c r="I170" s="157">
        <f t="shared" si="33"/>
        <v>23370.746453953616</v>
      </c>
      <c r="J170" s="157">
        <f t="shared" si="33"/>
        <v>22984.680698560052</v>
      </c>
      <c r="K170" s="157">
        <f t="shared" si="33"/>
        <v>23221.33982194553</v>
      </c>
      <c r="L170" s="157">
        <f t="shared" si="33"/>
        <v>22028.021552298924</v>
      </c>
      <c r="M170" s="157">
        <f t="shared" si="33"/>
        <v>19509.45862321126</v>
      </c>
      <c r="N170" s="157">
        <f t="shared" si="33"/>
        <v>18398.850517238421</v>
      </c>
      <c r="O170" s="157">
        <f t="shared" si="33"/>
        <v>19739.357740277428</v>
      </c>
      <c r="P170" s="157">
        <f t="shared" si="33"/>
        <v>18146.635951646353</v>
      </c>
      <c r="Q170" s="157">
        <f t="shared" si="33"/>
        <v>18884.26960512247</v>
      </c>
    </row>
    <row r="171" spans="1:17" ht="12" customHeight="1" x14ac:dyDescent="0.25">
      <c r="A171" s="23" t="s">
        <v>161</v>
      </c>
      <c r="B171" s="156">
        <f>IF(B95=0,0,B95/0.086*1000000/B$7)</f>
        <v>23902.541934726742</v>
      </c>
      <c r="C171" s="156">
        <f t="shared" ref="C171:Q172" si="34">IF(C95=0,0,C95/0.086*1000000/C$7)</f>
        <v>25674.905135402048</v>
      </c>
      <c r="D171" s="156">
        <f t="shared" si="34"/>
        <v>23999.862361734526</v>
      </c>
      <c r="E171" s="156">
        <f t="shared" si="34"/>
        <v>24720.12832754897</v>
      </c>
      <c r="F171" s="156">
        <f t="shared" si="34"/>
        <v>26116.480076193278</v>
      </c>
      <c r="G171" s="156">
        <f t="shared" si="34"/>
        <v>25478.054849837969</v>
      </c>
      <c r="H171" s="156">
        <f t="shared" si="34"/>
        <v>23381.412557124022</v>
      </c>
      <c r="I171" s="156">
        <f t="shared" si="34"/>
        <v>22547.934137501561</v>
      </c>
      <c r="J171" s="156">
        <f t="shared" si="34"/>
        <v>22943.357883425433</v>
      </c>
      <c r="K171" s="156">
        <f t="shared" si="34"/>
        <v>22137.02056169702</v>
      </c>
      <c r="L171" s="156">
        <f t="shared" si="34"/>
        <v>21732.567368140841</v>
      </c>
      <c r="M171" s="156">
        <f t="shared" si="34"/>
        <v>18877.934305435119</v>
      </c>
      <c r="N171" s="156">
        <f t="shared" si="34"/>
        <v>17735.28573661828</v>
      </c>
      <c r="O171" s="156">
        <f t="shared" si="34"/>
        <v>18717.986992789607</v>
      </c>
      <c r="P171" s="156">
        <f t="shared" si="34"/>
        <v>16900.192913875857</v>
      </c>
      <c r="Q171" s="156">
        <f t="shared" si="34"/>
        <v>18531.392973338356</v>
      </c>
    </row>
    <row r="172" spans="1:17" ht="12" customHeight="1" x14ac:dyDescent="0.25">
      <c r="A172" s="23" t="s">
        <v>60</v>
      </c>
      <c r="B172" s="156">
        <f>IF(B96=0,0,B96/0.086*1000000/B$7)</f>
        <v>1806.5271288469492</v>
      </c>
      <c r="C172" s="156">
        <f t="shared" si="34"/>
        <v>1779.5072646682679</v>
      </c>
      <c r="D172" s="156">
        <f t="shared" si="34"/>
        <v>1430.1838726922256</v>
      </c>
      <c r="E172" s="156">
        <f t="shared" si="34"/>
        <v>1220.2918234559363</v>
      </c>
      <c r="F172" s="156">
        <f t="shared" si="34"/>
        <v>1251.8728515732294</v>
      </c>
      <c r="G172" s="156">
        <f t="shared" si="34"/>
        <v>1377.9792164051053</v>
      </c>
      <c r="H172" s="156">
        <f t="shared" si="34"/>
        <v>963.93870289014944</v>
      </c>
      <c r="I172" s="156">
        <f t="shared" si="34"/>
        <v>822.81231645205492</v>
      </c>
      <c r="J172" s="156">
        <f t="shared" si="34"/>
        <v>41.322815134620576</v>
      </c>
      <c r="K172" s="156">
        <f t="shared" si="34"/>
        <v>1084.3192602485094</v>
      </c>
      <c r="L172" s="156">
        <f t="shared" si="34"/>
        <v>295.45418415808399</v>
      </c>
      <c r="M172" s="156">
        <f t="shared" si="34"/>
        <v>631.52431777613981</v>
      </c>
      <c r="N172" s="156">
        <f t="shared" si="34"/>
        <v>663.5647806201423</v>
      </c>
      <c r="O172" s="156">
        <f t="shared" si="34"/>
        <v>1021.3707474878209</v>
      </c>
      <c r="P172" s="156">
        <f t="shared" si="34"/>
        <v>1246.4430377704973</v>
      </c>
      <c r="Q172" s="156">
        <f t="shared" si="34"/>
        <v>352.87663178411418</v>
      </c>
    </row>
    <row r="173" spans="1:17" ht="12" customHeight="1" x14ac:dyDescent="0.25">
      <c r="A173" s="158" t="s">
        <v>112</v>
      </c>
      <c r="B173" s="157">
        <f>B174</f>
        <v>39.68943571819247</v>
      </c>
      <c r="C173" s="157">
        <f t="shared" ref="C173:Q173" si="35">C174</f>
        <v>40.095527627220157</v>
      </c>
      <c r="D173" s="157">
        <f t="shared" si="35"/>
        <v>43.177921659619464</v>
      </c>
      <c r="E173" s="157">
        <f t="shared" si="35"/>
        <v>46.669415800742769</v>
      </c>
      <c r="F173" s="157">
        <f t="shared" si="35"/>
        <v>45.627428241301011</v>
      </c>
      <c r="G173" s="157">
        <f t="shared" si="35"/>
        <v>44.798241292648534</v>
      </c>
      <c r="H173" s="157">
        <f t="shared" si="35"/>
        <v>45.900458942015462</v>
      </c>
      <c r="I173" s="157">
        <f t="shared" si="35"/>
        <v>48.724132570622899</v>
      </c>
      <c r="J173" s="157">
        <f t="shared" si="35"/>
        <v>52.550987493679742</v>
      </c>
      <c r="K173" s="157">
        <f t="shared" si="35"/>
        <v>54.833320454061386</v>
      </c>
      <c r="L173" s="157">
        <f t="shared" si="35"/>
        <v>56.008348909303422</v>
      </c>
      <c r="M173" s="157">
        <f t="shared" si="35"/>
        <v>58.193403777733735</v>
      </c>
      <c r="N173" s="157">
        <f t="shared" si="35"/>
        <v>62.478085367539855</v>
      </c>
      <c r="O173" s="157">
        <f t="shared" si="35"/>
        <v>63.133435045203875</v>
      </c>
      <c r="P173" s="157">
        <f t="shared" si="35"/>
        <v>49.132553611246472</v>
      </c>
      <c r="Q173" s="157">
        <f t="shared" si="35"/>
        <v>47.138251886071622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39.68943571819247</v>
      </c>
      <c r="C174" s="156">
        <f t="shared" si="36"/>
        <v>40.095527627220157</v>
      </c>
      <c r="D174" s="156">
        <f t="shared" si="36"/>
        <v>43.177921659619464</v>
      </c>
      <c r="E174" s="156">
        <f t="shared" si="36"/>
        <v>46.669415800742769</v>
      </c>
      <c r="F174" s="156">
        <f t="shared" si="36"/>
        <v>45.627428241301011</v>
      </c>
      <c r="G174" s="156">
        <f t="shared" si="36"/>
        <v>44.798241292648534</v>
      </c>
      <c r="H174" s="156">
        <f t="shared" si="36"/>
        <v>45.900458942015462</v>
      </c>
      <c r="I174" s="156">
        <f t="shared" si="36"/>
        <v>48.724132570622899</v>
      </c>
      <c r="J174" s="156">
        <f t="shared" si="36"/>
        <v>52.550987493679742</v>
      </c>
      <c r="K174" s="156">
        <f t="shared" si="36"/>
        <v>54.833320454061386</v>
      </c>
      <c r="L174" s="156">
        <f t="shared" si="36"/>
        <v>56.008348909303422</v>
      </c>
      <c r="M174" s="156">
        <f t="shared" si="36"/>
        <v>58.193403777733735</v>
      </c>
      <c r="N174" s="156">
        <f t="shared" si="36"/>
        <v>62.478085367539855</v>
      </c>
      <c r="O174" s="156">
        <f t="shared" si="36"/>
        <v>63.133435045203875</v>
      </c>
      <c r="P174" s="156">
        <f t="shared" si="36"/>
        <v>49.132553611246472</v>
      </c>
      <c r="Q174" s="156">
        <f t="shared" si="36"/>
        <v>47.138251886071622</v>
      </c>
    </row>
    <row r="175" spans="1:17" ht="12" customHeight="1" x14ac:dyDescent="0.25">
      <c r="A175" s="158" t="s">
        <v>63</v>
      </c>
      <c r="B175" s="157">
        <f t="shared" si="36"/>
        <v>2544.3915181646971</v>
      </c>
      <c r="C175" s="157">
        <f t="shared" si="36"/>
        <v>2503.293569886956</v>
      </c>
      <c r="D175" s="157">
        <f t="shared" si="36"/>
        <v>2577.4481485311603</v>
      </c>
      <c r="E175" s="157">
        <f t="shared" si="36"/>
        <v>2587.4039322860644</v>
      </c>
      <c r="F175" s="157">
        <f t="shared" si="36"/>
        <v>2588.711980738809</v>
      </c>
      <c r="G175" s="157">
        <f t="shared" si="36"/>
        <v>2598.8395482156652</v>
      </c>
      <c r="H175" s="157">
        <f t="shared" si="36"/>
        <v>2521.4151647201493</v>
      </c>
      <c r="I175" s="157">
        <f t="shared" si="36"/>
        <v>2558.3605285615436</v>
      </c>
      <c r="J175" s="157">
        <f t="shared" si="36"/>
        <v>2529.744401726768</v>
      </c>
      <c r="K175" s="157">
        <f t="shared" si="36"/>
        <v>2514.3225492199522</v>
      </c>
      <c r="L175" s="157">
        <f t="shared" si="36"/>
        <v>2669.5149512310118</v>
      </c>
      <c r="M175" s="157">
        <f t="shared" si="36"/>
        <v>2692.1404854140014</v>
      </c>
      <c r="N175" s="157">
        <f t="shared" si="36"/>
        <v>2247.464559575501</v>
      </c>
      <c r="O175" s="157">
        <f t="shared" si="36"/>
        <v>2381.4478230951149</v>
      </c>
      <c r="P175" s="157">
        <f t="shared" si="36"/>
        <v>2217.0513278268199</v>
      </c>
      <c r="Q175" s="157">
        <f t="shared" si="36"/>
        <v>2162.4953877163839</v>
      </c>
    </row>
    <row r="176" spans="1:17" ht="12" customHeight="1" x14ac:dyDescent="0.25">
      <c r="A176" s="167" t="s">
        <v>160</v>
      </c>
      <c r="B176" s="132">
        <f>IF(B100=0,0,B100/0.086*1000000/B$11)</f>
        <v>2741.1876903079105</v>
      </c>
      <c r="C176" s="132">
        <f t="shared" ref="C176:Q176" si="37">IF(C100=0,0,C100/0.086*1000000/C$11)</f>
        <v>2700.3384863813944</v>
      </c>
      <c r="D176" s="132">
        <f t="shared" si="37"/>
        <v>2676.7001224135602</v>
      </c>
      <c r="E176" s="132">
        <f t="shared" si="37"/>
        <v>2662.8598598264757</v>
      </c>
      <c r="F176" s="132">
        <f t="shared" si="37"/>
        <v>2666.7534082025895</v>
      </c>
      <c r="G176" s="132">
        <f t="shared" si="37"/>
        <v>2688.8045607696981</v>
      </c>
      <c r="H176" s="132">
        <f t="shared" si="37"/>
        <v>2578.2037931904638</v>
      </c>
      <c r="I176" s="132">
        <f t="shared" si="37"/>
        <v>2603.9618378931987</v>
      </c>
      <c r="J176" s="132">
        <f t="shared" si="37"/>
        <v>2559.5468807760781</v>
      </c>
      <c r="K176" s="132">
        <f t="shared" si="37"/>
        <v>2566.2094283279598</v>
      </c>
      <c r="L176" s="132">
        <f t="shared" si="37"/>
        <v>2707.8015205895649</v>
      </c>
      <c r="M176" s="132">
        <f t="shared" si="37"/>
        <v>2800.623231387649</v>
      </c>
      <c r="N176" s="132">
        <f t="shared" si="37"/>
        <v>2325.1987606115154</v>
      </c>
      <c r="O176" s="132">
        <f t="shared" si="37"/>
        <v>2455.3095085490359</v>
      </c>
      <c r="P176" s="132">
        <f t="shared" si="37"/>
        <v>2270.9884019528249</v>
      </c>
      <c r="Q176" s="132">
        <f t="shared" si="37"/>
        <v>2221.4852569331874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2338.8063647591825</v>
      </c>
      <c r="E177" s="132">
        <f t="shared" si="38"/>
        <v>2332.5908477632984</v>
      </c>
      <c r="F177" s="132">
        <f t="shared" si="38"/>
        <v>2338.2564602245257</v>
      </c>
      <c r="G177" s="132">
        <f t="shared" si="38"/>
        <v>2355.6973558400318</v>
      </c>
      <c r="H177" s="132">
        <f t="shared" si="38"/>
        <v>2275.8896153931823</v>
      </c>
      <c r="I177" s="132">
        <f t="shared" si="38"/>
        <v>2296.4151185718511</v>
      </c>
      <c r="J177" s="132">
        <f t="shared" si="38"/>
        <v>2261.6111618691493</v>
      </c>
      <c r="K177" s="132">
        <f t="shared" si="38"/>
        <v>2271.925617283312</v>
      </c>
      <c r="L177" s="132">
        <f t="shared" si="38"/>
        <v>2400.8801486277212</v>
      </c>
      <c r="M177" s="132">
        <f t="shared" si="38"/>
        <v>2452.8242656861544</v>
      </c>
      <c r="N177" s="132">
        <f t="shared" si="38"/>
        <v>2088.60482592992</v>
      </c>
      <c r="O177" s="132">
        <f t="shared" si="38"/>
        <v>2178.5756581460691</v>
      </c>
      <c r="P177" s="132">
        <f t="shared" si="38"/>
        <v>2016.2193135648065</v>
      </c>
      <c r="Q177" s="132">
        <f t="shared" si="38"/>
        <v>1973.5277998523975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1873.6900856894151</v>
      </c>
      <c r="E178" s="165">
        <f t="shared" si="39"/>
        <v>1869.3276215981914</v>
      </c>
      <c r="F178" s="165">
        <f t="shared" si="39"/>
        <v>1866.7273857417929</v>
      </c>
      <c r="G178" s="165">
        <f t="shared" si="39"/>
        <v>1882.1631925388165</v>
      </c>
      <c r="H178" s="165">
        <f t="shared" si="39"/>
        <v>1804.7426552333693</v>
      </c>
      <c r="I178" s="165">
        <f t="shared" si="39"/>
        <v>1822.7732865252451</v>
      </c>
      <c r="J178" s="165">
        <f t="shared" si="39"/>
        <v>1791.6828165432451</v>
      </c>
      <c r="K178" s="165">
        <f t="shared" si="39"/>
        <v>1796.3465998295619</v>
      </c>
      <c r="L178" s="165">
        <f t="shared" si="39"/>
        <v>1895.4610644126951</v>
      </c>
      <c r="M178" s="165">
        <f t="shared" si="39"/>
        <v>1960.4362619713518</v>
      </c>
      <c r="N178" s="165">
        <f t="shared" si="39"/>
        <v>1627.6391324280553</v>
      </c>
      <c r="O178" s="165">
        <f t="shared" si="39"/>
        <v>1718.7166559843195</v>
      </c>
      <c r="P178" s="165">
        <f t="shared" si="39"/>
        <v>1589.6918813669749</v>
      </c>
      <c r="Q178" s="165">
        <f t="shared" si="39"/>
        <v>1555.0396798532274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465.11627906976747</v>
      </c>
      <c r="E179" s="164">
        <f t="shared" si="39"/>
        <v>463.26322616510697</v>
      </c>
      <c r="F179" s="164">
        <f t="shared" si="39"/>
        <v>471.52907448273254</v>
      </c>
      <c r="G179" s="164">
        <f t="shared" si="39"/>
        <v>473.53416330121507</v>
      </c>
      <c r="H179" s="164">
        <f t="shared" si="39"/>
        <v>471.14696015981298</v>
      </c>
      <c r="I179" s="164">
        <f t="shared" si="39"/>
        <v>473.64183204660623</v>
      </c>
      <c r="J179" s="164">
        <f t="shared" si="39"/>
        <v>469.92834532590456</v>
      </c>
      <c r="K179" s="164">
        <f t="shared" si="39"/>
        <v>475.57901745375</v>
      </c>
      <c r="L179" s="164">
        <f t="shared" si="39"/>
        <v>505.41908421502569</v>
      </c>
      <c r="M179" s="164">
        <f t="shared" si="39"/>
        <v>492.38800371480255</v>
      </c>
      <c r="N179" s="164">
        <f t="shared" si="39"/>
        <v>460.96569350186485</v>
      </c>
      <c r="O179" s="164">
        <f t="shared" si="39"/>
        <v>459.8590021617494</v>
      </c>
      <c r="P179" s="164">
        <f t="shared" si="39"/>
        <v>426.52743219783139</v>
      </c>
      <c r="Q179" s="164">
        <f t="shared" si="39"/>
        <v>418.48811999917029</v>
      </c>
    </row>
    <row r="180" spans="1:17" ht="12" customHeight="1" x14ac:dyDescent="0.25">
      <c r="A180" s="163" t="s">
        <v>142</v>
      </c>
      <c r="B180" s="162">
        <f>IF(B104=0,0,B104/0.086*1000000/B$13)</f>
        <v>789.54536662508087</v>
      </c>
      <c r="C180" s="162">
        <f t="shared" ref="C180:Q180" si="40">IF(C104=0,0,C104/0.086*1000000/C$13)</f>
        <v>665.97008904397228</v>
      </c>
      <c r="D180" s="162">
        <f t="shared" si="40"/>
        <v>1115.4154800427305</v>
      </c>
      <c r="E180" s="162">
        <f t="shared" si="40"/>
        <v>1326.0799456858065</v>
      </c>
      <c r="F180" s="162">
        <f t="shared" si="40"/>
        <v>1284.5332162755217</v>
      </c>
      <c r="G180" s="162">
        <f t="shared" si="40"/>
        <v>1037.4055203166026</v>
      </c>
      <c r="H180" s="162">
        <f t="shared" si="40"/>
        <v>1417.0743230788878</v>
      </c>
      <c r="I180" s="162">
        <f t="shared" si="40"/>
        <v>1495.5663461960701</v>
      </c>
      <c r="J180" s="162">
        <f t="shared" si="40"/>
        <v>2073.3418044809318</v>
      </c>
      <c r="K180" s="162">
        <f t="shared" si="40"/>
        <v>1150.9542133473967</v>
      </c>
      <c r="L180" s="162">
        <f t="shared" si="40"/>
        <v>1970.4236872332783</v>
      </c>
      <c r="M180" s="162">
        <f t="shared" si="40"/>
        <v>1299.9243440793621</v>
      </c>
      <c r="N180" s="162">
        <f t="shared" si="40"/>
        <v>1270.0678027111635</v>
      </c>
      <c r="O180" s="162">
        <f t="shared" si="40"/>
        <v>1766.1667990723392</v>
      </c>
      <c r="P180" s="162">
        <f t="shared" si="40"/>
        <v>1843.9251340765477</v>
      </c>
      <c r="Q180" s="162">
        <f t="shared" si="40"/>
        <v>1799.1102821894883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1245.9071150996351</v>
      </c>
      <c r="E181" s="160">
        <f t="shared" si="41"/>
        <v>1394.1713480365547</v>
      </c>
      <c r="F181" s="160">
        <f t="shared" si="41"/>
        <v>1370.7023258755853</v>
      </c>
      <c r="G181" s="160">
        <f t="shared" si="41"/>
        <v>1199.7180275228491</v>
      </c>
      <c r="H181" s="160">
        <f t="shared" si="41"/>
        <v>1463.0989863150585</v>
      </c>
      <c r="I181" s="160">
        <f t="shared" si="41"/>
        <v>1520.5382743838543</v>
      </c>
      <c r="J181" s="160">
        <f t="shared" si="41"/>
        <v>1921.2676084625543</v>
      </c>
      <c r="K181" s="160">
        <f t="shared" si="41"/>
        <v>1281.2469667969212</v>
      </c>
      <c r="L181" s="160">
        <f t="shared" si="41"/>
        <v>1884.7156652783178</v>
      </c>
      <c r="M181" s="160">
        <f t="shared" si="41"/>
        <v>1402.3350445703568</v>
      </c>
      <c r="N181" s="160">
        <f t="shared" si="41"/>
        <v>1350.0131553996796</v>
      </c>
      <c r="O181" s="160">
        <f t="shared" si="41"/>
        <v>1696.1757615123863</v>
      </c>
      <c r="P181" s="160">
        <f t="shared" si="41"/>
        <v>1717.2750260514122</v>
      </c>
      <c r="Q181" s="160">
        <f t="shared" si="41"/>
        <v>1677.8653175318004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780.790836029866</v>
      </c>
      <c r="E182" s="156">
        <f t="shared" si="42"/>
        <v>930.90812187144752</v>
      </c>
      <c r="F182" s="156">
        <f t="shared" si="42"/>
        <v>899.17325139285242</v>
      </c>
      <c r="G182" s="156">
        <f t="shared" si="42"/>
        <v>726.18386422163417</v>
      </c>
      <c r="H182" s="156">
        <f t="shared" si="42"/>
        <v>991.95202615524533</v>
      </c>
      <c r="I182" s="156">
        <f t="shared" si="42"/>
        <v>1046.8964423372481</v>
      </c>
      <c r="J182" s="156">
        <f t="shared" si="42"/>
        <v>1451.3392631366494</v>
      </c>
      <c r="K182" s="156">
        <f t="shared" si="42"/>
        <v>805.66794934317193</v>
      </c>
      <c r="L182" s="156">
        <f t="shared" si="42"/>
        <v>1379.296581063292</v>
      </c>
      <c r="M182" s="156">
        <f t="shared" si="42"/>
        <v>909.94704085555395</v>
      </c>
      <c r="N182" s="156">
        <f t="shared" si="42"/>
        <v>889.04746189781417</v>
      </c>
      <c r="O182" s="156">
        <f t="shared" si="42"/>
        <v>1236.3167593506373</v>
      </c>
      <c r="P182" s="156">
        <f t="shared" si="42"/>
        <v>1290.7475938535802</v>
      </c>
      <c r="Q182" s="156">
        <f t="shared" si="42"/>
        <v>1259.3771975326299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465.11627906976901</v>
      </c>
      <c r="E183" s="156">
        <f t="shared" si="42"/>
        <v>463.26322616510708</v>
      </c>
      <c r="F183" s="156">
        <f t="shared" si="42"/>
        <v>471.52907448273282</v>
      </c>
      <c r="G183" s="156">
        <f t="shared" si="42"/>
        <v>473.53416330121524</v>
      </c>
      <c r="H183" s="156">
        <f t="shared" si="42"/>
        <v>471.14696015981309</v>
      </c>
      <c r="I183" s="156">
        <f t="shared" si="42"/>
        <v>473.64183204660628</v>
      </c>
      <c r="J183" s="156">
        <f t="shared" si="42"/>
        <v>469.92834532590479</v>
      </c>
      <c r="K183" s="156">
        <f t="shared" si="42"/>
        <v>475.57901745374937</v>
      </c>
      <c r="L183" s="156">
        <f t="shared" si="42"/>
        <v>505.41908421502592</v>
      </c>
      <c r="M183" s="156">
        <f t="shared" si="42"/>
        <v>492.38800371480255</v>
      </c>
      <c r="N183" s="156">
        <f t="shared" si="42"/>
        <v>460.96569350186542</v>
      </c>
      <c r="O183" s="156">
        <f t="shared" si="42"/>
        <v>459.85900216174912</v>
      </c>
      <c r="P183" s="156">
        <f t="shared" si="42"/>
        <v>426.52743219783156</v>
      </c>
      <c r="Q183" s="156">
        <f t="shared" si="42"/>
        <v>418.48811999917035</v>
      </c>
    </row>
    <row r="184" spans="1:17" ht="12" customHeight="1" x14ac:dyDescent="0.25">
      <c r="A184" s="158" t="s">
        <v>62</v>
      </c>
      <c r="B184" s="157">
        <f t="shared" si="36"/>
        <v>931.44906529281297</v>
      </c>
      <c r="C184" s="157">
        <f t="shared" si="36"/>
        <v>1193.1408706030179</v>
      </c>
      <c r="D184" s="157">
        <f t="shared" si="36"/>
        <v>1245.5355123448949</v>
      </c>
      <c r="E184" s="157">
        <f t="shared" si="36"/>
        <v>1321.5971588291334</v>
      </c>
      <c r="F184" s="157">
        <f t="shared" si="36"/>
        <v>1319.6923703050852</v>
      </c>
      <c r="G184" s="157">
        <f t="shared" si="36"/>
        <v>1296.6253974397714</v>
      </c>
      <c r="H184" s="157">
        <f t="shared" si="36"/>
        <v>1279.3286114534003</v>
      </c>
      <c r="I184" s="157">
        <f t="shared" si="36"/>
        <v>1342.5042061184276</v>
      </c>
      <c r="J184" s="157">
        <f t="shared" si="36"/>
        <v>1331.999603943611</v>
      </c>
      <c r="K184" s="157">
        <f t="shared" si="36"/>
        <v>1301.047595966259</v>
      </c>
      <c r="L184" s="157">
        <f t="shared" si="36"/>
        <v>1362.6894707932488</v>
      </c>
      <c r="M184" s="157">
        <f t="shared" si="36"/>
        <v>1380.3995880507807</v>
      </c>
      <c r="N184" s="157">
        <f t="shared" si="36"/>
        <v>1258.0768440322884</v>
      </c>
      <c r="O184" s="157">
        <f t="shared" si="36"/>
        <v>1279.1500378480011</v>
      </c>
      <c r="P184" s="157">
        <f t="shared" si="36"/>
        <v>1211.8692821764273</v>
      </c>
      <c r="Q184" s="157">
        <f t="shared" si="36"/>
        <v>1093.4171662973695</v>
      </c>
    </row>
    <row r="185" spans="1:17" ht="12" customHeight="1" x14ac:dyDescent="0.25">
      <c r="A185" s="23" t="s">
        <v>203</v>
      </c>
      <c r="B185" s="156">
        <f>IF(B109=0,0,B109/0.086*1000000/B$16)</f>
        <v>1144.6610137304742</v>
      </c>
      <c r="C185" s="156">
        <f t="shared" ref="C185:Q185" si="43">IF(C109=0,0,C109/0.086*1000000/C$16)</f>
        <v>1396.9083413350422</v>
      </c>
      <c r="D185" s="156">
        <f t="shared" si="43"/>
        <v>1433.1803441928359</v>
      </c>
      <c r="E185" s="156">
        <f t="shared" si="43"/>
        <v>1408.2354317350973</v>
      </c>
      <c r="F185" s="156">
        <f t="shared" si="43"/>
        <v>1403.0747958980216</v>
      </c>
      <c r="G185" s="156">
        <f t="shared" si="43"/>
        <v>1352.427913536287</v>
      </c>
      <c r="H185" s="156">
        <f t="shared" si="43"/>
        <v>1322.3229956461478</v>
      </c>
      <c r="I185" s="156">
        <f t="shared" si="43"/>
        <v>1394.2696322749432</v>
      </c>
      <c r="J185" s="156">
        <f t="shared" si="43"/>
        <v>1360.7414044245163</v>
      </c>
      <c r="K185" s="156">
        <f t="shared" si="43"/>
        <v>1335.1752651278675</v>
      </c>
      <c r="L185" s="156">
        <f t="shared" si="43"/>
        <v>1380.7423767151577</v>
      </c>
      <c r="M185" s="156">
        <f t="shared" si="43"/>
        <v>1412.1240981771875</v>
      </c>
      <c r="N185" s="156">
        <f t="shared" si="43"/>
        <v>1280.8747269308408</v>
      </c>
      <c r="O185" s="156">
        <f t="shared" si="43"/>
        <v>1307.3089282532187</v>
      </c>
      <c r="P185" s="156">
        <f t="shared" si="43"/>
        <v>1239.6090916335713</v>
      </c>
      <c r="Q185" s="156">
        <f t="shared" si="43"/>
        <v>1109.9475874978025</v>
      </c>
    </row>
    <row r="186" spans="1:17" ht="12" customHeight="1" x14ac:dyDescent="0.25">
      <c r="A186" s="29" t="s">
        <v>140</v>
      </c>
      <c r="B186" s="57">
        <f>IF(B110=0,0,B110/0.086*1000000/B$17)</f>
        <v>228.3951378622499</v>
      </c>
      <c r="C186" s="57">
        <f t="shared" ref="C186:Q186" si="44">IF(C110=0,0,C110/0.086*1000000/C$17)</f>
        <v>240.96725088142009</v>
      </c>
      <c r="D186" s="57">
        <f t="shared" si="44"/>
        <v>424.8377889459677</v>
      </c>
      <c r="E186" s="57">
        <f t="shared" si="44"/>
        <v>495.96368611430387</v>
      </c>
      <c r="F186" s="57">
        <f t="shared" si="44"/>
        <v>478.33355784623984</v>
      </c>
      <c r="G186" s="57">
        <f t="shared" si="44"/>
        <v>379.99160042345494</v>
      </c>
      <c r="H186" s="57">
        <f t="shared" si="44"/>
        <v>487.94359673620534</v>
      </c>
      <c r="I186" s="57">
        <f t="shared" si="44"/>
        <v>565.51276030586098</v>
      </c>
      <c r="J186" s="57">
        <f t="shared" si="44"/>
        <v>786.67971728511384</v>
      </c>
      <c r="K186" s="57">
        <f t="shared" si="44"/>
        <v>428.92912348724417</v>
      </c>
      <c r="L186" s="57">
        <f t="shared" si="44"/>
        <v>686.46104626578608</v>
      </c>
      <c r="M186" s="57">
        <f t="shared" si="44"/>
        <v>530.14101609362456</v>
      </c>
      <c r="N186" s="57">
        <f t="shared" si="44"/>
        <v>600.67610424352608</v>
      </c>
      <c r="O186" s="57">
        <f t="shared" si="44"/>
        <v>391.15056193512874</v>
      </c>
      <c r="P186" s="57">
        <f t="shared" si="44"/>
        <v>299.28271094995966</v>
      </c>
      <c r="Q186" s="57">
        <f t="shared" si="44"/>
        <v>708.0008432532843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18992.272724178412</v>
      </c>
      <c r="C188" s="168">
        <f t="shared" ref="C188:Q188" si="45">SUM(C189,C192,C194,C203)</f>
        <v>20305.614743204133</v>
      </c>
      <c r="D188" s="168">
        <f t="shared" si="45"/>
        <v>19127.520311492306</v>
      </c>
      <c r="E188" s="168">
        <f t="shared" si="45"/>
        <v>19556.637570509873</v>
      </c>
      <c r="F188" s="168">
        <f t="shared" si="45"/>
        <v>20626.611884576396</v>
      </c>
      <c r="G188" s="168">
        <f t="shared" si="45"/>
        <v>20440.485010148441</v>
      </c>
      <c r="H188" s="168">
        <f t="shared" si="45"/>
        <v>18691.470285749183</v>
      </c>
      <c r="I188" s="168">
        <f t="shared" si="45"/>
        <v>18182.365960608167</v>
      </c>
      <c r="J188" s="168">
        <f t="shared" si="45"/>
        <v>17814.896849596837</v>
      </c>
      <c r="K188" s="168">
        <f t="shared" si="45"/>
        <v>18397.394550398836</v>
      </c>
      <c r="L188" s="168">
        <f t="shared" si="45"/>
        <v>17713.24459863528</v>
      </c>
      <c r="M188" s="168">
        <f t="shared" si="45"/>
        <v>16246.96502079661</v>
      </c>
      <c r="N188" s="168">
        <f t="shared" si="45"/>
        <v>15247.045561285311</v>
      </c>
      <c r="O188" s="168">
        <f t="shared" si="45"/>
        <v>16470.468994172403</v>
      </c>
      <c r="P188" s="168">
        <f t="shared" si="45"/>
        <v>15344.489376956595</v>
      </c>
      <c r="Q188" s="168">
        <f t="shared" si="45"/>
        <v>15615.264408811336</v>
      </c>
    </row>
    <row r="189" spans="1:17" ht="12" customHeight="1" x14ac:dyDescent="0.25">
      <c r="A189" s="158" t="s">
        <v>65</v>
      </c>
      <c r="B189" s="157">
        <f>SUM(B190:B191)</f>
        <v>17026.125662390263</v>
      </c>
      <c r="C189" s="157">
        <f t="shared" ref="C189:Q189" si="46">SUM(C190:C191)</f>
        <v>18233.18164390458</v>
      </c>
      <c r="D189" s="157">
        <f t="shared" si="46"/>
        <v>16948.355202445211</v>
      </c>
      <c r="E189" s="157">
        <f t="shared" si="46"/>
        <v>17320.796929447832</v>
      </c>
      <c r="F189" s="157">
        <f t="shared" si="46"/>
        <v>18378.133015175546</v>
      </c>
      <c r="G189" s="157">
        <f t="shared" si="46"/>
        <v>18192.409034209708</v>
      </c>
      <c r="H189" s="157">
        <f t="shared" si="46"/>
        <v>16477.59873769866</v>
      </c>
      <c r="I189" s="157">
        <f t="shared" si="46"/>
        <v>15888.366211418141</v>
      </c>
      <c r="J189" s="157">
        <f t="shared" si="46"/>
        <v>15510.060690323899</v>
      </c>
      <c r="K189" s="157">
        <f t="shared" si="46"/>
        <v>16103.684484039552</v>
      </c>
      <c r="L189" s="157">
        <f t="shared" si="46"/>
        <v>15255.661077447479</v>
      </c>
      <c r="M189" s="157">
        <f t="shared" si="46"/>
        <v>13729.425300638159</v>
      </c>
      <c r="N189" s="157">
        <f t="shared" si="46"/>
        <v>13031.585857665379</v>
      </c>
      <c r="O189" s="157">
        <f t="shared" si="46"/>
        <v>14145.669243348028</v>
      </c>
      <c r="P189" s="157">
        <f t="shared" si="46"/>
        <v>13189.092112371922</v>
      </c>
      <c r="Q189" s="157">
        <f t="shared" si="46"/>
        <v>13537.421137173606</v>
      </c>
    </row>
    <row r="190" spans="1:17" ht="12" customHeight="1" x14ac:dyDescent="0.25">
      <c r="A190" s="23" t="s">
        <v>161</v>
      </c>
      <c r="B190" s="156">
        <f>IF(B114=0,0,B114/0.086*1000000/B$7)</f>
        <v>15219.598533543314</v>
      </c>
      <c r="C190" s="156">
        <f t="shared" ref="C190:Q191" si="47">IF(C114=0,0,C114/0.086*1000000/C$7)</f>
        <v>16453.674379236312</v>
      </c>
      <c r="D190" s="156">
        <f t="shared" si="47"/>
        <v>15518.171329752984</v>
      </c>
      <c r="E190" s="156">
        <f t="shared" si="47"/>
        <v>16100.505105991895</v>
      </c>
      <c r="F190" s="156">
        <f t="shared" si="47"/>
        <v>17126.260163602317</v>
      </c>
      <c r="G190" s="156">
        <f t="shared" si="47"/>
        <v>16814.429817804601</v>
      </c>
      <c r="H190" s="156">
        <f t="shared" si="47"/>
        <v>15513.66003480851</v>
      </c>
      <c r="I190" s="156">
        <f t="shared" si="47"/>
        <v>15065.553894966086</v>
      </c>
      <c r="J190" s="156">
        <f t="shared" si="47"/>
        <v>15468.737875189277</v>
      </c>
      <c r="K190" s="156">
        <f t="shared" si="47"/>
        <v>15019.365223791043</v>
      </c>
      <c r="L190" s="156">
        <f t="shared" si="47"/>
        <v>14960.206893289394</v>
      </c>
      <c r="M190" s="156">
        <f t="shared" si="47"/>
        <v>13097.900982862018</v>
      </c>
      <c r="N190" s="156">
        <f t="shared" si="47"/>
        <v>12368.021077045238</v>
      </c>
      <c r="O190" s="156">
        <f t="shared" si="47"/>
        <v>13124.298495860206</v>
      </c>
      <c r="P190" s="156">
        <f t="shared" si="47"/>
        <v>11942.649074601426</v>
      </c>
      <c r="Q190" s="156">
        <f t="shared" si="47"/>
        <v>13184.544505389491</v>
      </c>
    </row>
    <row r="191" spans="1:17" ht="12" customHeight="1" x14ac:dyDescent="0.25">
      <c r="A191" s="23" t="s">
        <v>60</v>
      </c>
      <c r="B191" s="156">
        <f>IF(B115=0,0,B115/0.086*1000000/B$7)</f>
        <v>1806.5271288469496</v>
      </c>
      <c r="C191" s="156">
        <f t="shared" si="47"/>
        <v>1779.5072646682677</v>
      </c>
      <c r="D191" s="156">
        <f t="shared" si="47"/>
        <v>1430.183872692226</v>
      </c>
      <c r="E191" s="156">
        <f t="shared" si="47"/>
        <v>1220.2918234559361</v>
      </c>
      <c r="F191" s="156">
        <f t="shared" si="47"/>
        <v>1251.8728515732287</v>
      </c>
      <c r="G191" s="156">
        <f t="shared" si="47"/>
        <v>1377.9792164051053</v>
      </c>
      <c r="H191" s="156">
        <f t="shared" si="47"/>
        <v>963.93870289014944</v>
      </c>
      <c r="I191" s="156">
        <f t="shared" si="47"/>
        <v>822.81231645205548</v>
      </c>
      <c r="J191" s="156">
        <f t="shared" si="47"/>
        <v>41.322815134620576</v>
      </c>
      <c r="K191" s="156">
        <f t="shared" si="47"/>
        <v>1084.319260248509</v>
      </c>
      <c r="L191" s="156">
        <f t="shared" si="47"/>
        <v>295.45418415808399</v>
      </c>
      <c r="M191" s="156">
        <f t="shared" si="47"/>
        <v>631.52431777613981</v>
      </c>
      <c r="N191" s="156">
        <f t="shared" si="47"/>
        <v>663.56478062014207</v>
      </c>
      <c r="O191" s="156">
        <f t="shared" si="47"/>
        <v>1021.3707474878214</v>
      </c>
      <c r="P191" s="156">
        <f t="shared" si="47"/>
        <v>1246.4430377704962</v>
      </c>
      <c r="Q191" s="156">
        <f t="shared" si="47"/>
        <v>352.87663178411395</v>
      </c>
    </row>
    <row r="192" spans="1:17" ht="12" customHeight="1" x14ac:dyDescent="0.25">
      <c r="A192" s="158" t="s">
        <v>112</v>
      </c>
      <c r="B192" s="157">
        <f>B193</f>
        <v>64.664098272563351</v>
      </c>
      <c r="C192" s="157">
        <f t="shared" ref="C192:Q192" si="48">C193</f>
        <v>67.682950390372184</v>
      </c>
      <c r="D192" s="157">
        <f t="shared" si="48"/>
        <v>76.590721022653511</v>
      </c>
      <c r="E192" s="157">
        <f t="shared" si="48"/>
        <v>86.19298506785934</v>
      </c>
      <c r="F192" s="157">
        <f t="shared" si="48"/>
        <v>86.469661829490022</v>
      </c>
      <c r="G192" s="157">
        <f t="shared" si="48"/>
        <v>87.240220003303364</v>
      </c>
      <c r="H192" s="157">
        <f t="shared" si="48"/>
        <v>92.389953736565928</v>
      </c>
      <c r="I192" s="157">
        <f t="shared" si="48"/>
        <v>102.38027342642906</v>
      </c>
      <c r="J192" s="157">
        <f t="shared" si="48"/>
        <v>114.29695028903797</v>
      </c>
      <c r="K192" s="157">
        <f t="shared" si="48"/>
        <v>124.27205005623158</v>
      </c>
      <c r="L192" s="157">
        <f t="shared" si="48"/>
        <v>138.40421461336874</v>
      </c>
      <c r="M192" s="157">
        <f t="shared" si="48"/>
        <v>152.43861694243117</v>
      </c>
      <c r="N192" s="157">
        <f t="shared" si="48"/>
        <v>169.69629019237959</v>
      </c>
      <c r="O192" s="157">
        <f t="shared" si="48"/>
        <v>175.67925862470645</v>
      </c>
      <c r="P192" s="157">
        <f t="shared" si="48"/>
        <v>138.48534660404778</v>
      </c>
      <c r="Q192" s="157">
        <f t="shared" si="48"/>
        <v>137.93980992546244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64.664098272563351</v>
      </c>
      <c r="C193" s="156">
        <f t="shared" si="49"/>
        <v>67.682950390372184</v>
      </c>
      <c r="D193" s="156">
        <f t="shared" si="49"/>
        <v>76.590721022653511</v>
      </c>
      <c r="E193" s="156">
        <f t="shared" si="49"/>
        <v>86.19298506785934</v>
      </c>
      <c r="F193" s="156">
        <f t="shared" si="49"/>
        <v>86.469661829490022</v>
      </c>
      <c r="G193" s="156">
        <f t="shared" si="49"/>
        <v>87.240220003303364</v>
      </c>
      <c r="H193" s="156">
        <f t="shared" si="49"/>
        <v>92.389953736565928</v>
      </c>
      <c r="I193" s="156">
        <f t="shared" si="49"/>
        <v>102.38027342642906</v>
      </c>
      <c r="J193" s="156">
        <f t="shared" si="49"/>
        <v>114.29695028903797</v>
      </c>
      <c r="K193" s="156">
        <f t="shared" si="49"/>
        <v>124.27205005623158</v>
      </c>
      <c r="L193" s="156">
        <f t="shared" si="49"/>
        <v>138.40421461336874</v>
      </c>
      <c r="M193" s="156">
        <f t="shared" si="49"/>
        <v>152.43861694243117</v>
      </c>
      <c r="N193" s="156">
        <f t="shared" si="49"/>
        <v>169.69629019237959</v>
      </c>
      <c r="O193" s="156">
        <f t="shared" si="49"/>
        <v>175.67925862470645</v>
      </c>
      <c r="P193" s="156">
        <f t="shared" si="49"/>
        <v>138.48534660404778</v>
      </c>
      <c r="Q193" s="156">
        <f t="shared" si="49"/>
        <v>137.93980992546244</v>
      </c>
    </row>
    <row r="194" spans="1:17" ht="12" customHeight="1" x14ac:dyDescent="0.25">
      <c r="A194" s="158" t="s">
        <v>63</v>
      </c>
      <c r="B194" s="157">
        <f t="shared" si="49"/>
        <v>1458.4139439380658</v>
      </c>
      <c r="C194" s="157">
        <f t="shared" si="49"/>
        <v>1437.6117902951069</v>
      </c>
      <c r="D194" s="157">
        <f t="shared" si="49"/>
        <v>1491.3608253583122</v>
      </c>
      <c r="E194" s="157">
        <f t="shared" si="49"/>
        <v>1503.5114165495233</v>
      </c>
      <c r="F194" s="157">
        <f t="shared" si="49"/>
        <v>1511.8561758487876</v>
      </c>
      <c r="G194" s="157">
        <f t="shared" si="49"/>
        <v>1522.4796060210367</v>
      </c>
      <c r="H194" s="157">
        <f t="shared" si="49"/>
        <v>1484.7990563051774</v>
      </c>
      <c r="I194" s="157">
        <f t="shared" si="49"/>
        <v>1514.1729729981853</v>
      </c>
      <c r="J194" s="157">
        <f t="shared" si="49"/>
        <v>1509.4741305240429</v>
      </c>
      <c r="K194" s="157">
        <f t="shared" si="49"/>
        <v>1506.7506992770611</v>
      </c>
      <c r="L194" s="157">
        <f t="shared" si="49"/>
        <v>1618.4835270529461</v>
      </c>
      <c r="M194" s="157">
        <f t="shared" si="49"/>
        <v>1648.893254992219</v>
      </c>
      <c r="N194" s="157">
        <f t="shared" si="49"/>
        <v>1389.4448745607745</v>
      </c>
      <c r="O194" s="157">
        <f t="shared" si="49"/>
        <v>1481.4970642993758</v>
      </c>
      <c r="P194" s="157">
        <f t="shared" si="49"/>
        <v>1382.8039811200138</v>
      </c>
      <c r="Q194" s="157">
        <f t="shared" si="49"/>
        <v>1358.7177209273364</v>
      </c>
    </row>
    <row r="195" spans="1:17" ht="12" customHeight="1" x14ac:dyDescent="0.25">
      <c r="A195" s="167" t="s">
        <v>160</v>
      </c>
      <c r="B195" s="132">
        <f>IF(B119=0,0,B119/0.086*1000000/B$11)</f>
        <v>1560.1497825144199</v>
      </c>
      <c r="C195" s="132">
        <f t="shared" ref="C195:Q195" si="50">IF(C119=0,0,C119/0.086*1000000/C$11)</f>
        <v>1541.7321654750069</v>
      </c>
      <c r="D195" s="132">
        <f t="shared" si="50"/>
        <v>1536.4186934775589</v>
      </c>
      <c r="E195" s="132">
        <f t="shared" si="50"/>
        <v>1534.7562644899965</v>
      </c>
      <c r="F195" s="132">
        <f t="shared" si="50"/>
        <v>1542.2333413721819</v>
      </c>
      <c r="G195" s="132">
        <f t="shared" si="50"/>
        <v>1560.6065284681945</v>
      </c>
      <c r="H195" s="132">
        <f t="shared" si="50"/>
        <v>1501.3962443151597</v>
      </c>
      <c r="I195" s="132">
        <f t="shared" si="50"/>
        <v>1523.0002511910177</v>
      </c>
      <c r="J195" s="132">
        <f t="shared" si="50"/>
        <v>1505.2967109341669</v>
      </c>
      <c r="K195" s="132">
        <f t="shared" si="50"/>
        <v>1513.9979489901157</v>
      </c>
      <c r="L195" s="132">
        <f t="shared" si="50"/>
        <v>1612.9806463779037</v>
      </c>
      <c r="M195" s="132">
        <f t="shared" si="50"/>
        <v>1673.435040027322</v>
      </c>
      <c r="N195" s="132">
        <f t="shared" si="50"/>
        <v>1392.7499148422971</v>
      </c>
      <c r="O195" s="132">
        <f t="shared" si="50"/>
        <v>1474.882809436526</v>
      </c>
      <c r="P195" s="132">
        <f t="shared" si="50"/>
        <v>1371.854744303195</v>
      </c>
      <c r="Q195" s="132">
        <f t="shared" si="50"/>
        <v>1347.220002561917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1573.8991602470378</v>
      </c>
      <c r="E196" s="132">
        <f t="shared" si="51"/>
        <v>1570.367755208069</v>
      </c>
      <c r="F196" s="132">
        <f t="shared" si="51"/>
        <v>1584.4770873170062</v>
      </c>
      <c r="G196" s="132">
        <f t="shared" si="51"/>
        <v>1599.1312819578047</v>
      </c>
      <c r="H196" s="132">
        <f t="shared" si="51"/>
        <v>1555.1727520452939</v>
      </c>
      <c r="I196" s="132">
        <f t="shared" si="51"/>
        <v>1575.8510488360712</v>
      </c>
      <c r="J196" s="132">
        <f t="shared" si="51"/>
        <v>1560.681299463701</v>
      </c>
      <c r="K196" s="132">
        <f t="shared" si="51"/>
        <v>1575.365981649396</v>
      </c>
      <c r="L196" s="132">
        <f t="shared" si="51"/>
        <v>1677.7429762012546</v>
      </c>
      <c r="M196" s="132">
        <f t="shared" si="51"/>
        <v>1708.7291108304466</v>
      </c>
      <c r="N196" s="132">
        <f t="shared" si="51"/>
        <v>1473.6714245903615</v>
      </c>
      <c r="O196" s="132">
        <f t="shared" si="51"/>
        <v>1532.4216063758929</v>
      </c>
      <c r="P196" s="132">
        <f t="shared" si="51"/>
        <v>1424.3747150963923</v>
      </c>
      <c r="Q196" s="132">
        <f t="shared" si="51"/>
        <v>1397.5312133950108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1108.7828811772708</v>
      </c>
      <c r="E197" s="165">
        <f t="shared" si="52"/>
        <v>1107.104529042962</v>
      </c>
      <c r="F197" s="165">
        <f t="shared" si="52"/>
        <v>1112.9480128342736</v>
      </c>
      <c r="G197" s="165">
        <f t="shared" si="52"/>
        <v>1125.5971186565898</v>
      </c>
      <c r="H197" s="165">
        <f t="shared" si="52"/>
        <v>1084.0257918854809</v>
      </c>
      <c r="I197" s="165">
        <f t="shared" si="52"/>
        <v>1102.2092167894646</v>
      </c>
      <c r="J197" s="165">
        <f t="shared" si="52"/>
        <v>1090.7529541377965</v>
      </c>
      <c r="K197" s="165">
        <f t="shared" si="52"/>
        <v>1099.7869641956461</v>
      </c>
      <c r="L197" s="165">
        <f t="shared" si="52"/>
        <v>1172.3238919862288</v>
      </c>
      <c r="M197" s="165">
        <f t="shared" si="52"/>
        <v>1216.3411071156443</v>
      </c>
      <c r="N197" s="165">
        <f t="shared" si="52"/>
        <v>1012.7057310884966</v>
      </c>
      <c r="O197" s="165">
        <f t="shared" si="52"/>
        <v>1072.5626042141439</v>
      </c>
      <c r="P197" s="165">
        <f t="shared" si="52"/>
        <v>997.84728289856059</v>
      </c>
      <c r="Q197" s="165">
        <f t="shared" si="52"/>
        <v>979.04309339584029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465.11627906976742</v>
      </c>
      <c r="E198" s="164">
        <f t="shared" si="52"/>
        <v>463.26322616510714</v>
      </c>
      <c r="F198" s="164">
        <f t="shared" si="52"/>
        <v>471.52907448273254</v>
      </c>
      <c r="G198" s="164">
        <f t="shared" si="52"/>
        <v>473.53416330121507</v>
      </c>
      <c r="H198" s="164">
        <f t="shared" si="52"/>
        <v>471.14696015981303</v>
      </c>
      <c r="I198" s="164">
        <f t="shared" si="52"/>
        <v>473.64183204660645</v>
      </c>
      <c r="J198" s="164">
        <f t="shared" si="52"/>
        <v>469.9283453259045</v>
      </c>
      <c r="K198" s="164">
        <f t="shared" si="52"/>
        <v>475.57901745374994</v>
      </c>
      <c r="L198" s="164">
        <f t="shared" si="52"/>
        <v>505.41908421502575</v>
      </c>
      <c r="M198" s="164">
        <f t="shared" si="52"/>
        <v>492.38800371480255</v>
      </c>
      <c r="N198" s="164">
        <f t="shared" si="52"/>
        <v>460.96569350186496</v>
      </c>
      <c r="O198" s="164">
        <f t="shared" si="52"/>
        <v>459.85900216174912</v>
      </c>
      <c r="P198" s="164">
        <f t="shared" si="52"/>
        <v>426.52743219783139</v>
      </c>
      <c r="Q198" s="164">
        <f t="shared" si="52"/>
        <v>418.48811999917041</v>
      </c>
    </row>
    <row r="199" spans="1:17" ht="12" customHeight="1" x14ac:dyDescent="0.25">
      <c r="A199" s="163" t="s">
        <v>142</v>
      </c>
      <c r="B199" s="162">
        <f>IF(B123=0,0,B123/0.086*1000000/B$13)</f>
        <v>551.22788002697723</v>
      </c>
      <c r="C199" s="162">
        <f t="shared" ref="C199:Q199" si="53">IF(C123=0,0,C123/0.086*1000000/C$13)</f>
        <v>466.7528939804161</v>
      </c>
      <c r="D199" s="162">
        <f t="shared" si="53"/>
        <v>783.29980293188203</v>
      </c>
      <c r="E199" s="162">
        <f t="shared" si="53"/>
        <v>935.84832957760204</v>
      </c>
      <c r="F199" s="162">
        <f t="shared" si="53"/>
        <v>912.4102184208532</v>
      </c>
      <c r="G199" s="162">
        <f t="shared" si="53"/>
        <v>742.5262169030475</v>
      </c>
      <c r="H199" s="162">
        <f t="shared" si="53"/>
        <v>1020.3779834871586</v>
      </c>
      <c r="I199" s="162">
        <f t="shared" si="53"/>
        <v>1098.443186646487</v>
      </c>
      <c r="J199" s="162">
        <f t="shared" si="53"/>
        <v>1537.8521443295569</v>
      </c>
      <c r="K199" s="162">
        <f t="shared" si="53"/>
        <v>856.24358118399459</v>
      </c>
      <c r="L199" s="162">
        <f t="shared" si="53"/>
        <v>1477.6516907653856</v>
      </c>
      <c r="M199" s="162">
        <f t="shared" si="53"/>
        <v>992.17454289016723</v>
      </c>
      <c r="N199" s="162">
        <f t="shared" si="53"/>
        <v>972.30191082786678</v>
      </c>
      <c r="O199" s="162">
        <f t="shared" si="53"/>
        <v>1353.9076532377808</v>
      </c>
      <c r="P199" s="162">
        <f t="shared" si="53"/>
        <v>1413.5156160420445</v>
      </c>
      <c r="Q199" s="162">
        <f t="shared" si="53"/>
        <v>1392.4065251535469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1031.8904166083487</v>
      </c>
      <c r="E200" s="160">
        <f t="shared" si="54"/>
        <v>1139.3903355660068</v>
      </c>
      <c r="F200" s="160">
        <f t="shared" si="54"/>
        <v>1129.2027948811417</v>
      </c>
      <c r="G200" s="160">
        <f t="shared" si="54"/>
        <v>1006.6894229364008</v>
      </c>
      <c r="H200" s="160">
        <f t="shared" si="54"/>
        <v>1199.4922529757971</v>
      </c>
      <c r="I200" s="160">
        <f t="shared" si="54"/>
        <v>1246.8188903226892</v>
      </c>
      <c r="J200" s="160">
        <f t="shared" si="54"/>
        <v>1549.0457137374299</v>
      </c>
      <c r="K200" s="160">
        <f t="shared" si="54"/>
        <v>1076.2760323729638</v>
      </c>
      <c r="L200" s="160">
        <f t="shared" si="54"/>
        <v>1554.5841728210116</v>
      </c>
      <c r="M200" s="160">
        <f t="shared" si="54"/>
        <v>1189.9349530190775</v>
      </c>
      <c r="N200" s="160">
        <f t="shared" si="54"/>
        <v>1142.7801128542233</v>
      </c>
      <c r="O200" s="160">
        <f t="shared" si="54"/>
        <v>1408.035122690655</v>
      </c>
      <c r="P200" s="160">
        <f t="shared" si="54"/>
        <v>1419.982172164317</v>
      </c>
      <c r="Q200" s="160">
        <f t="shared" si="54"/>
        <v>1397.4329561929983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566.77413753857957</v>
      </c>
      <c r="E201" s="156">
        <f t="shared" si="55"/>
        <v>676.12710940089971</v>
      </c>
      <c r="F201" s="156">
        <f t="shared" si="55"/>
        <v>657.67372039840916</v>
      </c>
      <c r="G201" s="156">
        <f t="shared" si="55"/>
        <v>533.1552596351853</v>
      </c>
      <c r="H201" s="156">
        <f t="shared" si="55"/>
        <v>728.34529281598407</v>
      </c>
      <c r="I201" s="156">
        <f t="shared" si="55"/>
        <v>773.17705827608302</v>
      </c>
      <c r="J201" s="156">
        <f t="shared" si="55"/>
        <v>1079.1173684115249</v>
      </c>
      <c r="K201" s="156">
        <f t="shared" si="55"/>
        <v>600.69701491921444</v>
      </c>
      <c r="L201" s="156">
        <f t="shared" si="55"/>
        <v>1049.1650886059861</v>
      </c>
      <c r="M201" s="156">
        <f t="shared" si="55"/>
        <v>697.5469493042749</v>
      </c>
      <c r="N201" s="156">
        <f t="shared" si="55"/>
        <v>681.81441935235796</v>
      </c>
      <c r="O201" s="156">
        <f t="shared" si="55"/>
        <v>948.17612052890581</v>
      </c>
      <c r="P201" s="156">
        <f t="shared" si="55"/>
        <v>993.45473996648582</v>
      </c>
      <c r="Q201" s="156">
        <f t="shared" si="55"/>
        <v>978.94483619382788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465.11627906976912</v>
      </c>
      <c r="E202" s="156">
        <f t="shared" si="55"/>
        <v>463.26322616510708</v>
      </c>
      <c r="F202" s="156">
        <f t="shared" si="55"/>
        <v>471.52907448273265</v>
      </c>
      <c r="G202" s="156">
        <f t="shared" si="55"/>
        <v>473.53416330121541</v>
      </c>
      <c r="H202" s="156">
        <f t="shared" si="55"/>
        <v>471.14696015981309</v>
      </c>
      <c r="I202" s="156">
        <f t="shared" si="55"/>
        <v>473.64183204660645</v>
      </c>
      <c r="J202" s="156">
        <f t="shared" si="55"/>
        <v>469.92834532590479</v>
      </c>
      <c r="K202" s="156">
        <f t="shared" si="55"/>
        <v>475.57901745374926</v>
      </c>
      <c r="L202" s="156">
        <f t="shared" si="55"/>
        <v>505.41908421502569</v>
      </c>
      <c r="M202" s="156">
        <f t="shared" si="55"/>
        <v>492.38800371480255</v>
      </c>
      <c r="N202" s="156">
        <f t="shared" si="55"/>
        <v>460.96569350186542</v>
      </c>
      <c r="O202" s="156">
        <f t="shared" si="55"/>
        <v>459.85900216174912</v>
      </c>
      <c r="P202" s="156">
        <f t="shared" si="55"/>
        <v>426.52743219783139</v>
      </c>
      <c r="Q202" s="156">
        <f t="shared" si="55"/>
        <v>418.48811999917035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443.06901957751938</v>
      </c>
      <c r="C203" s="157">
        <f t="shared" si="56"/>
        <v>567.13835861407438</v>
      </c>
      <c r="D203" s="157">
        <f t="shared" si="56"/>
        <v>611.21356266612838</v>
      </c>
      <c r="E203" s="157">
        <f t="shared" si="56"/>
        <v>646.13623944465962</v>
      </c>
      <c r="F203" s="157">
        <f t="shared" si="56"/>
        <v>650.1530317225704</v>
      </c>
      <c r="G203" s="157">
        <f t="shared" si="56"/>
        <v>638.35614991439456</v>
      </c>
      <c r="H203" s="157">
        <f t="shared" si="56"/>
        <v>636.68253800877903</v>
      </c>
      <c r="I203" s="157">
        <f t="shared" si="56"/>
        <v>677.44650276541017</v>
      </c>
      <c r="J203" s="157">
        <f t="shared" si="56"/>
        <v>681.06507845986016</v>
      </c>
      <c r="K203" s="157">
        <f t="shared" si="56"/>
        <v>662.68731702599314</v>
      </c>
      <c r="L203" s="157">
        <f t="shared" si="56"/>
        <v>700.69577952148472</v>
      </c>
      <c r="M203" s="157">
        <f t="shared" si="56"/>
        <v>716.20784822380085</v>
      </c>
      <c r="N203" s="157">
        <f t="shared" si="56"/>
        <v>656.31853886677675</v>
      </c>
      <c r="O203" s="157">
        <f t="shared" si="56"/>
        <v>667.62342790029322</v>
      </c>
      <c r="P203" s="157">
        <f t="shared" si="56"/>
        <v>634.10793686061174</v>
      </c>
      <c r="Q203" s="157">
        <f t="shared" si="56"/>
        <v>581.18574078493089</v>
      </c>
    </row>
    <row r="204" spans="1:17" ht="12" customHeight="1" x14ac:dyDescent="0.25">
      <c r="A204" s="23" t="s">
        <v>203</v>
      </c>
      <c r="B204" s="156">
        <f>IF(B128=0,0,B128/0.086*1000000/B$16)</f>
        <v>521.55450858693985</v>
      </c>
      <c r="C204" s="156">
        <f t="shared" ref="C204:Q204" si="57">IF(C128=0,0,C128/0.086*1000000/C$16)</f>
        <v>646.7936020352081</v>
      </c>
      <c r="D204" s="156">
        <f t="shared" si="57"/>
        <v>671.79778293905792</v>
      </c>
      <c r="E204" s="156">
        <f t="shared" si="57"/>
        <v>670.8967324933983</v>
      </c>
      <c r="F204" s="156">
        <f t="shared" si="57"/>
        <v>675.20116251613263</v>
      </c>
      <c r="G204" s="156">
        <f t="shared" si="57"/>
        <v>657.88165933647724</v>
      </c>
      <c r="H204" s="156">
        <f t="shared" si="57"/>
        <v>649.10659534395063</v>
      </c>
      <c r="I204" s="156">
        <f t="shared" si="57"/>
        <v>690.97722850363482</v>
      </c>
      <c r="J204" s="156">
        <f t="shared" si="57"/>
        <v>681.99074913814763</v>
      </c>
      <c r="K204" s="156">
        <f t="shared" si="57"/>
        <v>674.42692709070229</v>
      </c>
      <c r="L204" s="156">
        <f t="shared" si="57"/>
        <v>703.87954091297308</v>
      </c>
      <c r="M204" s="156">
        <f t="shared" si="57"/>
        <v>725.99160381485797</v>
      </c>
      <c r="N204" s="156">
        <f t="shared" si="57"/>
        <v>661.2394266320257</v>
      </c>
      <c r="O204" s="156">
        <f t="shared" si="57"/>
        <v>678.17165624253585</v>
      </c>
      <c r="P204" s="156">
        <f t="shared" si="57"/>
        <v>645.59137483166069</v>
      </c>
      <c r="Q204" s="156">
        <f t="shared" si="57"/>
        <v>579.99388941066263</v>
      </c>
    </row>
    <row r="205" spans="1:17" ht="12" customHeight="1" x14ac:dyDescent="0.25">
      <c r="A205" s="29" t="s">
        <v>140</v>
      </c>
      <c r="B205" s="57">
        <f>IF(B129=0,0,B129/0.086*1000000/B$17)</f>
        <v>184.26771083888343</v>
      </c>
      <c r="C205" s="57">
        <f t="shared" ref="C205:Q205" si="58">IF(C129=0,0,C129/0.086*1000000/C$17)</f>
        <v>194.92182579048591</v>
      </c>
      <c r="D205" s="57">
        <f t="shared" si="58"/>
        <v>346.23780414279008</v>
      </c>
      <c r="E205" s="57">
        <f t="shared" si="58"/>
        <v>410.17710526212431</v>
      </c>
      <c r="F205" s="57">
        <f t="shared" si="58"/>
        <v>397.40833847427831</v>
      </c>
      <c r="G205" s="57">
        <f t="shared" si="58"/>
        <v>317.62255056762598</v>
      </c>
      <c r="H205" s="57">
        <f t="shared" si="58"/>
        <v>407.99656002236748</v>
      </c>
      <c r="I205" s="57">
        <f t="shared" si="58"/>
        <v>474.3522961718221</v>
      </c>
      <c r="J205" s="57">
        <f t="shared" si="58"/>
        <v>663.50227373222026</v>
      </c>
      <c r="K205" s="57">
        <f t="shared" si="58"/>
        <v>362.6864365483143</v>
      </c>
      <c r="L205" s="57">
        <f t="shared" si="58"/>
        <v>581.43797365074659</v>
      </c>
      <c r="M205" s="57">
        <f t="shared" si="58"/>
        <v>453.99033803738365</v>
      </c>
      <c r="N205" s="57">
        <f t="shared" si="58"/>
        <v>514.41960589622397</v>
      </c>
      <c r="O205" s="57">
        <f t="shared" si="58"/>
        <v>334.98172558430673</v>
      </c>
      <c r="P205" s="57">
        <f t="shared" si="58"/>
        <v>256.32483420153807</v>
      </c>
      <c r="Q205" s="57">
        <f t="shared" si="58"/>
        <v>608.97444433431781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5503.5160722881774</v>
      </c>
      <c r="C207" s="168">
        <f t="shared" ref="C207:Q207" si="59">SUM(C208,C211,C213,C222)</f>
        <v>5911.2935220334548</v>
      </c>
      <c r="D207" s="168">
        <f t="shared" si="59"/>
        <v>5589.1824773334602</v>
      </c>
      <c r="E207" s="168">
        <f t="shared" si="59"/>
        <v>5757.9621516142279</v>
      </c>
      <c r="F207" s="168">
        <f t="shared" si="59"/>
        <v>6040.6446075341273</v>
      </c>
      <c r="G207" s="168">
        <f t="shared" si="59"/>
        <v>5915.82606990971</v>
      </c>
      <c r="H207" s="168">
        <f t="shared" si="59"/>
        <v>5470.8157007007412</v>
      </c>
      <c r="I207" s="168">
        <f t="shared" si="59"/>
        <v>5322.3939029649919</v>
      </c>
      <c r="J207" s="168">
        <f t="shared" si="59"/>
        <v>5391.0908509669644</v>
      </c>
      <c r="K207" s="168">
        <f t="shared" si="59"/>
        <v>5226.4238323889285</v>
      </c>
      <c r="L207" s="168">
        <f t="shared" si="59"/>
        <v>5186.7104988182391</v>
      </c>
      <c r="M207" s="168">
        <f t="shared" si="59"/>
        <v>4608.0940517539293</v>
      </c>
      <c r="N207" s="168">
        <f t="shared" si="59"/>
        <v>4261.9346199680976</v>
      </c>
      <c r="O207" s="168">
        <f t="shared" si="59"/>
        <v>4489.1409833870612</v>
      </c>
      <c r="P207" s="168">
        <f t="shared" si="59"/>
        <v>4085.6629188585098</v>
      </c>
      <c r="Q207" s="168">
        <f t="shared" si="59"/>
        <v>4372.8097216944789</v>
      </c>
    </row>
    <row r="208" spans="1:17" ht="12" customHeight="1" x14ac:dyDescent="0.25">
      <c r="A208" s="158" t="s">
        <v>65</v>
      </c>
      <c r="B208" s="157">
        <f>SUM(B209:B210)</f>
        <v>4828.2262934638593</v>
      </c>
      <c r="C208" s="157">
        <f t="shared" ref="C208:Q208" si="60">SUM(C209:C210)</f>
        <v>5186.2371958372059</v>
      </c>
      <c r="D208" s="157">
        <f t="shared" si="60"/>
        <v>4847.8846647723685</v>
      </c>
      <c r="E208" s="157">
        <f t="shared" si="60"/>
        <v>4993.3757629128559</v>
      </c>
      <c r="F208" s="157">
        <f t="shared" si="60"/>
        <v>5275.4337233649094</v>
      </c>
      <c r="G208" s="157">
        <f t="shared" si="60"/>
        <v>5146.4741561056217</v>
      </c>
      <c r="H208" s="157">
        <f t="shared" si="60"/>
        <v>4722.9600598511743</v>
      </c>
      <c r="I208" s="157">
        <f t="shared" si="60"/>
        <v>4554.6004589499289</v>
      </c>
      <c r="J208" s="157">
        <f t="shared" si="60"/>
        <v>4634.4746134370653</v>
      </c>
      <c r="K208" s="157">
        <f t="shared" si="60"/>
        <v>4471.5974153214056</v>
      </c>
      <c r="L208" s="157">
        <f t="shared" si="60"/>
        <v>4389.8993453447447</v>
      </c>
      <c r="M208" s="157">
        <f t="shared" si="60"/>
        <v>3813.2738780958966</v>
      </c>
      <c r="N208" s="157">
        <f t="shared" si="60"/>
        <v>3582.4630346627537</v>
      </c>
      <c r="O208" s="157">
        <f t="shared" si="60"/>
        <v>3780.9651043013423</v>
      </c>
      <c r="P208" s="157">
        <f t="shared" si="60"/>
        <v>3413.7773302193273</v>
      </c>
      <c r="Q208" s="157">
        <f t="shared" si="60"/>
        <v>3743.2737929178957</v>
      </c>
    </row>
    <row r="209" spans="1:17" ht="12" customHeight="1" x14ac:dyDescent="0.25">
      <c r="A209" s="23" t="s">
        <v>161</v>
      </c>
      <c r="B209" s="156">
        <f>IF(B152=0,0,B152*1000000/B$7)</f>
        <v>4828.2262934638593</v>
      </c>
      <c r="C209" s="156">
        <f t="shared" ref="C209:Q210" si="61">IF(C152=0,0,C152*1000000/C$7)</f>
        <v>5186.2371958372059</v>
      </c>
      <c r="D209" s="156">
        <f t="shared" si="61"/>
        <v>4847.8846647723685</v>
      </c>
      <c r="E209" s="156">
        <f t="shared" si="61"/>
        <v>4993.3757629128559</v>
      </c>
      <c r="F209" s="156">
        <f t="shared" si="61"/>
        <v>5275.4337233649094</v>
      </c>
      <c r="G209" s="156">
        <f t="shared" si="61"/>
        <v>5146.4741561056217</v>
      </c>
      <c r="H209" s="156">
        <f t="shared" si="61"/>
        <v>4722.9600598511743</v>
      </c>
      <c r="I209" s="156">
        <f t="shared" si="61"/>
        <v>4554.6004589499289</v>
      </c>
      <c r="J209" s="156">
        <f t="shared" si="61"/>
        <v>4634.4746134370653</v>
      </c>
      <c r="K209" s="156">
        <f t="shared" si="61"/>
        <v>4471.5974153214056</v>
      </c>
      <c r="L209" s="156">
        <f t="shared" si="61"/>
        <v>4389.8993453447447</v>
      </c>
      <c r="M209" s="156">
        <f t="shared" si="61"/>
        <v>3813.2738780958966</v>
      </c>
      <c r="N209" s="156">
        <f t="shared" si="61"/>
        <v>3582.4630346627537</v>
      </c>
      <c r="O209" s="156">
        <f t="shared" si="61"/>
        <v>3780.9651043013423</v>
      </c>
      <c r="P209" s="156">
        <f t="shared" si="61"/>
        <v>3413.7773302193273</v>
      </c>
      <c r="Q209" s="156">
        <f t="shared" si="61"/>
        <v>3743.2737929178957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497.8759186501818</v>
      </c>
      <c r="C213" s="157">
        <f t="shared" si="63"/>
        <v>492.62648700977877</v>
      </c>
      <c r="D213" s="157">
        <f t="shared" si="63"/>
        <v>505.67382373935072</v>
      </c>
      <c r="E213" s="157">
        <f t="shared" si="63"/>
        <v>507.14292936110536</v>
      </c>
      <c r="F213" s="157">
        <f t="shared" si="63"/>
        <v>507.35005542180721</v>
      </c>
      <c r="G213" s="157">
        <f t="shared" si="63"/>
        <v>511.84294973048003</v>
      </c>
      <c r="H213" s="157">
        <f t="shared" si="63"/>
        <v>494.51472964782454</v>
      </c>
      <c r="I213" s="157">
        <f t="shared" si="63"/>
        <v>503.74756650674743</v>
      </c>
      <c r="J213" s="157">
        <f t="shared" si="63"/>
        <v>495.51321432637542</v>
      </c>
      <c r="K213" s="157">
        <f t="shared" si="63"/>
        <v>495.28234085237619</v>
      </c>
      <c r="L213" s="157">
        <f t="shared" si="63"/>
        <v>525.15839651632098</v>
      </c>
      <c r="M213" s="157">
        <f t="shared" si="63"/>
        <v>519.83634357373944</v>
      </c>
      <c r="N213" s="157">
        <f t="shared" si="63"/>
        <v>429.41135611978035</v>
      </c>
      <c r="O213" s="157">
        <f t="shared" si="63"/>
        <v>452.22070524279155</v>
      </c>
      <c r="P213" s="157">
        <f t="shared" si="63"/>
        <v>428.87581869436195</v>
      </c>
      <c r="Q213" s="157">
        <f t="shared" si="63"/>
        <v>414.55121147370949</v>
      </c>
    </row>
    <row r="214" spans="1:17" ht="12" customHeight="1" x14ac:dyDescent="0.25">
      <c r="A214" s="167" t="s">
        <v>160</v>
      </c>
      <c r="B214" s="132">
        <f>IF(B157=0,0,B157*1000000/B$11)</f>
        <v>553.70991578245389</v>
      </c>
      <c r="C214" s="132">
        <f t="shared" ref="C214:Q214" si="64">IF(C157=0,0,C157*1000000/C$11)</f>
        <v>545.45852557451417</v>
      </c>
      <c r="D214" s="132">
        <f t="shared" si="64"/>
        <v>540.68366226685282</v>
      </c>
      <c r="E214" s="132">
        <f t="shared" si="64"/>
        <v>537.88797970246742</v>
      </c>
      <c r="F214" s="132">
        <f t="shared" si="64"/>
        <v>538.6744622738928</v>
      </c>
      <c r="G214" s="132">
        <f t="shared" si="64"/>
        <v>543.12871466748504</v>
      </c>
      <c r="H214" s="132">
        <f t="shared" si="64"/>
        <v>520.78776299959918</v>
      </c>
      <c r="I214" s="132">
        <f t="shared" si="64"/>
        <v>525.990794084811</v>
      </c>
      <c r="J214" s="132">
        <f t="shared" si="64"/>
        <v>517.01913473738432</v>
      </c>
      <c r="K214" s="132">
        <f t="shared" si="64"/>
        <v>518.36494504322093</v>
      </c>
      <c r="L214" s="132">
        <f t="shared" si="64"/>
        <v>546.96603126538639</v>
      </c>
      <c r="M214" s="132">
        <f t="shared" si="64"/>
        <v>565.71567830725564</v>
      </c>
      <c r="N214" s="132">
        <f t="shared" si="64"/>
        <v>469.68166917860657</v>
      </c>
      <c r="O214" s="132">
        <f t="shared" si="64"/>
        <v>495.96356572206582</v>
      </c>
      <c r="P214" s="132">
        <f t="shared" si="64"/>
        <v>458.73137444557113</v>
      </c>
      <c r="Q214" s="132">
        <f t="shared" si="64"/>
        <v>448.73191969947476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378.47856358678132</v>
      </c>
      <c r="E215" s="132">
        <f t="shared" si="65"/>
        <v>377.59736175113323</v>
      </c>
      <c r="F215" s="132">
        <f t="shared" si="65"/>
        <v>377.07212359172092</v>
      </c>
      <c r="G215" s="132">
        <f t="shared" si="65"/>
        <v>380.19010026724521</v>
      </c>
      <c r="H215" s="132">
        <f t="shared" si="65"/>
        <v>364.55143409972851</v>
      </c>
      <c r="I215" s="132">
        <f t="shared" si="65"/>
        <v>368.19355585936887</v>
      </c>
      <c r="J215" s="132">
        <f t="shared" si="65"/>
        <v>361.913394316167</v>
      </c>
      <c r="K215" s="132">
        <f t="shared" si="65"/>
        <v>362.85546153025268</v>
      </c>
      <c r="L215" s="132">
        <f t="shared" si="65"/>
        <v>382.87622188577029</v>
      </c>
      <c r="M215" s="132">
        <f t="shared" si="65"/>
        <v>396.00097481507839</v>
      </c>
      <c r="N215" s="132">
        <f t="shared" si="65"/>
        <v>328.77716842502338</v>
      </c>
      <c r="O215" s="132">
        <f t="shared" si="65"/>
        <v>347.17449600544495</v>
      </c>
      <c r="P215" s="132">
        <f t="shared" si="65"/>
        <v>321.11196211189917</v>
      </c>
      <c r="Q215" s="132">
        <f t="shared" si="65"/>
        <v>314.11234378963161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378.47856358678132</v>
      </c>
      <c r="E216" s="165">
        <f t="shared" si="65"/>
        <v>377.59736175113323</v>
      </c>
      <c r="F216" s="165">
        <f t="shared" si="65"/>
        <v>377.07212359172092</v>
      </c>
      <c r="G216" s="165">
        <f t="shared" si="65"/>
        <v>380.19010026724521</v>
      </c>
      <c r="H216" s="165">
        <f t="shared" si="65"/>
        <v>364.55143409972851</v>
      </c>
      <c r="I216" s="165">
        <f t="shared" si="65"/>
        <v>368.19355585936887</v>
      </c>
      <c r="J216" s="165">
        <f t="shared" si="65"/>
        <v>361.913394316167</v>
      </c>
      <c r="K216" s="165">
        <f t="shared" si="65"/>
        <v>362.85546153025268</v>
      </c>
      <c r="L216" s="165">
        <f t="shared" si="65"/>
        <v>382.87622188577029</v>
      </c>
      <c r="M216" s="165">
        <f t="shared" si="65"/>
        <v>396.00097481507839</v>
      </c>
      <c r="N216" s="165">
        <f t="shared" si="65"/>
        <v>328.77716842502338</v>
      </c>
      <c r="O216" s="165">
        <f t="shared" si="65"/>
        <v>347.17449600544495</v>
      </c>
      <c r="P216" s="165">
        <f t="shared" si="65"/>
        <v>321.11196211189917</v>
      </c>
      <c r="Q216" s="165">
        <f t="shared" si="65"/>
        <v>314.11234378963161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177.41386017413618</v>
      </c>
      <c r="C222" s="157">
        <f t="shared" ref="C222:Q222" si="68">IF(C165=0,0,C165*1000000/C$5)</f>
        <v>232.42983918647047</v>
      </c>
      <c r="D222" s="157">
        <f t="shared" si="68"/>
        <v>235.62398882174097</v>
      </c>
      <c r="E222" s="157">
        <f t="shared" si="68"/>
        <v>257.44345934026649</v>
      </c>
      <c r="F222" s="157">
        <f t="shared" si="68"/>
        <v>257.86082874741066</v>
      </c>
      <c r="G222" s="157">
        <f t="shared" si="68"/>
        <v>257.50896407360898</v>
      </c>
      <c r="H222" s="157">
        <f t="shared" si="68"/>
        <v>253.34091120174276</v>
      </c>
      <c r="I222" s="157">
        <f t="shared" si="68"/>
        <v>264.0458775083149</v>
      </c>
      <c r="J222" s="157">
        <f t="shared" si="68"/>
        <v>261.10302320352355</v>
      </c>
      <c r="K222" s="157">
        <f t="shared" si="68"/>
        <v>259.54407621514667</v>
      </c>
      <c r="L222" s="157">
        <f t="shared" si="68"/>
        <v>271.65275695717389</v>
      </c>
      <c r="M222" s="157">
        <f t="shared" si="68"/>
        <v>274.98383008429255</v>
      </c>
      <c r="N222" s="157">
        <f t="shared" si="68"/>
        <v>250.06022918556343</v>
      </c>
      <c r="O222" s="157">
        <f t="shared" si="68"/>
        <v>255.95517384292739</v>
      </c>
      <c r="P222" s="157">
        <f t="shared" si="68"/>
        <v>243.00976994482079</v>
      </c>
      <c r="Q222" s="157">
        <f t="shared" si="68"/>
        <v>214.98471730287338</v>
      </c>
    </row>
    <row r="223" spans="1:17" ht="12" customHeight="1" x14ac:dyDescent="0.25">
      <c r="A223" s="23" t="s">
        <v>203</v>
      </c>
      <c r="B223" s="156">
        <f>IF(B166=0,0,B166*1000000/B$16)</f>
        <v>231.21734996590658</v>
      </c>
      <c r="C223" s="156">
        <f t="shared" ref="C223:Q223" si="69">IF(C166=0,0,C166*1000000/C$16)</f>
        <v>282.17039014557605</v>
      </c>
      <c r="D223" s="156">
        <f t="shared" si="69"/>
        <v>289.49720243160158</v>
      </c>
      <c r="E223" s="156">
        <f t="shared" si="69"/>
        <v>284.45842109422313</v>
      </c>
      <c r="F223" s="156">
        <f t="shared" si="69"/>
        <v>283.41599147700481</v>
      </c>
      <c r="G223" s="156">
        <f t="shared" si="69"/>
        <v>273.1855059592437</v>
      </c>
      <c r="H223" s="156">
        <f t="shared" si="69"/>
        <v>267.10442234409226</v>
      </c>
      <c r="I223" s="156">
        <f t="shared" si="69"/>
        <v>281.63738053933571</v>
      </c>
      <c r="J223" s="156">
        <f t="shared" si="69"/>
        <v>274.86480079770212</v>
      </c>
      <c r="K223" s="156">
        <f t="shared" si="69"/>
        <v>269.70053390460237</v>
      </c>
      <c r="L223" s="156">
        <f t="shared" si="69"/>
        <v>278.9049242528655</v>
      </c>
      <c r="M223" s="156">
        <f t="shared" si="69"/>
        <v>285.24391753278115</v>
      </c>
      <c r="N223" s="156">
        <f t="shared" si="69"/>
        <v>258.73202323372584</v>
      </c>
      <c r="O223" s="156">
        <f t="shared" si="69"/>
        <v>264.07163549002701</v>
      </c>
      <c r="P223" s="156">
        <f t="shared" si="69"/>
        <v>250.39651540770242</v>
      </c>
      <c r="Q223" s="156">
        <f t="shared" si="69"/>
        <v>224.20536447371498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231.23925301201149</v>
      </c>
      <c r="C226" s="184">
        <f>C169/RES_summary!C$19</f>
        <v>246.58364686810356</v>
      </c>
      <c r="D226" s="184">
        <f>D169/RES_summary!D$19</f>
        <v>231.3137566330914</v>
      </c>
      <c r="E226" s="184">
        <f>E169/RES_summary!E$19</f>
        <v>235.73189644029225</v>
      </c>
      <c r="F226" s="184">
        <f>F169/RES_summary!F$19</f>
        <v>246.54143253089836</v>
      </c>
      <c r="G226" s="184">
        <f>G169/RES_summary!G$19</f>
        <v>241.88908903527741</v>
      </c>
      <c r="H226" s="184">
        <f>H169/RES_summary!H$19</f>
        <v>220.67062928836179</v>
      </c>
      <c r="I226" s="184">
        <f>I169/RES_summary!I$19</f>
        <v>213.30665357706511</v>
      </c>
      <c r="J226" s="184">
        <f>J169/RES_summary!J$19</f>
        <v>209.33049430178363</v>
      </c>
      <c r="K226" s="184">
        <f>K169/RES_summary!K$19</f>
        <v>209.9851789164463</v>
      </c>
      <c r="L226" s="184">
        <f>L169/RES_summary!L$19</f>
        <v>201.87880181069244</v>
      </c>
      <c r="M226" s="184">
        <f>M169/RES_summary!M$19</f>
        <v>181.87147971006806</v>
      </c>
      <c r="N226" s="184">
        <f>N169/RES_summary!N$19</f>
        <v>167.55812361719111</v>
      </c>
      <c r="O226" s="184">
        <f>O169/RES_summary!O$19</f>
        <v>178.1251971790964</v>
      </c>
      <c r="P226" s="184">
        <f>P169/RES_summary!P$19</f>
        <v>162.83666328514605</v>
      </c>
      <c r="Q226" s="184">
        <f>Q169/RES_summary!Q$19</f>
        <v>166.09290993396763</v>
      </c>
    </row>
    <row r="227" spans="1:17" ht="12" customHeight="1" x14ac:dyDescent="0.25">
      <c r="A227" s="158" t="s">
        <v>65</v>
      </c>
      <c r="B227" s="178">
        <f>B170/RES_summary!B$19</f>
        <v>203.42266831657437</v>
      </c>
      <c r="C227" s="178">
        <f>C170/RES_summary!C$19</f>
        <v>217.04407171534947</v>
      </c>
      <c r="D227" s="178">
        <f>D170/RES_summary!D$19</f>
        <v>200.7877457242983</v>
      </c>
      <c r="E227" s="178">
        <f>E170/RES_summary!E$19</f>
        <v>204.54127285816949</v>
      </c>
      <c r="F227" s="178">
        <f>F170/RES_summary!F$19</f>
        <v>215.41887694469483</v>
      </c>
      <c r="G227" s="178">
        <f>G170/RES_summary!G$19</f>
        <v>210.94034656100641</v>
      </c>
      <c r="H227" s="178">
        <f>H170/RES_summary!H$19</f>
        <v>190.56132382404866</v>
      </c>
      <c r="I227" s="178">
        <f>I170/RES_summary!I$19</f>
        <v>182.46978520142022</v>
      </c>
      <c r="J227" s="178">
        <f>J170/RES_summary!J$19</f>
        <v>178.86906279031811</v>
      </c>
      <c r="K227" s="178">
        <f>K170/RES_summary!K$19</f>
        <v>179.98742801135404</v>
      </c>
      <c r="L227" s="178">
        <f>L170/RES_summary!L$19</f>
        <v>170.27686848720992</v>
      </c>
      <c r="M227" s="178">
        <f>M170/RES_summary!M$19</f>
        <v>150.09243973434846</v>
      </c>
      <c r="N227" s="178">
        <f>N170/RES_summary!N$19</f>
        <v>140.34210920853107</v>
      </c>
      <c r="O227" s="178">
        <f>O170/RES_summary!O$19</f>
        <v>149.85567263717968</v>
      </c>
      <c r="P227" s="178">
        <f>P170/RES_summary!P$19</f>
        <v>136.64647997787964</v>
      </c>
      <c r="Q227" s="178">
        <f>Q170/RES_summary!Q$19</f>
        <v>141.36647565310255</v>
      </c>
    </row>
    <row r="228" spans="1:17" ht="12" customHeight="1" x14ac:dyDescent="0.25">
      <c r="A228" s="23" t="s">
        <v>161</v>
      </c>
      <c r="B228" s="177">
        <f>B171/RES_summary!B$19</f>
        <v>189.12854634632347</v>
      </c>
      <c r="C228" s="177">
        <f>C171/RES_summary!C$19</f>
        <v>202.97596868176731</v>
      </c>
      <c r="D228" s="177">
        <f>D171/RES_summary!D$19</f>
        <v>189.49545812395718</v>
      </c>
      <c r="E228" s="177">
        <f>E171/RES_summary!E$19</f>
        <v>194.91922196712312</v>
      </c>
      <c r="F228" s="177">
        <f>F171/RES_summary!F$19</f>
        <v>205.56526812595376</v>
      </c>
      <c r="G228" s="177">
        <f>G171/RES_summary!G$19</f>
        <v>200.11702794495955</v>
      </c>
      <c r="H228" s="177">
        <f>H171/RES_summary!H$19</f>
        <v>183.01616937767668</v>
      </c>
      <c r="I228" s="177">
        <f>I171/RES_summary!I$19</f>
        <v>176.04558360649466</v>
      </c>
      <c r="J228" s="177">
        <f>J171/RES_summary!J$19</f>
        <v>178.54748454818704</v>
      </c>
      <c r="K228" s="177">
        <f>K171/RES_summary!K$19</f>
        <v>171.58292438271923</v>
      </c>
      <c r="L228" s="177">
        <f>L171/RES_summary!L$19</f>
        <v>167.99300413105618</v>
      </c>
      <c r="M228" s="177">
        <f>M171/RES_summary!M$19</f>
        <v>145.23392328664863</v>
      </c>
      <c r="N228" s="177">
        <f>N171/RES_summary!N$19</f>
        <v>135.28059295666117</v>
      </c>
      <c r="O228" s="177">
        <f>O171/RES_summary!O$19</f>
        <v>142.10171212890961</v>
      </c>
      <c r="P228" s="177">
        <f>P171/RES_summary!P$19</f>
        <v>127.26060514917229</v>
      </c>
      <c r="Q228" s="177">
        <f>Q171/RES_summary!Q$19</f>
        <v>138.72486298717629</v>
      </c>
    </row>
    <row r="229" spans="1:17" ht="12" customHeight="1" x14ac:dyDescent="0.25">
      <c r="A229" s="23" t="s">
        <v>60</v>
      </c>
      <c r="B229" s="177">
        <f>B172/RES_summary!B$19</f>
        <v>14.294121970250899</v>
      </c>
      <c r="C229" s="177">
        <f>C172/RES_summary!C$19</f>
        <v>14.06810303358216</v>
      </c>
      <c r="D229" s="177">
        <f>D172/RES_summary!D$19</f>
        <v>11.29228760034113</v>
      </c>
      <c r="E229" s="177">
        <f>E172/RES_summary!E$19</f>
        <v>9.6220508910463654</v>
      </c>
      <c r="F229" s="177">
        <f>F172/RES_summary!F$19</f>
        <v>9.8536088187410584</v>
      </c>
      <c r="G229" s="177">
        <f>G172/RES_summary!G$19</f>
        <v>10.823318616046846</v>
      </c>
      <c r="H229" s="177">
        <f>H172/RES_summary!H$19</f>
        <v>7.5451544463719618</v>
      </c>
      <c r="I229" s="177">
        <f>I172/RES_summary!I$19</f>
        <v>6.4242015949255498</v>
      </c>
      <c r="J229" s="177">
        <f>J172/RES_summary!J$19</f>
        <v>0.32157824213108221</v>
      </c>
      <c r="K229" s="177">
        <f>K172/RES_summary!K$19</f>
        <v>8.4045036286348118</v>
      </c>
      <c r="L229" s="177">
        <f>L172/RES_summary!L$19</f>
        <v>2.2838643561537433</v>
      </c>
      <c r="M229" s="177">
        <f>M172/RES_summary!M$19</f>
        <v>4.8585164476998095</v>
      </c>
      <c r="N229" s="177">
        <f>N172/RES_summary!N$19</f>
        <v>5.0615162518698877</v>
      </c>
      <c r="O229" s="177">
        <f>O172/RES_summary!O$19</f>
        <v>7.753960508270076</v>
      </c>
      <c r="P229" s="177">
        <f>P172/RES_summary!P$19</f>
        <v>9.3858748287073723</v>
      </c>
      <c r="Q229" s="177">
        <f>Q172/RES_summary!Q$19</f>
        <v>2.6416126659262602</v>
      </c>
    </row>
    <row r="230" spans="1:17" ht="12" customHeight="1" x14ac:dyDescent="0.25">
      <c r="A230" s="158" t="s">
        <v>112</v>
      </c>
      <c r="B230" s="178">
        <f>B173/RES_summary!B$19</f>
        <v>0.31404213422932781</v>
      </c>
      <c r="C230" s="178">
        <f>C173/RES_summary!C$19</f>
        <v>0.31697988822244322</v>
      </c>
      <c r="D230" s="178">
        <f>D173/RES_summary!D$19</f>
        <v>0.34091945705386084</v>
      </c>
      <c r="E230" s="178">
        <f>E173/RES_summary!E$19</f>
        <v>0.36799025057661983</v>
      </c>
      <c r="F230" s="178">
        <f>F173/RES_summary!F$19</f>
        <v>0.3591377740398734</v>
      </c>
      <c r="G230" s="178">
        <f>G173/RES_summary!G$19</f>
        <v>0.35186716401558421</v>
      </c>
      <c r="H230" s="178">
        <f>H173/RES_summary!H$19</f>
        <v>0.35928223531069176</v>
      </c>
      <c r="I230" s="178">
        <f>I173/RES_summary!I$19</f>
        <v>0.38041925711718338</v>
      </c>
      <c r="J230" s="178">
        <f>J173/RES_summary!J$19</f>
        <v>0.40895699204945235</v>
      </c>
      <c r="K230" s="178">
        <f>K173/RES_summary!K$19</f>
        <v>0.42501028767176491</v>
      </c>
      <c r="L230" s="178">
        <f>L173/RES_summary!L$19</f>
        <v>0.43294520294401645</v>
      </c>
      <c r="M230" s="178">
        <f>M173/RES_summary!M$19</f>
        <v>0.4477002728847852</v>
      </c>
      <c r="N230" s="178">
        <f>N173/RES_summary!N$19</f>
        <v>0.47656815688436199</v>
      </c>
      <c r="O230" s="178">
        <f>O173/RES_summary!O$19</f>
        <v>0.47929134772658266</v>
      </c>
      <c r="P230" s="178">
        <f>P173/RES_summary!P$19</f>
        <v>0.36997438650287029</v>
      </c>
      <c r="Q230" s="178">
        <f>Q173/RES_summary!Q$19</f>
        <v>0.35287404156603303</v>
      </c>
    </row>
    <row r="231" spans="1:17" ht="12" customHeight="1" x14ac:dyDescent="0.25">
      <c r="A231" s="23" t="s">
        <v>60</v>
      </c>
      <c r="B231" s="177">
        <f>B174/RES_summary!B$19</f>
        <v>0.31404213422932781</v>
      </c>
      <c r="C231" s="177">
        <f>C174/RES_summary!C$19</f>
        <v>0.31697988822244322</v>
      </c>
      <c r="D231" s="177">
        <f>D174/RES_summary!D$19</f>
        <v>0.34091945705386084</v>
      </c>
      <c r="E231" s="177">
        <f>E174/RES_summary!E$19</f>
        <v>0.36799025057661983</v>
      </c>
      <c r="F231" s="177">
        <f>F174/RES_summary!F$19</f>
        <v>0.3591377740398734</v>
      </c>
      <c r="G231" s="177">
        <f>G174/RES_summary!G$19</f>
        <v>0.35186716401558421</v>
      </c>
      <c r="H231" s="177">
        <f>H174/RES_summary!H$19</f>
        <v>0.35928223531069176</v>
      </c>
      <c r="I231" s="177">
        <f>I174/RES_summary!I$19</f>
        <v>0.38041925711718338</v>
      </c>
      <c r="J231" s="177">
        <f>J174/RES_summary!J$19</f>
        <v>0.40895699204945235</v>
      </c>
      <c r="K231" s="177">
        <f>K174/RES_summary!K$19</f>
        <v>0.42501028767176491</v>
      </c>
      <c r="L231" s="177">
        <f>L174/RES_summary!L$19</f>
        <v>0.43294520294401645</v>
      </c>
      <c r="M231" s="177">
        <f>M174/RES_summary!M$19</f>
        <v>0.4477002728847852</v>
      </c>
      <c r="N231" s="177">
        <f>N174/RES_summary!N$19</f>
        <v>0.47656815688436199</v>
      </c>
      <c r="O231" s="177">
        <f>O174/RES_summary!O$19</f>
        <v>0.47929134772658266</v>
      </c>
      <c r="P231" s="177">
        <f>P174/RES_summary!P$19</f>
        <v>0.36997438650287029</v>
      </c>
      <c r="Q231" s="177">
        <f>Q174/RES_summary!Q$19</f>
        <v>0.35287404156603303</v>
      </c>
    </row>
    <row r="232" spans="1:17" ht="12" customHeight="1" x14ac:dyDescent="0.25">
      <c r="A232" s="158" t="s">
        <v>63</v>
      </c>
      <c r="B232" s="178">
        <f>B175/RES_summary!B$19</f>
        <v>20.132464173915722</v>
      </c>
      <c r="C232" s="178">
        <f>C175/RES_summary!C$19</f>
        <v>19.790080413657883</v>
      </c>
      <c r="D232" s="178">
        <f>D175/RES_summary!D$19</f>
        <v>20.35072994732619</v>
      </c>
      <c r="E232" s="178">
        <f>E175/RES_summary!E$19</f>
        <v>20.401785731582404</v>
      </c>
      <c r="F232" s="178">
        <f>F175/RES_summary!F$19</f>
        <v>20.375995190352157</v>
      </c>
      <c r="G232" s="178">
        <f>G175/RES_summary!G$19</f>
        <v>20.412549135321758</v>
      </c>
      <c r="H232" s="178">
        <f>H175/RES_summary!H$19</f>
        <v>19.736179058063982</v>
      </c>
      <c r="I232" s="178">
        <f>I175/RES_summary!I$19</f>
        <v>19.974693449958014</v>
      </c>
      <c r="J232" s="178">
        <f>J175/RES_summary!J$19</f>
        <v>19.686721611245567</v>
      </c>
      <c r="K232" s="178">
        <f>K175/RES_summary!K$19</f>
        <v>19.488386643279185</v>
      </c>
      <c r="L232" s="178">
        <f>L175/RES_summary!L$19</f>
        <v>20.635382310490087</v>
      </c>
      <c r="M232" s="178">
        <f>M175/RES_summary!M$19</f>
        <v>20.711488789476753</v>
      </c>
      <c r="N232" s="178">
        <f>N175/RES_summary!N$19</f>
        <v>17.143131651987041</v>
      </c>
      <c r="O232" s="178">
        <f>O175/RES_summary!O$19</f>
        <v>18.079284547950547</v>
      </c>
      <c r="P232" s="178">
        <f>P175/RES_summary!P$19</f>
        <v>16.694678875195802</v>
      </c>
      <c r="Q232" s="178">
        <f>Q175/RES_summary!Q$19</f>
        <v>16.18830688027408</v>
      </c>
    </row>
    <row r="233" spans="1:17" ht="12" customHeight="1" x14ac:dyDescent="0.25">
      <c r="A233" s="167" t="s">
        <v>160</v>
      </c>
      <c r="B233" s="183">
        <f>B176/RES_summary!B$19</f>
        <v>21.689611278420625</v>
      </c>
      <c r="C233" s="183">
        <f>C176/RES_summary!C$19</f>
        <v>21.347842071913384</v>
      </c>
      <c r="D233" s="183">
        <f>D176/RES_summary!D$19</f>
        <v>21.134392702431803</v>
      </c>
      <c r="E233" s="183">
        <f>E176/RES_summary!E$19</f>
        <v>20.996758803489708</v>
      </c>
      <c r="F233" s="183">
        <f>F176/RES_summary!F$19</f>
        <v>20.990266597322808</v>
      </c>
      <c r="G233" s="183">
        <f>G176/RES_summary!G$19</f>
        <v>21.119178076873727</v>
      </c>
      <c r="H233" s="183">
        <f>H176/RES_summary!H$19</f>
        <v>20.180687584717663</v>
      </c>
      <c r="I233" s="183">
        <f>I176/RES_summary!I$19</f>
        <v>20.330730906230318</v>
      </c>
      <c r="J233" s="183">
        <f>J176/RES_summary!J$19</f>
        <v>19.91864745638955</v>
      </c>
      <c r="K233" s="183">
        <f>K176/RES_summary!K$19</f>
        <v>19.890559213414885</v>
      </c>
      <c r="L233" s="183">
        <f>L176/RES_summary!L$19</f>
        <v>20.931337946815148</v>
      </c>
      <c r="M233" s="183">
        <f>M176/RES_summary!M$19</f>
        <v>21.546080887941976</v>
      </c>
      <c r="N233" s="183">
        <f>N176/RES_summary!N$19</f>
        <v>17.736069874992491</v>
      </c>
      <c r="O233" s="183">
        <f>O176/RES_summary!O$19</f>
        <v>18.640021766529248</v>
      </c>
      <c r="P233" s="183">
        <f>P176/RES_summary!P$19</f>
        <v>17.100831913106713</v>
      </c>
      <c r="Q233" s="183">
        <f>Q176/RES_summary!Q$19</f>
        <v>16.629901397022291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18.466488552030082</v>
      </c>
      <c r="E234" s="183">
        <f>E177/RES_summary!E$19</f>
        <v>18.392574148045899</v>
      </c>
      <c r="F234" s="183">
        <f>F177/RES_summary!F$19</f>
        <v>18.404636259977938</v>
      </c>
      <c r="G234" s="183">
        <f>G177/RES_summary!G$19</f>
        <v>18.502792162389312</v>
      </c>
      <c r="H234" s="183">
        <f>H177/RES_summary!H$19</f>
        <v>17.814347115173941</v>
      </c>
      <c r="I234" s="183">
        <f>I177/RES_summary!I$19</f>
        <v>17.929524597970776</v>
      </c>
      <c r="J234" s="183">
        <f>J177/RES_summary!J$19</f>
        <v>17.600082168859558</v>
      </c>
      <c r="K234" s="183">
        <f>K177/RES_summary!K$19</f>
        <v>17.609580309465159</v>
      </c>
      <c r="L234" s="183">
        <f>L177/RES_summary!L$19</f>
        <v>18.558832092606615</v>
      </c>
      <c r="M234" s="183">
        <f>M177/RES_summary!M$19</f>
        <v>18.870353369951637</v>
      </c>
      <c r="N234" s="183">
        <f>N177/RES_summary!N$19</f>
        <v>15.931386925476126</v>
      </c>
      <c r="O234" s="183">
        <f>O177/RES_summary!O$19</f>
        <v>16.539135920127318</v>
      </c>
      <c r="P234" s="183">
        <f>P177/RES_summary!P$19</f>
        <v>15.182388228659649</v>
      </c>
      <c r="Q234" s="183">
        <f>Q177/RES_summary!Q$19</f>
        <v>14.773707191348144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14.794074891701655</v>
      </c>
      <c r="E235" s="182">
        <f>E178/RES_summary!E$19</f>
        <v>14.73972468004982</v>
      </c>
      <c r="F235" s="182">
        <f>F178/RES_summary!F$19</f>
        <v>14.693186618125809</v>
      </c>
      <c r="G235" s="182">
        <f>G178/RES_summary!G$19</f>
        <v>14.783424653811828</v>
      </c>
      <c r="H235" s="182">
        <f>H178/RES_summary!H$19</f>
        <v>14.126481309302713</v>
      </c>
      <c r="I235" s="182">
        <f>I178/RES_summary!I$19</f>
        <v>14.231511634361269</v>
      </c>
      <c r="J235" s="182">
        <f>J178/RES_summary!J$19</f>
        <v>13.943053219472612</v>
      </c>
      <c r="K235" s="182">
        <f>K178/RES_summary!K$19</f>
        <v>13.923391449390342</v>
      </c>
      <c r="L235" s="182">
        <f>L178/RES_summary!L$19</f>
        <v>14.651936562770601</v>
      </c>
      <c r="M235" s="182">
        <f>M178/RES_summary!M$19</f>
        <v>15.082256621559365</v>
      </c>
      <c r="N235" s="182">
        <f>N178/RES_summary!N$19</f>
        <v>12.415248912494702</v>
      </c>
      <c r="O235" s="182">
        <f>O178/RES_summary!O$19</f>
        <v>13.048015236570432</v>
      </c>
      <c r="P235" s="182">
        <f>P178/RES_summary!P$19</f>
        <v>11.970582339174682</v>
      </c>
      <c r="Q235" s="182">
        <f>Q178/RES_summary!Q$19</f>
        <v>11.640930977915575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3.6724136603284259</v>
      </c>
      <c r="E236" s="181">
        <f>E179/RES_summary!E$19</f>
        <v>3.6528494679960786</v>
      </c>
      <c r="F236" s="181">
        <f>F179/RES_summary!F$19</f>
        <v>3.7114496418521266</v>
      </c>
      <c r="G236" s="181">
        <f>G179/RES_summary!G$19</f>
        <v>3.7193675085774829</v>
      </c>
      <c r="H236" s="181">
        <f>H179/RES_summary!H$19</f>
        <v>3.6878658058712275</v>
      </c>
      <c r="I236" s="181">
        <f>I179/RES_summary!I$19</f>
        <v>3.6980129636095072</v>
      </c>
      <c r="J236" s="181">
        <f>J179/RES_summary!J$19</f>
        <v>3.6570289493869477</v>
      </c>
      <c r="K236" s="181">
        <f>K179/RES_summary!K$19</f>
        <v>3.6861888600748154</v>
      </c>
      <c r="L236" s="181">
        <f>L179/RES_summary!L$19</f>
        <v>3.9068955298360124</v>
      </c>
      <c r="M236" s="181">
        <f>M179/RES_summary!M$19</f>
        <v>3.7880967483922721</v>
      </c>
      <c r="N236" s="181">
        <f>N179/RES_summary!N$19</f>
        <v>3.5161380129814255</v>
      </c>
      <c r="O236" s="181">
        <f>O179/RES_summary!O$19</f>
        <v>3.4911206835568853</v>
      </c>
      <c r="P236" s="181">
        <f>P179/RES_summary!P$19</f>
        <v>3.2118058894849666</v>
      </c>
      <c r="Q236" s="181">
        <f>Q179/RES_summary!Q$19</f>
        <v>3.1327762134325714</v>
      </c>
    </row>
    <row r="237" spans="1:17" ht="12" customHeight="1" x14ac:dyDescent="0.25">
      <c r="A237" s="163" t="s">
        <v>142</v>
      </c>
      <c r="B237" s="180">
        <f>B180/RES_summary!B$19</f>
        <v>6.2472672518285322</v>
      </c>
      <c r="C237" s="180">
        <f>C180/RES_summary!C$19</f>
        <v>5.2649045137228061</v>
      </c>
      <c r="D237" s="180">
        <f>D180/RES_summary!D$19</f>
        <v>8.8069741485790303</v>
      </c>
      <c r="E237" s="180">
        <f>E180/RES_summary!E$19</f>
        <v>10.456194557502556</v>
      </c>
      <c r="F237" s="180">
        <f>F180/RES_summary!F$19</f>
        <v>10.11068161750762</v>
      </c>
      <c r="G237" s="180">
        <f>G180/RES_summary!G$19</f>
        <v>8.1482872504599051</v>
      </c>
      <c r="H237" s="180">
        <f>H180/RES_summary!H$19</f>
        <v>11.092037904029127</v>
      </c>
      <c r="I237" s="180">
        <f>I180/RES_summary!I$19</f>
        <v>11.676805894178196</v>
      </c>
      <c r="J237" s="180">
        <f>J180/RES_summary!J$19</f>
        <v>16.134951373708869</v>
      </c>
      <c r="K237" s="180">
        <f>K180/RES_summary!K$19</f>
        <v>8.920987772783608</v>
      </c>
      <c r="L237" s="180">
        <f>L180/RES_summary!L$19</f>
        <v>15.231398528393411</v>
      </c>
      <c r="M237" s="180">
        <f>M180/RES_summary!M$19</f>
        <v>10.000729391886589</v>
      </c>
      <c r="N237" s="180">
        <f>N180/RES_summary!N$19</f>
        <v>9.6877788154932389</v>
      </c>
      <c r="O237" s="180">
        <f>O180/RES_summary!O$19</f>
        <v>13.408243426501686</v>
      </c>
      <c r="P237" s="180">
        <f>P180/RES_summary!P$19</f>
        <v>13.884991112715877</v>
      </c>
      <c r="Q237" s="180">
        <f>Q180/RES_summary!Q$19</f>
        <v>13.46802842908985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9.8372955643334024</v>
      </c>
      <c r="E238" s="179">
        <f>E181/RES_summary!E$19</f>
        <v>10.993098047362963</v>
      </c>
      <c r="F238" s="179">
        <f>F181/RES_summary!F$19</f>
        <v>10.788926774107363</v>
      </c>
      <c r="G238" s="179">
        <f>G181/RES_summary!G$19</f>
        <v>9.4231685838995123</v>
      </c>
      <c r="H238" s="179">
        <f>H181/RES_summary!H$19</f>
        <v>11.452292338691805</v>
      </c>
      <c r="I238" s="179">
        <f>I181/RES_summary!I$19</f>
        <v>11.871777089534238</v>
      </c>
      <c r="J238" s="179">
        <f>J181/RES_summary!J$19</f>
        <v>14.951494910983138</v>
      </c>
      <c r="K238" s="179">
        <f>K181/RES_summary!K$19</f>
        <v>9.9308803010232918</v>
      </c>
      <c r="L238" s="179">
        <f>L181/RES_summary!L$19</f>
        <v>14.568874499711379</v>
      </c>
      <c r="M238" s="179">
        <f>M181/RES_summary!M$19</f>
        <v>10.78860732271289</v>
      </c>
      <c r="N238" s="179">
        <f>N181/RES_summary!N$19</f>
        <v>10.297583183826694</v>
      </c>
      <c r="O238" s="179">
        <f>O181/RES_summary!O$19</f>
        <v>12.876891082108061</v>
      </c>
      <c r="P238" s="179">
        <f>P181/RES_summary!P$19</f>
        <v>12.93129966838606</v>
      </c>
      <c r="Q238" s="179">
        <f>Q181/RES_summary!Q$19</f>
        <v>12.560396113795379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6.1648819040049636</v>
      </c>
      <c r="E239" s="177">
        <f>E182/RES_summary!E$19</f>
        <v>7.3402485793668832</v>
      </c>
      <c r="F239" s="177">
        <f>F182/RES_summary!F$19</f>
        <v>7.0774771322552334</v>
      </c>
      <c r="G239" s="177">
        <f>G182/RES_summary!G$19</f>
        <v>5.7038010753220307</v>
      </c>
      <c r="H239" s="177">
        <f>H182/RES_summary!H$19</f>
        <v>7.7644265328205755</v>
      </c>
      <c r="I239" s="177">
        <f>I182/RES_summary!I$19</f>
        <v>8.1737641259247305</v>
      </c>
      <c r="J239" s="177">
        <f>J182/RES_summary!J$19</f>
        <v>11.294465961596186</v>
      </c>
      <c r="K239" s="177">
        <f>K182/RES_summary!K$19</f>
        <v>6.2446914409484817</v>
      </c>
      <c r="L239" s="177">
        <f>L182/RES_summary!L$19</f>
        <v>10.661978969875365</v>
      </c>
      <c r="M239" s="177">
        <f>M182/RES_summary!M$19</f>
        <v>7.0005105743206153</v>
      </c>
      <c r="N239" s="177">
        <f>N182/RES_summary!N$19</f>
        <v>6.7814451708452648</v>
      </c>
      <c r="O239" s="177">
        <f>O182/RES_summary!O$19</f>
        <v>9.3857703985511787</v>
      </c>
      <c r="P239" s="177">
        <f>P182/RES_summary!P$19</f>
        <v>9.7194937789010893</v>
      </c>
      <c r="Q239" s="177">
        <f>Q182/RES_summary!Q$19</f>
        <v>9.4276199003628065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3.6724136603284379</v>
      </c>
      <c r="E240" s="177">
        <f>E183/RES_summary!E$19</f>
        <v>3.6528494679960795</v>
      </c>
      <c r="F240" s="177">
        <f>F183/RES_summary!F$19</f>
        <v>3.7114496418521288</v>
      </c>
      <c r="G240" s="177">
        <f>G183/RES_summary!G$19</f>
        <v>3.7193675085774842</v>
      </c>
      <c r="H240" s="177">
        <f>H183/RES_summary!H$19</f>
        <v>3.6878658058712284</v>
      </c>
      <c r="I240" s="177">
        <f>I183/RES_summary!I$19</f>
        <v>3.6980129636095076</v>
      </c>
      <c r="J240" s="177">
        <f>J183/RES_summary!J$19</f>
        <v>3.6570289493869494</v>
      </c>
      <c r="K240" s="177">
        <f>K183/RES_summary!K$19</f>
        <v>3.6861888600748105</v>
      </c>
      <c r="L240" s="177">
        <f>L183/RES_summary!L$19</f>
        <v>3.9068955298360142</v>
      </c>
      <c r="M240" s="177">
        <f>M183/RES_summary!M$19</f>
        <v>3.7880967483922721</v>
      </c>
      <c r="N240" s="177">
        <f>N183/RES_summary!N$19</f>
        <v>3.5161380129814299</v>
      </c>
      <c r="O240" s="177">
        <f>O183/RES_summary!O$19</f>
        <v>3.4911206835568831</v>
      </c>
      <c r="P240" s="177">
        <f>P183/RES_summary!P$19</f>
        <v>3.2118058894849679</v>
      </c>
      <c r="Q240" s="177">
        <f>Q183/RES_summary!Q$19</f>
        <v>3.1327762134325718</v>
      </c>
    </row>
    <row r="241" spans="1:17" ht="12" customHeight="1" x14ac:dyDescent="0.25">
      <c r="A241" s="158" t="s">
        <v>62</v>
      </c>
      <c r="B241" s="178">
        <f>B184/RES_summary!B$19</f>
        <v>7.3700783872920503</v>
      </c>
      <c r="C241" s="178">
        <f>C184/RES_summary!C$19</f>
        <v>9.4325148508737584</v>
      </c>
      <c r="D241" s="178">
        <f>D184/RES_summary!D$19</f>
        <v>9.8343615044130459</v>
      </c>
      <c r="E241" s="178">
        <f>E184/RES_summary!E$19</f>
        <v>10.420847599963771</v>
      </c>
      <c r="F241" s="178">
        <f>F184/RES_summary!F$19</f>
        <v>10.387422621811535</v>
      </c>
      <c r="G241" s="178">
        <f>G184/RES_summary!G$19</f>
        <v>10.184326174933609</v>
      </c>
      <c r="H241" s="178">
        <f>H184/RES_summary!H$19</f>
        <v>10.013844170938448</v>
      </c>
      <c r="I241" s="178">
        <f>I184/RES_summary!I$19</f>
        <v>10.481755668569663</v>
      </c>
      <c r="J241" s="178">
        <f>J184/RES_summary!J$19</f>
        <v>10.365752908170474</v>
      </c>
      <c r="K241" s="178">
        <f>K184/RES_summary!K$19</f>
        <v>10.08435397414131</v>
      </c>
      <c r="L241" s="178">
        <f>L184/RES_summary!L$19</f>
        <v>10.533605810048417</v>
      </c>
      <c r="M241" s="178">
        <f>M184/RES_summary!M$19</f>
        <v>10.619850913358054</v>
      </c>
      <c r="N241" s="178">
        <f>N184/RES_summary!N$19</f>
        <v>9.5963145997886219</v>
      </c>
      <c r="O241" s="178">
        <f>O184/RES_summary!O$19</f>
        <v>9.71094864623959</v>
      </c>
      <c r="P241" s="178">
        <f>P184/RES_summary!P$19</f>
        <v>9.1255300455677411</v>
      </c>
      <c r="Q241" s="178">
        <f>Q184/RES_summary!Q$19</f>
        <v>8.1852533590249514</v>
      </c>
    </row>
    <row r="242" spans="1:17" ht="12" customHeight="1" x14ac:dyDescent="0.25">
      <c r="A242" s="23" t="s">
        <v>203</v>
      </c>
      <c r="B242" s="177">
        <f>B185/RES_summary!B$19</f>
        <v>9.0571151042153186</v>
      </c>
      <c r="C242" s="177">
        <f>C185/RES_summary!C$19</f>
        <v>11.043422448761506</v>
      </c>
      <c r="D242" s="177">
        <f>D185/RES_summary!D$19</f>
        <v>11.315946808515125</v>
      </c>
      <c r="E242" s="177">
        <f>E185/RES_summary!E$19</f>
        <v>11.103993922007165</v>
      </c>
      <c r="F242" s="177">
        <f>F185/RES_summary!F$19</f>
        <v>11.043733526803246</v>
      </c>
      <c r="G242" s="177">
        <f>G185/RES_summary!G$19</f>
        <v>10.622626262554171</v>
      </c>
      <c r="H242" s="177">
        <f>H185/RES_summary!H$19</f>
        <v>10.350379334521254</v>
      </c>
      <c r="I242" s="177">
        <f>I185/RES_summary!I$19</f>
        <v>10.885920174408177</v>
      </c>
      <c r="J242" s="177">
        <f>J185/RES_summary!J$19</f>
        <v>10.589424447590551</v>
      </c>
      <c r="K242" s="177">
        <f>K185/RES_summary!K$19</f>
        <v>10.348875808088861</v>
      </c>
      <c r="L242" s="177">
        <f>L185/RES_summary!L$19</f>
        <v>10.673154987453142</v>
      </c>
      <c r="M242" s="177">
        <f>M185/RES_summary!M$19</f>
        <v>10.863917610246522</v>
      </c>
      <c r="N242" s="177">
        <f>N185/RES_summary!N$19</f>
        <v>9.7702114945144221</v>
      </c>
      <c r="O242" s="177">
        <f>O185/RES_summary!O$19</f>
        <v>9.9247230515628306</v>
      </c>
      <c r="P242" s="177">
        <f>P185/RES_summary!P$19</f>
        <v>9.334414343884859</v>
      </c>
      <c r="Q242" s="177">
        <f>Q185/RES_summary!Q$19</f>
        <v>8.3089990709339077</v>
      </c>
    </row>
    <row r="243" spans="1:17" ht="12" customHeight="1" x14ac:dyDescent="0.25">
      <c r="A243" s="29" t="s">
        <v>140</v>
      </c>
      <c r="B243" s="176">
        <f>B186/RES_summary!B$19</f>
        <v>1.8071735020658295</v>
      </c>
      <c r="C243" s="176">
        <f>C186/RES_summary!C$19</f>
        <v>1.9049948153770575</v>
      </c>
      <c r="D243" s="176">
        <f>D186/RES_summary!D$19</f>
        <v>3.3543872140301274</v>
      </c>
      <c r="E243" s="176">
        <f>E186/RES_summary!E$19</f>
        <v>3.9106939308891446</v>
      </c>
      <c r="F243" s="176">
        <f>F186/RES_summary!F$19</f>
        <v>3.7650083696361603</v>
      </c>
      <c r="G243" s="176">
        <f>G186/RES_summary!G$19</f>
        <v>2.9846387476975718</v>
      </c>
      <c r="H243" s="176">
        <f>H186/RES_summary!H$19</f>
        <v>3.8193401587200966</v>
      </c>
      <c r="I243" s="176">
        <f>I186/RES_summary!I$19</f>
        <v>4.4153057800263911</v>
      </c>
      <c r="J243" s="176">
        <f>J186/RES_summary!J$19</f>
        <v>6.1220195134473254</v>
      </c>
      <c r="K243" s="176">
        <f>K186/RES_summary!K$19</f>
        <v>3.3246078963399546</v>
      </c>
      <c r="L243" s="176">
        <f>L186/RES_summary!L$19</f>
        <v>5.3063520488699032</v>
      </c>
      <c r="M243" s="176">
        <f>M186/RES_summary!M$19</f>
        <v>4.0785426210684541</v>
      </c>
      <c r="N243" s="176">
        <f>N186/RES_summary!N$19</f>
        <v>4.5818162032305576</v>
      </c>
      <c r="O243" s="176">
        <f>O186/RES_summary!O$19</f>
        <v>2.9695054587108216</v>
      </c>
      <c r="P243" s="176">
        <f>P186/RES_summary!P$19</f>
        <v>2.2536369318545195</v>
      </c>
      <c r="Q243" s="176">
        <f>Q186/RES_summary!Q$19</f>
        <v>5.3000505745264386</v>
      </c>
    </row>
    <row r="245" spans="1:17" ht="12" customHeight="1" x14ac:dyDescent="0.25">
      <c r="A245" s="152" t="s">
        <v>71</v>
      </c>
      <c r="B245" s="184">
        <f>B188/RES_summary!B$19</f>
        <v>150.27610627965024</v>
      </c>
      <c r="C245" s="184">
        <f>C188/RES_summary!C$19</f>
        <v>160.52841482547873</v>
      </c>
      <c r="D245" s="184">
        <f>D188/RES_summary!D$19</f>
        <v>151.02495879228761</v>
      </c>
      <c r="E245" s="184">
        <f>E188/RES_summary!E$19</f>
        <v>154.20488635929158</v>
      </c>
      <c r="F245" s="184">
        <f>F188/RES_summary!F$19</f>
        <v>162.35399985804548</v>
      </c>
      <c r="G245" s="184">
        <f>G188/RES_summary!G$19</f>
        <v>160.54950560758434</v>
      </c>
      <c r="H245" s="184">
        <f>H188/RES_summary!H$19</f>
        <v>146.30601480457585</v>
      </c>
      <c r="I245" s="184">
        <f>I188/RES_summary!I$19</f>
        <v>141.96090902883969</v>
      </c>
      <c r="J245" s="184">
        <f>J188/RES_summary!J$19</f>
        <v>138.63729259433251</v>
      </c>
      <c r="K245" s="184">
        <f>K188/RES_summary!K$19</f>
        <v>142.59727270805516</v>
      </c>
      <c r="L245" s="184">
        <f>L188/RES_summary!L$19</f>
        <v>136.92359133763532</v>
      </c>
      <c r="M245" s="184">
        <f>M188/RES_summary!M$19</f>
        <v>124.993043904803</v>
      </c>
      <c r="N245" s="184">
        <f>N188/RES_summary!N$19</f>
        <v>116.30088147433494</v>
      </c>
      <c r="O245" s="184">
        <f>O188/RES_summary!O$19</f>
        <v>125.03918527882298</v>
      </c>
      <c r="P245" s="184">
        <f>P188/RES_summary!P$19</f>
        <v>115.54595937264376</v>
      </c>
      <c r="Q245" s="184">
        <f>Q188/RES_summary!Q$19</f>
        <v>116.89490470238765</v>
      </c>
    </row>
    <row r="246" spans="1:17" ht="12" customHeight="1" x14ac:dyDescent="0.25">
      <c r="A246" s="158" t="s">
        <v>65</v>
      </c>
      <c r="B246" s="178">
        <f>B189/RES_summary!B$19</f>
        <v>134.71899370498971</v>
      </c>
      <c r="C246" s="178">
        <f>C189/RES_summary!C$19</f>
        <v>144.14455230913933</v>
      </c>
      <c r="D246" s="178">
        <f>D189/RES_summary!D$19</f>
        <v>133.81894800594998</v>
      </c>
      <c r="E246" s="178">
        <f>E189/RES_summary!E$19</f>
        <v>136.57519154445492</v>
      </c>
      <c r="F246" s="178">
        <f>F189/RES_summary!F$19</f>
        <v>144.65601144936792</v>
      </c>
      <c r="G246" s="178">
        <f>G189/RES_summary!G$19</f>
        <v>142.89202407884099</v>
      </c>
      <c r="H246" s="178">
        <f>H189/RES_summary!H$19</f>
        <v>128.97710923787679</v>
      </c>
      <c r="I246" s="178">
        <f>I189/RES_summary!I$19</f>
        <v>124.05024270452961</v>
      </c>
      <c r="J246" s="178">
        <f>J189/RES_summary!J$19</f>
        <v>120.70082921243248</v>
      </c>
      <c r="K246" s="178">
        <f>K189/RES_summary!K$19</f>
        <v>124.81884223792342</v>
      </c>
      <c r="L246" s="178">
        <f>L189/RES_summary!L$19</f>
        <v>117.92644150100115</v>
      </c>
      <c r="M246" s="178">
        <f>M189/RES_summary!M$19</f>
        <v>105.62481406181034</v>
      </c>
      <c r="N246" s="178">
        <f>N189/RES_summary!N$19</f>
        <v>99.401875344510898</v>
      </c>
      <c r="O246" s="178">
        <f>O189/RES_summary!O$19</f>
        <v>107.38995702173187</v>
      </c>
      <c r="P246" s="178">
        <f>P189/RES_summary!P$19</f>
        <v>99.315543446284423</v>
      </c>
      <c r="Q246" s="178">
        <f>Q189/RES_summary!Q$19</f>
        <v>101.34029833353661</v>
      </c>
    </row>
    <row r="247" spans="1:17" ht="12" customHeight="1" x14ac:dyDescent="0.25">
      <c r="A247" s="23" t="s">
        <v>161</v>
      </c>
      <c r="B247" s="177">
        <f>B190/RES_summary!B$19</f>
        <v>120.42487173473882</v>
      </c>
      <c r="C247" s="177">
        <f>C190/RES_summary!C$19</f>
        <v>130.07644927555717</v>
      </c>
      <c r="D247" s="177">
        <f>D190/RES_summary!D$19</f>
        <v>122.52666040560885</v>
      </c>
      <c r="E247" s="177">
        <f>E190/RES_summary!E$19</f>
        <v>126.95314065340855</v>
      </c>
      <c r="F247" s="177">
        <f>F190/RES_summary!F$19</f>
        <v>134.80240263062689</v>
      </c>
      <c r="G247" s="177">
        <f>G190/RES_summary!G$19</f>
        <v>132.06870546279413</v>
      </c>
      <c r="H247" s="177">
        <f>H190/RES_summary!H$19</f>
        <v>121.43195479150484</v>
      </c>
      <c r="I247" s="177">
        <f>I190/RES_summary!I$19</f>
        <v>117.62604110960406</v>
      </c>
      <c r="J247" s="177">
        <f>J190/RES_summary!J$19</f>
        <v>120.3792509703014</v>
      </c>
      <c r="K247" s="177">
        <f>K190/RES_summary!K$19</f>
        <v>116.41433860928861</v>
      </c>
      <c r="L247" s="177">
        <f>L190/RES_summary!L$19</f>
        <v>115.64257714484739</v>
      </c>
      <c r="M247" s="177">
        <f>M190/RES_summary!M$19</f>
        <v>100.76629761411053</v>
      </c>
      <c r="N247" s="177">
        <f>N190/RES_summary!N$19</f>
        <v>94.340359092641023</v>
      </c>
      <c r="O247" s="177">
        <f>O190/RES_summary!O$19</f>
        <v>99.635996513461791</v>
      </c>
      <c r="P247" s="177">
        <f>P190/RES_summary!P$19</f>
        <v>89.929668617577065</v>
      </c>
      <c r="Q247" s="177">
        <f>Q190/RES_summary!Q$19</f>
        <v>98.698685667610334</v>
      </c>
    </row>
    <row r="248" spans="1:17" ht="12" customHeight="1" x14ac:dyDescent="0.25">
      <c r="A248" s="23" t="s">
        <v>60</v>
      </c>
      <c r="B248" s="177">
        <f>B191/RES_summary!B$19</f>
        <v>14.294121970250902</v>
      </c>
      <c r="C248" s="177">
        <f>C191/RES_summary!C$19</f>
        <v>14.068103033582158</v>
      </c>
      <c r="D248" s="177">
        <f>D191/RES_summary!D$19</f>
        <v>11.292287600341133</v>
      </c>
      <c r="E248" s="177">
        <f>E191/RES_summary!E$19</f>
        <v>9.6220508910463636</v>
      </c>
      <c r="F248" s="177">
        <f>F191/RES_summary!F$19</f>
        <v>9.8536088187410531</v>
      </c>
      <c r="G248" s="177">
        <f>G191/RES_summary!G$19</f>
        <v>10.823318616046846</v>
      </c>
      <c r="H248" s="177">
        <f>H191/RES_summary!H$19</f>
        <v>7.5451544463719618</v>
      </c>
      <c r="I248" s="177">
        <f>I191/RES_summary!I$19</f>
        <v>6.4242015949255542</v>
      </c>
      <c r="J248" s="177">
        <f>J191/RES_summary!J$19</f>
        <v>0.32157824213108221</v>
      </c>
      <c r="K248" s="177">
        <f>K191/RES_summary!K$19</f>
        <v>8.4045036286348083</v>
      </c>
      <c r="L248" s="177">
        <f>L191/RES_summary!L$19</f>
        <v>2.2838643561537433</v>
      </c>
      <c r="M248" s="177">
        <f>M191/RES_summary!M$19</f>
        <v>4.8585164476998095</v>
      </c>
      <c r="N248" s="177">
        <f>N191/RES_summary!N$19</f>
        <v>5.061516251869886</v>
      </c>
      <c r="O248" s="177">
        <f>O191/RES_summary!O$19</f>
        <v>7.7539605082700787</v>
      </c>
      <c r="P248" s="177">
        <f>P191/RES_summary!P$19</f>
        <v>9.3858748287073634</v>
      </c>
      <c r="Q248" s="177">
        <f>Q191/RES_summary!Q$19</f>
        <v>2.6416126659262589</v>
      </c>
    </row>
    <row r="249" spans="1:17" ht="12" customHeight="1" x14ac:dyDescent="0.25">
      <c r="A249" s="158" t="s">
        <v>112</v>
      </c>
      <c r="B249" s="178">
        <f>B192/RES_summary!B$19</f>
        <v>0.51165382077282939</v>
      </c>
      <c r="C249" s="178">
        <f>C192/RES_summary!C$19</f>
        <v>0.53507548893658918</v>
      </c>
      <c r="D249" s="178">
        <f>D192/RES_summary!D$19</f>
        <v>0.60473654179669201</v>
      </c>
      <c r="E249" s="178">
        <f>E192/RES_summary!E$19</f>
        <v>0.67963520924475762</v>
      </c>
      <c r="F249" s="178">
        <f>F192/RES_summary!F$19</f>
        <v>0.68061083143217216</v>
      </c>
      <c r="G249" s="178">
        <f>G192/RES_summary!G$19</f>
        <v>0.68522709630780576</v>
      </c>
      <c r="H249" s="178">
        <f>H192/RES_summary!H$19</f>
        <v>0.72317510246809902</v>
      </c>
      <c r="I249" s="178">
        <f>I192/RES_summary!I$19</f>
        <v>0.7993457349678651</v>
      </c>
      <c r="J249" s="178">
        <f>J192/RES_summary!J$19</f>
        <v>0.8894701930435166</v>
      </c>
      <c r="K249" s="178">
        <f>K192/RES_summary!K$19</f>
        <v>0.96322636139112239</v>
      </c>
      <c r="L249" s="178">
        <f>L192/RES_summary!L$19</f>
        <v>1.0698662244288855</v>
      </c>
      <c r="M249" s="178">
        <f>M192/RES_summary!M$19</f>
        <v>1.1727585254158759</v>
      </c>
      <c r="N249" s="178">
        <f>N192/RES_summary!N$19</f>
        <v>1.2944034339617057</v>
      </c>
      <c r="O249" s="178">
        <f>O192/RES_summary!O$19</f>
        <v>1.3337077029557107</v>
      </c>
      <c r="P249" s="178">
        <f>P192/RES_summary!P$19</f>
        <v>1.042812298234423</v>
      </c>
      <c r="Q249" s="178">
        <f>Q192/RES_summary!Q$19</f>
        <v>1.0326088956139439</v>
      </c>
    </row>
    <row r="250" spans="1:17" ht="12" customHeight="1" x14ac:dyDescent="0.25">
      <c r="A250" s="23" t="s">
        <v>60</v>
      </c>
      <c r="B250" s="177">
        <f>B193/RES_summary!B$19</f>
        <v>0.51165382077282939</v>
      </c>
      <c r="C250" s="177">
        <f>C193/RES_summary!C$19</f>
        <v>0.53507548893658918</v>
      </c>
      <c r="D250" s="177">
        <f>D193/RES_summary!D$19</f>
        <v>0.60473654179669201</v>
      </c>
      <c r="E250" s="177">
        <f>E193/RES_summary!E$19</f>
        <v>0.67963520924475762</v>
      </c>
      <c r="F250" s="177">
        <f>F193/RES_summary!F$19</f>
        <v>0.68061083143217216</v>
      </c>
      <c r="G250" s="177">
        <f>G193/RES_summary!G$19</f>
        <v>0.68522709630780576</v>
      </c>
      <c r="H250" s="177">
        <f>H193/RES_summary!H$19</f>
        <v>0.72317510246809902</v>
      </c>
      <c r="I250" s="177">
        <f>I193/RES_summary!I$19</f>
        <v>0.7993457349678651</v>
      </c>
      <c r="J250" s="177">
        <f>J193/RES_summary!J$19</f>
        <v>0.8894701930435166</v>
      </c>
      <c r="K250" s="177">
        <f>K193/RES_summary!K$19</f>
        <v>0.96322636139112239</v>
      </c>
      <c r="L250" s="177">
        <f>L193/RES_summary!L$19</f>
        <v>1.0698662244288855</v>
      </c>
      <c r="M250" s="177">
        <f>M193/RES_summary!M$19</f>
        <v>1.1727585254158759</v>
      </c>
      <c r="N250" s="177">
        <f>N193/RES_summary!N$19</f>
        <v>1.2944034339617057</v>
      </c>
      <c r="O250" s="177">
        <f>O193/RES_summary!O$19</f>
        <v>1.3337077029557107</v>
      </c>
      <c r="P250" s="177">
        <f>P193/RES_summary!P$19</f>
        <v>1.042812298234423</v>
      </c>
      <c r="Q250" s="177">
        <f>Q193/RES_summary!Q$19</f>
        <v>1.0326088956139439</v>
      </c>
    </row>
    <row r="251" spans="1:17" ht="12" customHeight="1" x14ac:dyDescent="0.25">
      <c r="A251" s="158" t="s">
        <v>63</v>
      </c>
      <c r="B251" s="178">
        <f>B194/RES_summary!B$19</f>
        <v>11.539681007210341</v>
      </c>
      <c r="C251" s="178">
        <f>C194/RES_summary!C$19</f>
        <v>11.365208330258927</v>
      </c>
      <c r="D251" s="178">
        <f>D194/RES_summary!D$19</f>
        <v>11.775321815177763</v>
      </c>
      <c r="E251" s="178">
        <f>E194/RES_summary!E$19</f>
        <v>11.855248955399651</v>
      </c>
      <c r="F251" s="178">
        <f>F194/RES_summary!F$19</f>
        <v>11.899961987585542</v>
      </c>
      <c r="G251" s="178">
        <f>G194/RES_summary!G$19</f>
        <v>11.95829491927169</v>
      </c>
      <c r="H251" s="178">
        <f>H194/RES_summary!H$19</f>
        <v>11.622147931253469</v>
      </c>
      <c r="I251" s="178">
        <f>I194/RES_summary!I$19</f>
        <v>11.822079268419548</v>
      </c>
      <c r="J251" s="178">
        <f>J194/RES_summary!J$19</f>
        <v>11.74687726029541</v>
      </c>
      <c r="K251" s="178">
        <f>K194/RES_summary!K$19</f>
        <v>11.678748302063564</v>
      </c>
      <c r="L251" s="178">
        <f>L194/RES_summary!L$19</f>
        <v>12.510896906034148</v>
      </c>
      <c r="M251" s="178">
        <f>M194/RES_summary!M$19</f>
        <v>12.685457668663744</v>
      </c>
      <c r="N251" s="178">
        <f>N194/RES_summary!N$19</f>
        <v>10.598359073690119</v>
      </c>
      <c r="O251" s="178">
        <f>O194/RES_summary!O$19</f>
        <v>11.247110569741857</v>
      </c>
      <c r="P251" s="178">
        <f>P194/RES_summary!P$19</f>
        <v>10.412690099858716</v>
      </c>
      <c r="Q251" s="178">
        <f>Q194/RES_summary!Q$19</f>
        <v>10.171276921550158</v>
      </c>
    </row>
    <row r="252" spans="1:17" ht="12" customHeight="1" x14ac:dyDescent="0.25">
      <c r="A252" s="167" t="s">
        <v>160</v>
      </c>
      <c r="B252" s="183">
        <f>B195/RES_summary!B$19</f>
        <v>12.344664481930895</v>
      </c>
      <c r="C252" s="183">
        <f>C195/RES_summary!C$19</f>
        <v>12.188344147127381</v>
      </c>
      <c r="D252" s="183">
        <f>D195/RES_summary!D$19</f>
        <v>12.13108474550852</v>
      </c>
      <c r="E252" s="183">
        <f>E195/RES_summary!E$19</f>
        <v>12.101615858125271</v>
      </c>
      <c r="F252" s="183">
        <f>F195/RES_summary!F$19</f>
        <v>12.139063511125663</v>
      </c>
      <c r="G252" s="183">
        <f>G195/RES_summary!G$19</f>
        <v>12.257762302075511</v>
      </c>
      <c r="H252" s="183">
        <f>H195/RES_summary!H$19</f>
        <v>11.752061116122301</v>
      </c>
      <c r="I252" s="183">
        <f>I195/RES_summary!I$19</f>
        <v>11.890999256017412</v>
      </c>
      <c r="J252" s="183">
        <f>J195/RES_summary!J$19</f>
        <v>11.714368167098833</v>
      </c>
      <c r="K252" s="183">
        <f>K195/RES_summary!K$19</f>
        <v>11.73492136727042</v>
      </c>
      <c r="L252" s="183">
        <f>L195/RES_summary!L$19</f>
        <v>12.468359572993124</v>
      </c>
      <c r="M252" s="183">
        <f>M195/RES_summary!M$19</f>
        <v>12.874265388165098</v>
      </c>
      <c r="N252" s="183">
        <f>N195/RES_summary!N$19</f>
        <v>10.623569144487393</v>
      </c>
      <c r="O252" s="183">
        <f>O195/RES_summary!O$19</f>
        <v>11.196897000257598</v>
      </c>
      <c r="P252" s="183">
        <f>P195/RES_summary!P$19</f>
        <v>10.330240952069055</v>
      </c>
      <c r="Q252" s="183">
        <f>Q195/RES_summary!Q$19</f>
        <v>10.085205712159546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12.427018868551917</v>
      </c>
      <c r="E253" s="183">
        <f>E196/RES_summary!E$19</f>
        <v>12.382413917580344</v>
      </c>
      <c r="F253" s="183">
        <f>F196/RES_summary!F$19</f>
        <v>12.471568003938547</v>
      </c>
      <c r="G253" s="183">
        <f>G196/RES_summary!G$19</f>
        <v>12.560354443276669</v>
      </c>
      <c r="H253" s="183">
        <f>H196/RES_summary!H$19</f>
        <v>12.172992504387782</v>
      </c>
      <c r="I253" s="183">
        <f>I196/RES_summary!I$19</f>
        <v>12.303637924320848</v>
      </c>
      <c r="J253" s="183">
        <f>J196/RES_summary!J$19</f>
        <v>12.145376523196022</v>
      </c>
      <c r="K253" s="183">
        <f>K196/RES_summary!K$19</f>
        <v>12.210581878040001</v>
      </c>
      <c r="L253" s="183">
        <f>L196/RES_summary!L$19</f>
        <v>12.968973152477531</v>
      </c>
      <c r="M253" s="183">
        <f>M196/RES_summary!M$19</f>
        <v>13.145793845069345</v>
      </c>
      <c r="N253" s="183">
        <f>N196/RES_summary!N$19</f>
        <v>11.240819409537465</v>
      </c>
      <c r="O253" s="183">
        <f>O196/RES_summary!O$19</f>
        <v>11.633715423204004</v>
      </c>
      <c r="P253" s="183">
        <f>P196/RES_summary!P$19</f>
        <v>10.725723021393332</v>
      </c>
      <c r="Q253" s="183">
        <f>Q196/RES_summary!Q$19</f>
        <v>10.461832328387551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8.7546052082234951</v>
      </c>
      <c r="E254" s="182">
        <f>E197/RES_summary!E$19</f>
        <v>8.7295644495842648</v>
      </c>
      <c r="F254" s="182">
        <f>F197/RES_summary!F$19</f>
        <v>8.7601183620864198</v>
      </c>
      <c r="G254" s="182">
        <f>G197/RES_summary!G$19</f>
        <v>8.8409869346991865</v>
      </c>
      <c r="H254" s="182">
        <f>H197/RES_summary!H$19</f>
        <v>8.4851266985165541</v>
      </c>
      <c r="I254" s="182">
        <f>I197/RES_summary!I$19</f>
        <v>8.6056249607113369</v>
      </c>
      <c r="J254" s="182">
        <f>J197/RES_summary!J$19</f>
        <v>8.4883475738090759</v>
      </c>
      <c r="K254" s="182">
        <f>K197/RES_summary!K$19</f>
        <v>8.5243930179651866</v>
      </c>
      <c r="L254" s="182">
        <f>L197/RES_summary!L$19</f>
        <v>9.0620776226415174</v>
      </c>
      <c r="M254" s="182">
        <f>M197/RES_summary!M$19</f>
        <v>9.3576970966770734</v>
      </c>
      <c r="N254" s="182">
        <f>N197/RES_summary!N$19</f>
        <v>7.7246813965560381</v>
      </c>
      <c r="O254" s="182">
        <f>O197/RES_summary!O$19</f>
        <v>8.1425947396471212</v>
      </c>
      <c r="P254" s="182">
        <f>P197/RES_summary!P$19</f>
        <v>7.5139171319083635</v>
      </c>
      <c r="Q254" s="182">
        <f>Q197/RES_summary!Q$19</f>
        <v>7.3290561149549784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3.6724136603284254</v>
      </c>
      <c r="E255" s="181">
        <f>E198/RES_summary!E$19</f>
        <v>3.6528494679960799</v>
      </c>
      <c r="F255" s="181">
        <f>F198/RES_summary!F$19</f>
        <v>3.7114496418521266</v>
      </c>
      <c r="G255" s="181">
        <f>G198/RES_summary!G$19</f>
        <v>3.7193675085774829</v>
      </c>
      <c r="H255" s="181">
        <f>H198/RES_summary!H$19</f>
        <v>3.6878658058712279</v>
      </c>
      <c r="I255" s="181">
        <f>I198/RES_summary!I$19</f>
        <v>3.6980129636095089</v>
      </c>
      <c r="J255" s="181">
        <f>J198/RES_summary!J$19</f>
        <v>3.6570289493869472</v>
      </c>
      <c r="K255" s="181">
        <f>K198/RES_summary!K$19</f>
        <v>3.6861888600748149</v>
      </c>
      <c r="L255" s="181">
        <f>L198/RES_summary!L$19</f>
        <v>3.9068955298360128</v>
      </c>
      <c r="M255" s="181">
        <f>M198/RES_summary!M$19</f>
        <v>3.7880967483922721</v>
      </c>
      <c r="N255" s="181">
        <f>N198/RES_summary!N$19</f>
        <v>3.5161380129814264</v>
      </c>
      <c r="O255" s="181">
        <f>O198/RES_summary!O$19</f>
        <v>3.4911206835568831</v>
      </c>
      <c r="P255" s="181">
        <f>P198/RES_summary!P$19</f>
        <v>3.2118058894849666</v>
      </c>
      <c r="Q255" s="181">
        <f>Q198/RES_summary!Q$19</f>
        <v>3.1327762134325723</v>
      </c>
    </row>
    <row r="256" spans="1:17" ht="12" customHeight="1" x14ac:dyDescent="0.25">
      <c r="A256" s="163" t="s">
        <v>142</v>
      </c>
      <c r="B256" s="180">
        <f>B199/RES_summary!B$19</f>
        <v>4.3615832968628423</v>
      </c>
      <c r="C256" s="180">
        <f>C199/RES_summary!C$19</f>
        <v>3.689969652898959</v>
      </c>
      <c r="D256" s="180">
        <f>D199/RES_summary!D$19</f>
        <v>6.1846919273021559</v>
      </c>
      <c r="E256" s="180">
        <f>E199/RES_summary!E$19</f>
        <v>7.3792023189947837</v>
      </c>
      <c r="F256" s="180">
        <f>F199/RES_summary!F$19</f>
        <v>7.1816665432457976</v>
      </c>
      <c r="G256" s="180">
        <f>G199/RES_summary!G$19</f>
        <v>5.8321618574738743</v>
      </c>
      <c r="H256" s="180">
        <f>H199/RES_summary!H$19</f>
        <v>7.9869284800006213</v>
      </c>
      <c r="I256" s="180">
        <f>I199/RES_summary!I$19</f>
        <v>8.5762212481425006</v>
      </c>
      <c r="J256" s="180">
        <f>J199/RES_summary!J$19</f>
        <v>11.967717775759303</v>
      </c>
      <c r="K256" s="180">
        <f>K199/RES_summary!K$19</f>
        <v>6.6367005999753852</v>
      </c>
      <c r="L256" s="180">
        <f>L199/RES_summary!L$19</f>
        <v>11.422265137202121</v>
      </c>
      <c r="M256" s="180">
        <f>M199/RES_summary!M$19</f>
        <v>7.6331127716441598</v>
      </c>
      <c r="N256" s="180">
        <f>N199/RES_summary!N$19</f>
        <v>7.4164905478860934</v>
      </c>
      <c r="O256" s="180">
        <f>O199/RES_summary!O$19</f>
        <v>10.27848751383547</v>
      </c>
      <c r="P256" s="180">
        <f>P199/RES_summary!P$19</f>
        <v>10.643952622435551</v>
      </c>
      <c r="Q256" s="180">
        <f>Q199/RES_summary!Q$19</f>
        <v>10.423469228799091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8.1474861931161531</v>
      </c>
      <c r="E257" s="179">
        <f>E200/RES_summary!E$19</f>
        <v>8.9841393532687128</v>
      </c>
      <c r="F257" s="179">
        <f>F200/RES_summary!F$19</f>
        <v>8.8880612785914384</v>
      </c>
      <c r="G257" s="179">
        <f>G200/RES_summary!G$19</f>
        <v>7.9070280902130996</v>
      </c>
      <c r="H257" s="179">
        <f>H200/RES_summary!H$19</f>
        <v>9.3889313488437001</v>
      </c>
      <c r="I257" s="179">
        <f>I200/RES_summary!I$19</f>
        <v>9.7346815836841625</v>
      </c>
      <c r="J257" s="179">
        <f>J200/RES_summary!J$19</f>
        <v>12.054827242082672</v>
      </c>
      <c r="K257" s="179">
        <f>K200/RES_summary!K$19</f>
        <v>8.3421609770337799</v>
      </c>
      <c r="L257" s="179">
        <f>L200/RES_summary!L$19</f>
        <v>12.016954138131181</v>
      </c>
      <c r="M257" s="179">
        <f>M200/RES_summary!M$19</f>
        <v>9.1545461959319621</v>
      </c>
      <c r="N257" s="179">
        <f>N200/RES_summary!N$19</f>
        <v>8.7168582216187893</v>
      </c>
      <c r="O257" s="179">
        <f>O200/RES_summary!O$19</f>
        <v>10.689408094420422</v>
      </c>
      <c r="P257" s="179">
        <f>P200/RES_summary!P$19</f>
        <v>10.692646613654777</v>
      </c>
      <c r="Q257" s="179">
        <f>Q200/RES_summary!Q$19</f>
        <v>10.461096781043308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4.4750725327877143</v>
      </c>
      <c r="E258" s="177">
        <f>E201/RES_summary!E$19</f>
        <v>5.3312898852726329</v>
      </c>
      <c r="F258" s="177">
        <f>F201/RES_summary!F$19</f>
        <v>5.1766116367393122</v>
      </c>
      <c r="G258" s="177">
        <f>G201/RES_summary!G$19</f>
        <v>4.1876605816356136</v>
      </c>
      <c r="H258" s="177">
        <f>H201/RES_summary!H$19</f>
        <v>5.701065542972473</v>
      </c>
      <c r="I258" s="177">
        <f>I201/RES_summary!I$19</f>
        <v>6.0366686200746562</v>
      </c>
      <c r="J258" s="177">
        <f>J201/RES_summary!J$19</f>
        <v>8.3977982926957218</v>
      </c>
      <c r="K258" s="177">
        <f>K201/RES_summary!K$19</f>
        <v>4.6559721169589707</v>
      </c>
      <c r="L258" s="177">
        <f>L201/RES_summary!L$19</f>
        <v>8.1100586082951693</v>
      </c>
      <c r="M258" s="177">
        <f>M201/RES_summary!M$19</f>
        <v>5.3664494475396891</v>
      </c>
      <c r="N258" s="177">
        <f>N201/RES_summary!N$19</f>
        <v>5.2007202086373603</v>
      </c>
      <c r="O258" s="177">
        <f>O201/RES_summary!O$19</f>
        <v>7.1982874108635375</v>
      </c>
      <c r="P258" s="177">
        <f>P201/RES_summary!P$19</f>
        <v>7.4808407241698109</v>
      </c>
      <c r="Q258" s="177">
        <f>Q201/RES_summary!Q$19</f>
        <v>7.328320567610735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3.6724136603284387</v>
      </c>
      <c r="E259" s="177">
        <f>E202/RES_summary!E$19</f>
        <v>3.6528494679960795</v>
      </c>
      <c r="F259" s="177">
        <f>F202/RES_summary!F$19</f>
        <v>3.7114496418521274</v>
      </c>
      <c r="G259" s="177">
        <f>G202/RES_summary!G$19</f>
        <v>3.7193675085774855</v>
      </c>
      <c r="H259" s="177">
        <f>H202/RES_summary!H$19</f>
        <v>3.6878658058712284</v>
      </c>
      <c r="I259" s="177">
        <f>I202/RES_summary!I$19</f>
        <v>3.6980129636095089</v>
      </c>
      <c r="J259" s="177">
        <f>J202/RES_summary!J$19</f>
        <v>3.6570289493869494</v>
      </c>
      <c r="K259" s="177">
        <f>K202/RES_summary!K$19</f>
        <v>3.6861888600748096</v>
      </c>
      <c r="L259" s="177">
        <f>L202/RES_summary!L$19</f>
        <v>3.9068955298360124</v>
      </c>
      <c r="M259" s="177">
        <f>M202/RES_summary!M$19</f>
        <v>3.7880967483922721</v>
      </c>
      <c r="N259" s="177">
        <f>N202/RES_summary!N$19</f>
        <v>3.5161380129814299</v>
      </c>
      <c r="O259" s="177">
        <f>O202/RES_summary!O$19</f>
        <v>3.4911206835568831</v>
      </c>
      <c r="P259" s="177">
        <f>P202/RES_summary!P$19</f>
        <v>3.2118058894849666</v>
      </c>
      <c r="Q259" s="177">
        <f>Q202/RES_summary!Q$19</f>
        <v>3.1327762134325718</v>
      </c>
    </row>
    <row r="260" spans="1:17" ht="12" customHeight="1" x14ac:dyDescent="0.25">
      <c r="A260" s="158" t="s">
        <v>62</v>
      </c>
      <c r="B260" s="178">
        <f>B203/RES_summary!B$19</f>
        <v>3.5057777466773419</v>
      </c>
      <c r="C260" s="178">
        <f>C203/RES_summary!C$19</f>
        <v>4.4835786971439049</v>
      </c>
      <c r="D260" s="178">
        <f>D203/RES_summary!D$19</f>
        <v>4.8259524293631522</v>
      </c>
      <c r="E260" s="178">
        <f>E203/RES_summary!E$19</f>
        <v>5.0948106501922581</v>
      </c>
      <c r="F260" s="178">
        <f>F203/RES_summary!F$19</f>
        <v>5.1174155896598332</v>
      </c>
      <c r="G260" s="178">
        <f>G203/RES_summary!G$19</f>
        <v>5.0139595131638588</v>
      </c>
      <c r="H260" s="178">
        <f>H203/RES_summary!H$19</f>
        <v>4.9835825329774881</v>
      </c>
      <c r="I260" s="178">
        <f>I203/RES_summary!I$19</f>
        <v>5.2892413209226401</v>
      </c>
      <c r="J260" s="178">
        <f>J203/RES_summary!J$19</f>
        <v>5.3001159285611283</v>
      </c>
      <c r="K260" s="178">
        <f>K203/RES_summary!K$19</f>
        <v>5.1364558066770565</v>
      </c>
      <c r="L260" s="178">
        <f>L203/RES_summary!L$19</f>
        <v>5.4163867061711235</v>
      </c>
      <c r="M260" s="178">
        <f>M203/RES_summary!M$19</f>
        <v>5.5100136489130387</v>
      </c>
      <c r="N260" s="178">
        <f>N203/RES_summary!N$19</f>
        <v>5.0062436221722102</v>
      </c>
      <c r="O260" s="178">
        <f>O203/RES_summary!O$19</f>
        <v>5.0684099843935426</v>
      </c>
      <c r="P260" s="178">
        <f>P203/RES_summary!P$19</f>
        <v>4.774913528266211</v>
      </c>
      <c r="Q260" s="178">
        <f>Q203/RES_summary!Q$19</f>
        <v>4.3507205516869378</v>
      </c>
    </row>
    <row r="261" spans="1:17" ht="12" customHeight="1" x14ac:dyDescent="0.25">
      <c r="A261" s="23" t="s">
        <v>203</v>
      </c>
      <c r="B261" s="177">
        <f>B204/RES_summary!B$19</f>
        <v>4.1267931385200898</v>
      </c>
      <c r="C261" s="177">
        <f>C204/RES_summary!C$19</f>
        <v>5.1133025504053169</v>
      </c>
      <c r="D261" s="177">
        <f>D204/RES_summary!D$19</f>
        <v>5.304306613344056</v>
      </c>
      <c r="E261" s="177">
        <f>E204/RES_summary!E$19</f>
        <v>5.2900481496353295</v>
      </c>
      <c r="F261" s="177">
        <f>F204/RES_summary!F$19</f>
        <v>5.3145717802188441</v>
      </c>
      <c r="G261" s="177">
        <f>G204/RES_summary!G$19</f>
        <v>5.1673223557233783</v>
      </c>
      <c r="H261" s="177">
        <f>H204/RES_summary!H$19</f>
        <v>5.0808308654320182</v>
      </c>
      <c r="I261" s="177">
        <f>I204/RES_summary!I$19</f>
        <v>5.3948840150461521</v>
      </c>
      <c r="J261" s="177">
        <f>J204/RES_summary!J$19</f>
        <v>5.3073195895059655</v>
      </c>
      <c r="K261" s="177">
        <f>K204/RES_summary!K$19</f>
        <v>5.2274489292791522</v>
      </c>
      <c r="L261" s="177">
        <f>L204/RES_summary!L$19</f>
        <v>5.4409972195786036</v>
      </c>
      <c r="M261" s="177">
        <f>M204/RES_summary!M$19</f>
        <v>5.5852831771345564</v>
      </c>
      <c r="N261" s="177">
        <f>N204/RES_summary!N$19</f>
        <v>5.0437789979559549</v>
      </c>
      <c r="O261" s="177">
        <f>O204/RES_summary!O$19</f>
        <v>5.1484891781624436</v>
      </c>
      <c r="P261" s="177">
        <f>P204/RES_summary!P$19</f>
        <v>4.8613852787862184</v>
      </c>
      <c r="Q261" s="177">
        <f>Q204/RES_summary!Q$19</f>
        <v>4.3417984259279994</v>
      </c>
    </row>
    <row r="262" spans="1:17" ht="12" customHeight="1" x14ac:dyDescent="0.25">
      <c r="A262" s="29" t="s">
        <v>140</v>
      </c>
      <c r="B262" s="176">
        <f>B205/RES_summary!B$19</f>
        <v>1.4580158204383511</v>
      </c>
      <c r="C262" s="176">
        <f>C205/RES_summary!C$19</f>
        <v>1.540977316114357</v>
      </c>
      <c r="D262" s="176">
        <f>D205/RES_summary!D$19</f>
        <v>2.7337861495606157</v>
      </c>
      <c r="E262" s="176">
        <f>E205/RES_summary!E$19</f>
        <v>3.2342632354913552</v>
      </c>
      <c r="F262" s="176">
        <f>F205/RES_summary!F$19</f>
        <v>3.1280383656457267</v>
      </c>
      <c r="G262" s="176">
        <f>G205/RES_summary!G$19</f>
        <v>2.4947619118692321</v>
      </c>
      <c r="H262" s="176">
        <f>H205/RES_summary!H$19</f>
        <v>3.1935610114288</v>
      </c>
      <c r="I262" s="176">
        <f>I205/RES_summary!I$19</f>
        <v>3.7035599938071466</v>
      </c>
      <c r="J262" s="176">
        <f>J205/RES_summary!J$19</f>
        <v>5.1634404418401356</v>
      </c>
      <c r="K262" s="176">
        <f>K205/RES_summary!K$19</f>
        <v>2.8111641873154003</v>
      </c>
      <c r="L262" s="176">
        <f>L205/RES_summary!L$19</f>
        <v>4.4945224489516367</v>
      </c>
      <c r="M262" s="176">
        <f>M205/RES_summary!M$19</f>
        <v>3.492691353863747</v>
      </c>
      <c r="N262" s="176">
        <f>N205/RES_summary!N$19</f>
        <v>3.9238718985219223</v>
      </c>
      <c r="O262" s="176">
        <f>O205/RES_summary!O$19</f>
        <v>2.5430873926647779</v>
      </c>
      <c r="P262" s="176">
        <f>P205/RES_summary!P$19</f>
        <v>1.9301586485717794</v>
      </c>
      <c r="Q262" s="176">
        <f>Q205/RES_summary!Q$19</f>
        <v>4.5587450697588521</v>
      </c>
    </row>
    <row r="264" spans="1:17" ht="12" customHeight="1" x14ac:dyDescent="0.25">
      <c r="A264" s="152" t="s">
        <v>195</v>
      </c>
      <c r="B264" s="184">
        <f>B207/RES_summary!B$19</f>
        <v>43.54649799958149</v>
      </c>
      <c r="C264" s="184">
        <f>C207/RES_summary!C$19</f>
        <v>46.732423059377659</v>
      </c>
      <c r="D264" s="184">
        <f>D207/RES_summary!D$19</f>
        <v>44.130448671629495</v>
      </c>
      <c r="E264" s="184">
        <f>E207/RES_summary!E$19</f>
        <v>45.401766845118502</v>
      </c>
      <c r="F264" s="184">
        <f>F207/RES_summary!F$19</f>
        <v>47.546481178881201</v>
      </c>
      <c r="G264" s="184">
        <f>G207/RES_summary!G$19</f>
        <v>46.465773699249674</v>
      </c>
      <c r="H264" s="184">
        <f>H207/RES_summary!H$19</f>
        <v>42.82237997671497</v>
      </c>
      <c r="I264" s="184">
        <f>I207/RES_summary!I$19</f>
        <v>41.555201248913356</v>
      </c>
      <c r="J264" s="184">
        <f>J207/RES_summary!J$19</f>
        <v>41.954003215295096</v>
      </c>
      <c r="K264" s="184">
        <f>K207/RES_summary!K$19</f>
        <v>40.509746229195592</v>
      </c>
      <c r="L264" s="184">
        <f>L207/RES_summary!L$19</f>
        <v>40.093333819910519</v>
      </c>
      <c r="M264" s="184">
        <f>M207/RES_summary!M$19</f>
        <v>35.451525955221108</v>
      </c>
      <c r="N264" s="184">
        <f>N207/RES_summary!N$19</f>
        <v>32.509036002807761</v>
      </c>
      <c r="O264" s="184">
        <f>O207/RES_summary!O$19</f>
        <v>34.080300406934292</v>
      </c>
      <c r="P264" s="184">
        <f>P207/RES_summary!P$19</f>
        <v>30.765562152995841</v>
      </c>
      <c r="Q264" s="184">
        <f>Q207/RES_summary!Q$19</f>
        <v>32.734583438159071</v>
      </c>
    </row>
    <row r="265" spans="1:17" ht="12" customHeight="1" x14ac:dyDescent="0.25">
      <c r="A265" s="158" t="s">
        <v>65</v>
      </c>
      <c r="B265" s="178">
        <f>B208/RES_summary!B$19</f>
        <v>38.203276572323126</v>
      </c>
      <c r="C265" s="178">
        <f>C208/RES_summary!C$19</f>
        <v>41.000405379764032</v>
      </c>
      <c r="D265" s="178">
        <f>D208/RES_summary!D$19</f>
        <v>38.277391413204484</v>
      </c>
      <c r="E265" s="178">
        <f>E208/RES_summary!E$19</f>
        <v>39.372971927972515</v>
      </c>
      <c r="F265" s="178">
        <f>F208/RES_summary!F$19</f>
        <v>41.523434423796758</v>
      </c>
      <c r="G265" s="178">
        <f>G208/RES_summary!G$19</f>
        <v>40.422909778057509</v>
      </c>
      <c r="H265" s="178">
        <f>H208/RES_summary!H$19</f>
        <v>36.968598717717732</v>
      </c>
      <c r="I265" s="178">
        <f>I208/RES_summary!I$19</f>
        <v>35.560565815059391</v>
      </c>
      <c r="J265" s="178">
        <f>J208/RES_summary!J$19</f>
        <v>36.065940680348142</v>
      </c>
      <c r="K265" s="178">
        <f>K208/RES_summary!K$19</f>
        <v>34.659124928067477</v>
      </c>
      <c r="L265" s="178">
        <f>L208/RES_summary!L$19</f>
        <v>33.933974130388677</v>
      </c>
      <c r="M265" s="178">
        <f>M208/RES_summary!M$19</f>
        <v>29.336722806738024</v>
      </c>
      <c r="N265" s="178">
        <f>N208/RES_summary!N$19</f>
        <v>27.326186381866926</v>
      </c>
      <c r="O265" s="178">
        <f>O208/RES_summary!O$19</f>
        <v>28.70402757667528</v>
      </c>
      <c r="P265" s="178">
        <f>P208/RES_summary!P$19</f>
        <v>25.706178095253698</v>
      </c>
      <c r="Q265" s="178">
        <f>Q208/RES_summary!Q$19</f>
        <v>28.021916366089329</v>
      </c>
    </row>
    <row r="266" spans="1:17" ht="12" customHeight="1" x14ac:dyDescent="0.25">
      <c r="A266" s="23" t="s">
        <v>161</v>
      </c>
      <c r="B266" s="177">
        <f>B209/RES_summary!B$19</f>
        <v>38.203276572323126</v>
      </c>
      <c r="C266" s="177">
        <f>C209/RES_summary!C$19</f>
        <v>41.000405379764032</v>
      </c>
      <c r="D266" s="177">
        <f>D209/RES_summary!D$19</f>
        <v>38.277391413204484</v>
      </c>
      <c r="E266" s="177">
        <f>E209/RES_summary!E$19</f>
        <v>39.372971927972515</v>
      </c>
      <c r="F266" s="177">
        <f>F209/RES_summary!F$19</f>
        <v>41.523434423796758</v>
      </c>
      <c r="G266" s="177">
        <f>G209/RES_summary!G$19</f>
        <v>40.422909778057509</v>
      </c>
      <c r="H266" s="177">
        <f>H209/RES_summary!H$19</f>
        <v>36.968598717717732</v>
      </c>
      <c r="I266" s="177">
        <f>I209/RES_summary!I$19</f>
        <v>35.560565815059391</v>
      </c>
      <c r="J266" s="177">
        <f>J209/RES_summary!J$19</f>
        <v>36.065940680348142</v>
      </c>
      <c r="K266" s="177">
        <f>K209/RES_summary!K$19</f>
        <v>34.659124928067477</v>
      </c>
      <c r="L266" s="177">
        <f>L209/RES_summary!L$19</f>
        <v>33.933974130388677</v>
      </c>
      <c r="M266" s="177">
        <f>M209/RES_summary!M$19</f>
        <v>29.336722806738024</v>
      </c>
      <c r="N266" s="177">
        <f>N209/RES_summary!N$19</f>
        <v>27.326186381866926</v>
      </c>
      <c r="O266" s="177">
        <f>O209/RES_summary!O$19</f>
        <v>28.70402757667528</v>
      </c>
      <c r="P266" s="177">
        <f>P209/RES_summary!P$19</f>
        <v>25.706178095253698</v>
      </c>
      <c r="Q266" s="177">
        <f>Q209/RES_summary!Q$19</f>
        <v>28.021916366089329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3.9394366093902966</v>
      </c>
      <c r="C270" s="178">
        <f>C213/RES_summary!C$19</f>
        <v>3.8945163719897078</v>
      </c>
      <c r="D270" s="178">
        <f>D213/RES_summary!D$19</f>
        <v>3.9926434346374351</v>
      </c>
      <c r="E270" s="178">
        <f>E213/RES_summary!E$19</f>
        <v>3.9988427206921227</v>
      </c>
      <c r="F270" s="178">
        <f>F213/RES_summary!F$19</f>
        <v>3.9933999479344489</v>
      </c>
      <c r="G270" s="178">
        <f>G213/RES_summary!G$19</f>
        <v>4.0202633395027956</v>
      </c>
      <c r="H270" s="178">
        <f>H213/RES_summary!H$19</f>
        <v>3.8707751851975578</v>
      </c>
      <c r="I270" s="178">
        <f>I213/RES_summary!I$19</f>
        <v>3.9330669406442733</v>
      </c>
      <c r="J270" s="178">
        <f>J213/RES_summary!J$19</f>
        <v>3.8561329352001588</v>
      </c>
      <c r="K270" s="178">
        <f>K213/RES_summary!K$19</f>
        <v>3.8389083210958868</v>
      </c>
      <c r="L270" s="178">
        <f>L213/RES_summary!L$19</f>
        <v>4.0594806486028334</v>
      </c>
      <c r="M270" s="178">
        <f>M213/RES_summary!M$19</f>
        <v>3.999265514048532</v>
      </c>
      <c r="N270" s="178">
        <f>N213/RES_summary!N$19</f>
        <v>3.2754489406543126</v>
      </c>
      <c r="O270" s="178">
        <f>O213/RES_summary!O$19</f>
        <v>3.433132873737859</v>
      </c>
      <c r="P270" s="178">
        <f>P213/RES_summary!P$19</f>
        <v>3.2294895389081186</v>
      </c>
      <c r="Q270" s="178">
        <f>Q213/RES_summary!Q$19</f>
        <v>3.1033047594208112</v>
      </c>
    </row>
    <row r="271" spans="1:17" ht="12" customHeight="1" x14ac:dyDescent="0.25">
      <c r="A271" s="167" t="s">
        <v>160</v>
      </c>
      <c r="B271" s="183">
        <f>B214/RES_summary!B$19</f>
        <v>4.3812223718907122</v>
      </c>
      <c r="C271" s="183">
        <f>C214/RES_summary!C$19</f>
        <v>4.3121862386768992</v>
      </c>
      <c r="D271" s="183">
        <f>D214/RES_summary!D$19</f>
        <v>4.2690702445341611</v>
      </c>
      <c r="E271" s="183">
        <f>E214/RES_summary!E$19</f>
        <v>4.2412686989262136</v>
      </c>
      <c r="F271" s="183">
        <f>F214/RES_summary!F$19</f>
        <v>4.2399572969588739</v>
      </c>
      <c r="G271" s="183">
        <f>G214/RES_summary!G$19</f>
        <v>4.2659969456622111</v>
      </c>
      <c r="H271" s="183">
        <f>H214/RES_summary!H$19</f>
        <v>4.076425289109209</v>
      </c>
      <c r="I271" s="183">
        <f>I214/RES_summary!I$19</f>
        <v>4.1067334928167636</v>
      </c>
      <c r="J271" s="183">
        <f>J214/RES_summary!J$19</f>
        <v>4.0234941388996877</v>
      </c>
      <c r="K271" s="183">
        <f>K214/RES_summary!K$19</f>
        <v>4.0178204162622437</v>
      </c>
      <c r="L271" s="183">
        <f>L214/RES_summary!L$19</f>
        <v>4.2280539244809017</v>
      </c>
      <c r="M271" s="183">
        <f>M214/RES_summary!M$19</f>
        <v>4.3522297564980654</v>
      </c>
      <c r="N271" s="183">
        <f>N214/RES_summary!N$19</f>
        <v>3.5826214277544364</v>
      </c>
      <c r="O271" s="183">
        <f>O214/RES_summary!O$19</f>
        <v>3.7652164129515224</v>
      </c>
      <c r="P271" s="183">
        <f>P214/RES_summary!P$19</f>
        <v>3.4543056762934037</v>
      </c>
      <c r="Q271" s="183">
        <f>Q214/RES_summary!Q$19</f>
        <v>3.3591794296221273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2.9883491711737893</v>
      </c>
      <c r="E272" s="183">
        <f>E215/RES_summary!E$19</f>
        <v>2.977370626646211</v>
      </c>
      <c r="F272" s="183">
        <f>F215/RES_summary!F$19</f>
        <v>2.9679701078711802</v>
      </c>
      <c r="G272" s="183">
        <f>G215/RES_summary!G$19</f>
        <v>2.9861978619635927</v>
      </c>
      <c r="H272" s="183">
        <f>H215/RES_summary!H$19</f>
        <v>2.8534977023765173</v>
      </c>
      <c r="I272" s="183">
        <f>I215/RES_summary!I$19</f>
        <v>2.8747134449717433</v>
      </c>
      <c r="J272" s="183">
        <f>J215/RES_summary!J$19</f>
        <v>2.8164458972297655</v>
      </c>
      <c r="K272" s="183">
        <f>K215/RES_summary!K$19</f>
        <v>2.8124742913835559</v>
      </c>
      <c r="L272" s="183">
        <f>L215/RES_summary!L$19</f>
        <v>2.9596377471366297</v>
      </c>
      <c r="M272" s="183">
        <f>M215/RES_summary!M$19</f>
        <v>3.0465608295486417</v>
      </c>
      <c r="N272" s="183">
        <f>N215/RES_summary!N$19</f>
        <v>2.5078349994280962</v>
      </c>
      <c r="O272" s="183">
        <f>O215/RES_summary!O$19</f>
        <v>2.6356514890660572</v>
      </c>
      <c r="P272" s="183">
        <f>P215/RES_summary!P$19</f>
        <v>2.4180139734053778</v>
      </c>
      <c r="Q272" s="183">
        <f>Q215/RES_summary!Q$19</f>
        <v>2.3514256007354839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2.9883491711737893</v>
      </c>
      <c r="E273" s="182">
        <f>E216/RES_summary!E$19</f>
        <v>2.977370626646211</v>
      </c>
      <c r="F273" s="182">
        <f>F216/RES_summary!F$19</f>
        <v>2.9679701078711802</v>
      </c>
      <c r="G273" s="182">
        <f>G216/RES_summary!G$19</f>
        <v>2.9861978619635927</v>
      </c>
      <c r="H273" s="182">
        <f>H216/RES_summary!H$19</f>
        <v>2.8534977023765173</v>
      </c>
      <c r="I273" s="182">
        <f>I216/RES_summary!I$19</f>
        <v>2.8747134449717433</v>
      </c>
      <c r="J273" s="182">
        <f>J216/RES_summary!J$19</f>
        <v>2.8164458972297655</v>
      </c>
      <c r="K273" s="182">
        <f>K216/RES_summary!K$19</f>
        <v>2.8124742913835559</v>
      </c>
      <c r="L273" s="182">
        <f>L216/RES_summary!L$19</f>
        <v>2.9596377471366297</v>
      </c>
      <c r="M273" s="182">
        <f>M216/RES_summary!M$19</f>
        <v>3.0465608295486417</v>
      </c>
      <c r="N273" s="182">
        <f>N216/RES_summary!N$19</f>
        <v>2.5078349994280962</v>
      </c>
      <c r="O273" s="182">
        <f>O216/RES_summary!O$19</f>
        <v>2.6356514890660572</v>
      </c>
      <c r="P273" s="182">
        <f>P216/RES_summary!P$19</f>
        <v>2.4180139734053778</v>
      </c>
      <c r="Q273" s="182">
        <f>Q216/RES_summary!Q$19</f>
        <v>2.3514256007354839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1.4037848178680694</v>
      </c>
      <c r="C279" s="178">
        <f>C222/RES_summary!C$19</f>
        <v>1.8375013076239153</v>
      </c>
      <c r="D279" s="178">
        <f>D222/RES_summary!D$19</f>
        <v>1.8604138237875727</v>
      </c>
      <c r="E279" s="178">
        <f>E222/RES_summary!E$19</f>
        <v>2.0299521964538649</v>
      </c>
      <c r="F279" s="178">
        <f>F222/RES_summary!F$19</f>
        <v>2.029646807149994</v>
      </c>
      <c r="G279" s="178">
        <f>G222/RES_summary!G$19</f>
        <v>2.0226005816893715</v>
      </c>
      <c r="H279" s="178">
        <f>H222/RES_summary!H$19</f>
        <v>1.9830060737996824</v>
      </c>
      <c r="I279" s="178">
        <f>I222/RES_summary!I$19</f>
        <v>2.0615684932096845</v>
      </c>
      <c r="J279" s="178">
        <f>J222/RES_summary!J$19</f>
        <v>2.0319295997467921</v>
      </c>
      <c r="K279" s="178">
        <f>K222/RES_summary!K$19</f>
        <v>2.0117129800322284</v>
      </c>
      <c r="L279" s="178">
        <f>L222/RES_summary!L$19</f>
        <v>2.0998790409190078</v>
      </c>
      <c r="M279" s="178">
        <f>M222/RES_summary!M$19</f>
        <v>2.1155376344345456</v>
      </c>
      <c r="N279" s="178">
        <f>N222/RES_summary!N$19</f>
        <v>1.9074006802865251</v>
      </c>
      <c r="O279" s="178">
        <f>O222/RES_summary!O$19</f>
        <v>1.943139956521152</v>
      </c>
      <c r="P279" s="178">
        <f>P222/RES_summary!P$19</f>
        <v>1.8298945188340234</v>
      </c>
      <c r="Q279" s="178">
        <f>Q222/RES_summary!Q$19</f>
        <v>1.6093623126489296</v>
      </c>
    </row>
    <row r="280" spans="1:17" ht="12" customHeight="1" x14ac:dyDescent="0.25">
      <c r="A280" s="23" t="s">
        <v>203</v>
      </c>
      <c r="B280" s="177">
        <f>B223/RES_summary!B$19</f>
        <v>1.8295042179412868</v>
      </c>
      <c r="C280" s="177">
        <f>C223/RES_summary!C$19</f>
        <v>2.2307310570794692</v>
      </c>
      <c r="D280" s="177">
        <f>D223/RES_summary!D$19</f>
        <v>2.2857799837988559</v>
      </c>
      <c r="E280" s="177">
        <f>E223/RES_summary!E$19</f>
        <v>2.2429662737588156</v>
      </c>
      <c r="F280" s="177">
        <f>F223/RES_summary!F$19</f>
        <v>2.230793893709337</v>
      </c>
      <c r="G280" s="177">
        <f>G223/RES_summary!G$19</f>
        <v>2.1457317621934378</v>
      </c>
      <c r="H280" s="177">
        <f>H223/RES_summary!H$19</f>
        <v>2.0907388756697851</v>
      </c>
      <c r="I280" s="177">
        <f>I223/RES_summary!I$19</f>
        <v>2.198916172102392</v>
      </c>
      <c r="J280" s="177">
        <f>J223/RES_summary!J$19</f>
        <v>2.1390251166644463</v>
      </c>
      <c r="K280" s="177">
        <f>K223/RES_summary!K$19</f>
        <v>2.0904351688141034</v>
      </c>
      <c r="L280" s="177">
        <f>L223/RES_summary!L$19</f>
        <v>2.1559383803346646</v>
      </c>
      <c r="M280" s="177">
        <f>M223/RES_summary!M$19</f>
        <v>2.1944717343894906</v>
      </c>
      <c r="N280" s="177">
        <f>N223/RES_summary!N$19</f>
        <v>1.9735470879765511</v>
      </c>
      <c r="O280" s="177">
        <f>O223/RES_summary!O$19</f>
        <v>2.0047578589657777</v>
      </c>
      <c r="P280" s="177">
        <f>P223/RES_summary!P$19</f>
        <v>1.8855176529887465</v>
      </c>
      <c r="Q280" s="177">
        <f>Q223/RES_summary!Q$19</f>
        <v>1.6783875077472377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7.3554977091491054</v>
      </c>
      <c r="D285" s="168">
        <f t="shared" ref="D285:Q285" si="71">SUM(D286,D289,D291,D300)</f>
        <v>9.9757439200658418</v>
      </c>
      <c r="E285" s="168">
        <f t="shared" si="71"/>
        <v>8.1950459520855023</v>
      </c>
      <c r="F285" s="168">
        <f t="shared" si="71"/>
        <v>8.1229496634249543</v>
      </c>
      <c r="G285" s="168">
        <f t="shared" si="71"/>
        <v>7.3473219338669757</v>
      </c>
      <c r="H285" s="168">
        <f t="shared" si="71"/>
        <v>5.9817808866323521</v>
      </c>
      <c r="I285" s="168">
        <f t="shared" si="71"/>
        <v>6.5928065062794587</v>
      </c>
      <c r="J285" s="168">
        <f t="shared" si="71"/>
        <v>10.532783714202649</v>
      </c>
      <c r="K285" s="168">
        <f t="shared" si="71"/>
        <v>6.2435635748345319</v>
      </c>
      <c r="L285" s="168">
        <f t="shared" si="71"/>
        <v>10.982156394374641</v>
      </c>
      <c r="M285" s="168">
        <f t="shared" si="71"/>
        <v>11.163723782589937</v>
      </c>
      <c r="N285" s="168">
        <f t="shared" si="71"/>
        <v>5.6123968686196708</v>
      </c>
      <c r="O285" s="168">
        <f t="shared" si="71"/>
        <v>5.3115794320875711</v>
      </c>
      <c r="P285" s="168">
        <f t="shared" si="71"/>
        <v>13.664175400001717</v>
      </c>
      <c r="Q285" s="168">
        <f t="shared" si="71"/>
        <v>12.248832236783445</v>
      </c>
    </row>
    <row r="286" spans="1:17" ht="12" customHeight="1" x14ac:dyDescent="0.25">
      <c r="A286" s="158" t="s">
        <v>65</v>
      </c>
      <c r="B286" s="157"/>
      <c r="C286" s="157">
        <f>SUM(C287:C288)</f>
        <v>6.5715780316732788</v>
      </c>
      <c r="D286" s="157">
        <f t="shared" ref="D286:Q286" si="72">SUM(D287:D288)</f>
        <v>8.8619848340548018</v>
      </c>
      <c r="E286" s="157">
        <f t="shared" si="72"/>
        <v>7.2208266626978572</v>
      </c>
      <c r="F286" s="157">
        <f t="shared" si="72"/>
        <v>7.2264169731927845</v>
      </c>
      <c r="G286" s="157">
        <f t="shared" si="72"/>
        <v>6.5345273597716957</v>
      </c>
      <c r="H286" s="157">
        <f t="shared" si="72"/>
        <v>5.1955527173791536</v>
      </c>
      <c r="I286" s="157">
        <f t="shared" si="72"/>
        <v>5.781745741050794</v>
      </c>
      <c r="J286" s="157">
        <f t="shared" si="72"/>
        <v>9.1373506223796674</v>
      </c>
      <c r="K286" s="157">
        <f t="shared" si="72"/>
        <v>5.3982807182549575</v>
      </c>
      <c r="L286" s="157">
        <f t="shared" si="72"/>
        <v>9.3737180901668502</v>
      </c>
      <c r="M286" s="157">
        <f t="shared" si="72"/>
        <v>9.6671777101330942</v>
      </c>
      <c r="N286" s="157">
        <f t="shared" si="72"/>
        <v>4.7234733507379758</v>
      </c>
      <c r="O286" s="157">
        <f t="shared" si="72"/>
        <v>4.5162387359628831</v>
      </c>
      <c r="P286" s="157">
        <f t="shared" si="72"/>
        <v>11.649297882046723</v>
      </c>
      <c r="Q286" s="157">
        <f t="shared" si="72"/>
        <v>10.648833104104765</v>
      </c>
    </row>
    <row r="287" spans="1:17" ht="12" customHeight="1" x14ac:dyDescent="0.25">
      <c r="A287" s="23" t="s">
        <v>161</v>
      </c>
      <c r="B287" s="156"/>
      <c r="C287" s="156">
        <f>RES_hhdet_in_fec!C$64</f>
        <v>6.1456293470943644</v>
      </c>
      <c r="D287" s="156">
        <f>RES_hhdet_in_fec!D$64</f>
        <v>8.3635874787031597</v>
      </c>
      <c r="E287" s="156">
        <f>RES_hhdet_in_fec!E$64</f>
        <v>6.8811438170157508</v>
      </c>
      <c r="F287" s="156">
        <f>RES_hhdet_in_fec!F$64</f>
        <v>6.8958689403329094</v>
      </c>
      <c r="G287" s="156">
        <f>RES_hhdet_in_fec!G$64</f>
        <v>6.1992417078178157</v>
      </c>
      <c r="H287" s="156">
        <f>RES_hhdet_in_fec!H$64</f>
        <v>4.989838111181891</v>
      </c>
      <c r="I287" s="156">
        <f>RES_hhdet_in_fec!I$64</f>
        <v>5.578188203181651</v>
      </c>
      <c r="J287" s="156">
        <f>RES_hhdet_in_fec!J$64</f>
        <v>9.120923113312184</v>
      </c>
      <c r="K287" s="156">
        <f>RES_hhdet_in_fec!K$64</f>
        <v>5.1462082797171886</v>
      </c>
      <c r="L287" s="156">
        <f>RES_hhdet_in_fec!L$64</f>
        <v>9.2479916728268829</v>
      </c>
      <c r="M287" s="156">
        <f>RES_hhdet_in_fec!M$64</f>
        <v>9.3542496106855246</v>
      </c>
      <c r="N287" s="156">
        <f>RES_hhdet_in_fec!N$64</f>
        <v>4.5531186563068813</v>
      </c>
      <c r="O287" s="156">
        <f>RES_hhdet_in_fec!O$64</f>
        <v>4.282555644837192</v>
      </c>
      <c r="P287" s="156">
        <f>RES_hhdet_in_fec!P$64</f>
        <v>10.849139313886633</v>
      </c>
      <c r="Q287" s="156">
        <f>RES_hhdet_in_fec!Q$64</f>
        <v>10.449846093392509</v>
      </c>
    </row>
    <row r="288" spans="1:17" ht="12" customHeight="1" x14ac:dyDescent="0.25">
      <c r="A288" s="23" t="s">
        <v>60</v>
      </c>
      <c r="B288" s="156"/>
      <c r="C288" s="156">
        <f>RES_hhdet_in_fec!C$65</f>
        <v>0.42594868457891455</v>
      </c>
      <c r="D288" s="156">
        <f>RES_hhdet_in_fec!D$65</f>
        <v>0.4983973553516417</v>
      </c>
      <c r="E288" s="156">
        <f>RES_hhdet_in_fec!E$65</f>
        <v>0.33968284568210655</v>
      </c>
      <c r="F288" s="156">
        <f>RES_hhdet_in_fec!F$65</f>
        <v>0.3305480328598755</v>
      </c>
      <c r="G288" s="156">
        <f>RES_hhdet_in_fec!G$65</f>
        <v>0.33528565195388016</v>
      </c>
      <c r="H288" s="156">
        <f>RES_hhdet_in_fec!H$65</f>
        <v>0.20571460619726292</v>
      </c>
      <c r="I288" s="156">
        <f>RES_hhdet_in_fec!I$65</f>
        <v>0.20355753786914327</v>
      </c>
      <c r="J288" s="156">
        <f>RES_hhdet_in_fec!J$65</f>
        <v>1.6427509067483366E-2</v>
      </c>
      <c r="K288" s="156">
        <f>RES_hhdet_in_fec!K$65</f>
        <v>0.25207243853776873</v>
      </c>
      <c r="L288" s="156">
        <f>RES_hhdet_in_fec!L$65</f>
        <v>0.12572641733996689</v>
      </c>
      <c r="M288" s="156">
        <f>RES_hhdet_in_fec!M$65</f>
        <v>0.31292809944757022</v>
      </c>
      <c r="N288" s="156">
        <f>RES_hhdet_in_fec!N$65</f>
        <v>0.17035469443109441</v>
      </c>
      <c r="O288" s="156">
        <f>RES_hhdet_in_fec!O$65</f>
        <v>0.23368309112569088</v>
      </c>
      <c r="P288" s="156">
        <f>RES_hhdet_in_fec!P$65</f>
        <v>0.80015856816008879</v>
      </c>
      <c r="Q288" s="156">
        <f>RES_hhdet_in_fec!Q$65</f>
        <v>0.19898701071225747</v>
      </c>
    </row>
    <row r="289" spans="1:17" ht="12" customHeight="1" x14ac:dyDescent="0.25">
      <c r="A289" s="158" t="s">
        <v>112</v>
      </c>
      <c r="B289" s="157"/>
      <c r="C289" s="157">
        <f>C290</f>
        <v>1.6502641518354531E-2</v>
      </c>
      <c r="D289" s="157">
        <f t="shared" ref="D289:Q289" si="73">D290</f>
        <v>2.7532576134789044E-2</v>
      </c>
      <c r="E289" s="157">
        <f t="shared" si="73"/>
        <v>2.5559176257643066E-2</v>
      </c>
      <c r="F289" s="157">
        <f t="shared" si="73"/>
        <v>1.3207627170114875E-2</v>
      </c>
      <c r="G289" s="157">
        <f t="shared" si="73"/>
        <v>1.1836533558016026E-2</v>
      </c>
      <c r="H289" s="157">
        <f t="shared" si="73"/>
        <v>1.7124975349791887E-2</v>
      </c>
      <c r="I289" s="157">
        <f t="shared" si="73"/>
        <v>2.1099515384540291E-2</v>
      </c>
      <c r="J289" s="157">
        <f t="shared" si="73"/>
        <v>3.3323859433762974E-2</v>
      </c>
      <c r="K289" s="157">
        <f t="shared" si="73"/>
        <v>3.4809647081739982E-2</v>
      </c>
      <c r="L289" s="157">
        <f t="shared" si="73"/>
        <v>3.9870852969552749E-2</v>
      </c>
      <c r="M289" s="157">
        <f t="shared" si="73"/>
        <v>6.4821202159974625E-2</v>
      </c>
      <c r="N289" s="157">
        <f t="shared" si="73"/>
        <v>5.8712517932817426E-2</v>
      </c>
      <c r="O289" s="157">
        <f t="shared" si="73"/>
        <v>2.6615146345292127E-2</v>
      </c>
      <c r="P289" s="157">
        <f t="shared" si="73"/>
        <v>3.6985971853364654E-3</v>
      </c>
      <c r="Q289" s="157">
        <f t="shared" si="73"/>
        <v>3.314499061208126E-2</v>
      </c>
    </row>
    <row r="290" spans="1:17" ht="12" customHeight="1" x14ac:dyDescent="0.25">
      <c r="A290" s="23" t="s">
        <v>60</v>
      </c>
      <c r="B290" s="156"/>
      <c r="C290" s="156">
        <f>RES_hhdet_in_fec!C$67</f>
        <v>1.6502641518354531E-2</v>
      </c>
      <c r="D290" s="156">
        <f>RES_hhdet_in_fec!D$67</f>
        <v>2.7532576134789044E-2</v>
      </c>
      <c r="E290" s="156">
        <f>RES_hhdet_in_fec!E$67</f>
        <v>2.5559176257643066E-2</v>
      </c>
      <c r="F290" s="156">
        <f>RES_hhdet_in_fec!F$67</f>
        <v>1.3207627170114875E-2</v>
      </c>
      <c r="G290" s="156">
        <f>RES_hhdet_in_fec!G$67</f>
        <v>1.1836533558016026E-2</v>
      </c>
      <c r="H290" s="156">
        <f>RES_hhdet_in_fec!H$67</f>
        <v>1.7124975349791887E-2</v>
      </c>
      <c r="I290" s="156">
        <f>RES_hhdet_in_fec!I$67</f>
        <v>2.1099515384540291E-2</v>
      </c>
      <c r="J290" s="156">
        <f>RES_hhdet_in_fec!J$67</f>
        <v>3.3323859433762974E-2</v>
      </c>
      <c r="K290" s="156">
        <f>RES_hhdet_in_fec!K$67</f>
        <v>3.4809647081739982E-2</v>
      </c>
      <c r="L290" s="156">
        <f>RES_hhdet_in_fec!L$67</f>
        <v>3.9870852969552749E-2</v>
      </c>
      <c r="M290" s="156">
        <f>RES_hhdet_in_fec!M$67</f>
        <v>6.4821202159974625E-2</v>
      </c>
      <c r="N290" s="156">
        <f>RES_hhdet_in_fec!N$67</f>
        <v>5.8712517932817426E-2</v>
      </c>
      <c r="O290" s="156">
        <f>RES_hhdet_in_fec!O$67</f>
        <v>2.6615146345292127E-2</v>
      </c>
      <c r="P290" s="156">
        <f>RES_hhdet_in_fec!P$67</f>
        <v>3.6985971853364654E-3</v>
      </c>
      <c r="Q290" s="156">
        <f>RES_hhdet_in_fec!Q$67</f>
        <v>3.314499061208126E-2</v>
      </c>
    </row>
    <row r="291" spans="1:17" ht="12" customHeight="1" x14ac:dyDescent="0.25">
      <c r="A291" s="158" t="s">
        <v>63</v>
      </c>
      <c r="B291" s="157"/>
      <c r="C291" s="157">
        <f>SUM(C292:C293,C296:C297)</f>
        <v>0.55117724725544437</v>
      </c>
      <c r="D291" s="157">
        <f t="shared" ref="D291:Q291" si="74">SUM(D292:D293,D296:D297)</f>
        <v>0.87854789297962466</v>
      </c>
      <c r="E291" s="157">
        <f t="shared" si="74"/>
        <v>0.66660491210403883</v>
      </c>
      <c r="F291" s="157">
        <f t="shared" si="74"/>
        <v>0.59089312426312968</v>
      </c>
      <c r="G291" s="157">
        <f t="shared" si="74"/>
        <v>0.54131542578446468</v>
      </c>
      <c r="H291" s="157">
        <f t="shared" si="74"/>
        <v>0.50547001557347715</v>
      </c>
      <c r="I291" s="157">
        <f t="shared" si="74"/>
        <v>0.54906870923073103</v>
      </c>
      <c r="J291" s="157">
        <f t="shared" si="74"/>
        <v>0.90690993019620625</v>
      </c>
      <c r="K291" s="157">
        <f t="shared" si="74"/>
        <v>0.52046554873172501</v>
      </c>
      <c r="L291" s="157">
        <f t="shared" si="74"/>
        <v>1.0148914102948305</v>
      </c>
      <c r="M291" s="157">
        <f t="shared" si="74"/>
        <v>1.0605984057485627</v>
      </c>
      <c r="N291" s="157">
        <f t="shared" si="74"/>
        <v>0.51712700442453974</v>
      </c>
      <c r="O291" s="157">
        <f t="shared" si="74"/>
        <v>0.48289819818312751</v>
      </c>
      <c r="P291" s="157">
        <f t="shared" si="74"/>
        <v>1.2648707941903385</v>
      </c>
      <c r="Q291" s="157">
        <f t="shared" si="74"/>
        <v>1.0833271233540218</v>
      </c>
    </row>
    <row r="292" spans="1:17" ht="12" customHeight="1" x14ac:dyDescent="0.25">
      <c r="A292" s="167" t="s">
        <v>160</v>
      </c>
      <c r="B292" s="132"/>
      <c r="C292" s="132">
        <f>RES_hhdet_in_fec!C$69</f>
        <v>0.52550491985459535</v>
      </c>
      <c r="D292" s="132">
        <f>RES_hhdet_in_fec!D$69</f>
        <v>0.68177848209269587</v>
      </c>
      <c r="E292" s="132">
        <f>RES_hhdet_in_fec!E$69</f>
        <v>0.60732939533528152</v>
      </c>
      <c r="F292" s="132">
        <f>RES_hhdet_in_fec!F$69</f>
        <v>0.3219361770178939</v>
      </c>
      <c r="G292" s="132">
        <f>RES_hhdet_in_fec!G$69</f>
        <v>0.40309960260645361</v>
      </c>
      <c r="H292" s="132">
        <f>RES_hhdet_in_fec!H$69</f>
        <v>0.3802185255227849</v>
      </c>
      <c r="I292" s="132">
        <f>RES_hhdet_in_fec!I$69</f>
        <v>0.27815290988861457</v>
      </c>
      <c r="J292" s="132">
        <f>RES_hhdet_in_fec!J$69</f>
        <v>0.55889974481268756</v>
      </c>
      <c r="K292" s="132">
        <f>RES_hhdet_in_fec!K$69</f>
        <v>0.12105279401546813</v>
      </c>
      <c r="L292" s="132">
        <f>RES_hhdet_in_fec!L$69</f>
        <v>0.31318309191163196</v>
      </c>
      <c r="M292" s="132">
        <f>RES_hhdet_in_fec!M$69</f>
        <v>0.2578752013493244</v>
      </c>
      <c r="N292" s="132">
        <f>RES_hhdet_in_fec!N$69</f>
        <v>0</v>
      </c>
      <c r="O292" s="132">
        <f>RES_hhdet_in_fec!O$69</f>
        <v>0</v>
      </c>
      <c r="P292" s="132">
        <f>RES_hhdet_in_fec!P$69</f>
        <v>0.4618347022924576</v>
      </c>
      <c r="Q292" s="132">
        <f>RES_hhdet_in_fec!Q$69</f>
        <v>0.50797948877934895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0.19631005103242671</v>
      </c>
      <c r="E293" s="132">
        <f t="shared" si="75"/>
        <v>1.5768884534489179E-2</v>
      </c>
      <c r="F293" s="132">
        <f t="shared" si="75"/>
        <v>0.21260490603811344</v>
      </c>
      <c r="G293" s="132">
        <f t="shared" si="75"/>
        <v>9.4639584429769233E-2</v>
      </c>
      <c r="H293" s="132">
        <f t="shared" si="75"/>
        <v>0.12525149005069222</v>
      </c>
      <c r="I293" s="132">
        <f t="shared" si="75"/>
        <v>0.22359726891871584</v>
      </c>
      <c r="J293" s="132">
        <f t="shared" si="75"/>
        <v>0.28072467799913819</v>
      </c>
      <c r="K293" s="132">
        <f t="shared" si="75"/>
        <v>0.39941275471625692</v>
      </c>
      <c r="L293" s="132">
        <f t="shared" si="75"/>
        <v>0.70170831838319869</v>
      </c>
      <c r="M293" s="132">
        <f t="shared" si="75"/>
        <v>0.64360064391829186</v>
      </c>
      <c r="N293" s="132">
        <f t="shared" si="75"/>
        <v>0.51712700442453974</v>
      </c>
      <c r="O293" s="132">
        <f t="shared" si="75"/>
        <v>0.48289819818312751</v>
      </c>
      <c r="P293" s="132">
        <f t="shared" si="75"/>
        <v>0.80303609189788083</v>
      </c>
      <c r="Q293" s="132">
        <f t="shared" si="75"/>
        <v>0.54252548127426481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0.15727005103242672</v>
      </c>
      <c r="E294" s="165">
        <f>RES_hhdet_in_fec!E$71</f>
        <v>1.2637111840843675E-2</v>
      </c>
      <c r="F294" s="165">
        <f>RES_hhdet_in_fec!F$71</f>
        <v>0.16973133922456821</v>
      </c>
      <c r="G294" s="165">
        <f>RES_hhdet_in_fec!G$71</f>
        <v>7.5615461353422439E-2</v>
      </c>
      <c r="H294" s="165">
        <f>RES_hhdet_in_fec!H$71</f>
        <v>9.9322350784122021E-2</v>
      </c>
      <c r="I294" s="165">
        <f>RES_hhdet_in_fec!I$71</f>
        <v>0.17747972717515645</v>
      </c>
      <c r="J294" s="165">
        <f>RES_hhdet_in_fec!J$71</f>
        <v>0.2223943665607854</v>
      </c>
      <c r="K294" s="165">
        <f>RES_hhdet_in_fec!K$71</f>
        <v>0.31580424042273381</v>
      </c>
      <c r="L294" s="165">
        <f>RES_hhdet_in_fec!L$71</f>
        <v>0.55398883481546868</v>
      </c>
      <c r="M294" s="165">
        <f>RES_hhdet_in_fec!M$71</f>
        <v>0.51440213561837533</v>
      </c>
      <c r="N294" s="165">
        <f>RES_hhdet_in_fec!N$71</f>
        <v>0.40299444796213391</v>
      </c>
      <c r="O294" s="165">
        <f>RES_hhdet_in_fec!O$71</f>
        <v>0.38096688231082348</v>
      </c>
      <c r="P294" s="165">
        <f>RES_hhdet_in_fec!P$71</f>
        <v>0.6331553056485949</v>
      </c>
      <c r="Q294" s="165">
        <f>RES_hhdet_in_fec!Q$71</f>
        <v>0.42748252686181987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3.9039999999999998E-2</v>
      </c>
      <c r="E295" s="164">
        <f>RES_hhdet_in_fec!E$72</f>
        <v>3.1317726936455053E-3</v>
      </c>
      <c r="F295" s="164">
        <f>RES_hhdet_in_fec!F$72</f>
        <v>4.2873566813545219E-2</v>
      </c>
      <c r="G295" s="164">
        <f>RES_hhdet_in_fec!G$72</f>
        <v>1.9024123076346797E-2</v>
      </c>
      <c r="H295" s="164">
        <f>RES_hhdet_in_fec!H$72</f>
        <v>2.5929139266570197E-2</v>
      </c>
      <c r="I295" s="164">
        <f>RES_hhdet_in_fec!I$72</f>
        <v>4.61175417435594E-2</v>
      </c>
      <c r="J295" s="164">
        <f>RES_hhdet_in_fec!J$72</f>
        <v>5.8330311438352794E-2</v>
      </c>
      <c r="K295" s="164">
        <f>RES_hhdet_in_fec!K$72</f>
        <v>8.3608514293523117E-2</v>
      </c>
      <c r="L295" s="164">
        <f>RES_hhdet_in_fec!L$72</f>
        <v>0.14771948356773001</v>
      </c>
      <c r="M295" s="164">
        <f>RES_hhdet_in_fec!M$72</f>
        <v>0.1291985082999165</v>
      </c>
      <c r="N295" s="164">
        <f>RES_hhdet_in_fec!N$72</f>
        <v>0.11413255646240583</v>
      </c>
      <c r="O295" s="164">
        <f>RES_hhdet_in_fec!O$72</f>
        <v>0.10193131587230406</v>
      </c>
      <c r="P295" s="164">
        <f>RES_hhdet_in_fec!P$72</f>
        <v>0.16988078624928596</v>
      </c>
      <c r="Q295" s="164">
        <f>RES_hhdet_in_fec!Q$72</f>
        <v>0.11504295441244493</v>
      </c>
    </row>
    <row r="296" spans="1:17" ht="12" customHeight="1" x14ac:dyDescent="0.25">
      <c r="A296" s="163" t="s">
        <v>142</v>
      </c>
      <c r="B296" s="162"/>
      <c r="C296" s="162">
        <f>RES_hhdet_in_fec!C$73</f>
        <v>2.5672327400849036E-2</v>
      </c>
      <c r="D296" s="162">
        <f>RES_hhdet_in_fec!D$73</f>
        <v>0</v>
      </c>
      <c r="E296" s="162">
        <f>RES_hhdet_in_fec!E$73</f>
        <v>4.2842731207434551E-2</v>
      </c>
      <c r="F296" s="162">
        <f>RES_hhdet_in_fec!F$73</f>
        <v>4.8846782859793048E-2</v>
      </c>
      <c r="G296" s="162">
        <f>RES_hhdet_in_fec!G$73</f>
        <v>4.0297439255343771E-2</v>
      </c>
      <c r="H296" s="162">
        <f>RES_hhdet_in_fec!H$73</f>
        <v>0</v>
      </c>
      <c r="I296" s="162">
        <f>RES_hhdet_in_fec!I$73</f>
        <v>4.4815464420061374E-2</v>
      </c>
      <c r="J296" s="162">
        <f>RES_hhdet_in_fec!J$73</f>
        <v>6.150226035671566E-2</v>
      </c>
      <c r="K296" s="162">
        <f>RES_hhdet_in_fec!K$73</f>
        <v>0</v>
      </c>
      <c r="L296" s="162">
        <f>RES_hhdet_in_fec!L$73</f>
        <v>0</v>
      </c>
      <c r="M296" s="162">
        <f>RES_hhdet_in_fec!M$73</f>
        <v>8.3626451021456605E-2</v>
      </c>
      <c r="N296" s="162">
        <f>RES_hhdet_in_fec!N$73</f>
        <v>0</v>
      </c>
      <c r="O296" s="162">
        <f>RES_hhdet_in_fec!O$73</f>
        <v>0</v>
      </c>
      <c r="P296" s="162">
        <f>RES_hhdet_in_fec!P$73</f>
        <v>0</v>
      </c>
      <c r="Q296" s="162">
        <f>RES_hhdet_in_fec!Q$73</f>
        <v>3.0376183206219948E-3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4.5935985450201971E-4</v>
      </c>
      <c r="E297" s="160">
        <f t="shared" si="76"/>
        <v>6.6390102683356125E-4</v>
      </c>
      <c r="F297" s="160">
        <f t="shared" si="76"/>
        <v>7.5052583473293223E-3</v>
      </c>
      <c r="G297" s="160">
        <f t="shared" si="76"/>
        <v>3.2787994928980728E-3</v>
      </c>
      <c r="H297" s="160">
        <f t="shared" si="76"/>
        <v>0</v>
      </c>
      <c r="I297" s="160">
        <f t="shared" si="76"/>
        <v>2.503066003339311E-3</v>
      </c>
      <c r="J297" s="160">
        <f t="shared" si="76"/>
        <v>5.7832470276649051E-3</v>
      </c>
      <c r="K297" s="160">
        <f t="shared" si="76"/>
        <v>0</v>
      </c>
      <c r="L297" s="160">
        <f t="shared" si="76"/>
        <v>0</v>
      </c>
      <c r="M297" s="160">
        <f t="shared" si="76"/>
        <v>7.549610945948973E-2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2.9784534979786052E-2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2.8787375919793766E-4</v>
      </c>
      <c r="E298" s="156">
        <f>RES_hhdet_in_fec!E$75</f>
        <v>4.4329619803802725E-4</v>
      </c>
      <c r="F298" s="156">
        <f>RES_hhdet_in_fec!F$75</f>
        <v>4.9234085499932226E-3</v>
      </c>
      <c r="G298" s="156">
        <f>RES_hhdet_in_fec!G$75</f>
        <v>1.9846424169160108E-3</v>
      </c>
      <c r="H298" s="156">
        <f>RES_hhdet_in_fec!H$75</f>
        <v>0</v>
      </c>
      <c r="I298" s="156">
        <f>RES_hhdet_in_fec!I$75</f>
        <v>1.7233705576356415E-3</v>
      </c>
      <c r="J298" s="156">
        <f>RES_hhdet_in_fec!J$75</f>
        <v>4.3687060785795742E-3</v>
      </c>
      <c r="K298" s="156">
        <f>RES_hhdet_in_fec!K$75</f>
        <v>0</v>
      </c>
      <c r="L298" s="156">
        <f>RES_hhdet_in_fec!L$75</f>
        <v>0</v>
      </c>
      <c r="M298" s="156">
        <f>RES_hhdet_in_fec!M$75</f>
        <v>4.8987908891499614E-2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2.2355765865542797E-2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1.7148609530408203E-4</v>
      </c>
      <c r="E299" s="156">
        <f>RES_hhdet_in_fec!E$76</f>
        <v>2.2060482879553397E-4</v>
      </c>
      <c r="F299" s="156">
        <f>RES_hhdet_in_fec!F$76</f>
        <v>2.5818497973360993E-3</v>
      </c>
      <c r="G299" s="156">
        <f>RES_hhdet_in_fec!G$76</f>
        <v>1.2941570759820622E-3</v>
      </c>
      <c r="H299" s="156">
        <f>RES_hhdet_in_fec!H$76</f>
        <v>0</v>
      </c>
      <c r="I299" s="156">
        <f>RES_hhdet_in_fec!I$76</f>
        <v>7.7969544570366956E-4</v>
      </c>
      <c r="J299" s="156">
        <f>RES_hhdet_in_fec!J$76</f>
        <v>1.4145409490853311E-3</v>
      </c>
      <c r="K299" s="156">
        <f>RES_hhdet_in_fec!K$76</f>
        <v>0</v>
      </c>
      <c r="L299" s="156">
        <f>RES_hhdet_in_fec!L$76</f>
        <v>0</v>
      </c>
      <c r="M299" s="156">
        <f>RES_hhdet_in_fec!M$76</f>
        <v>2.6508200567990112E-2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7.4287691142432555E-3</v>
      </c>
    </row>
    <row r="300" spans="1:17" ht="12" customHeight="1" x14ac:dyDescent="0.25">
      <c r="A300" s="158" t="s">
        <v>62</v>
      </c>
      <c r="B300" s="157"/>
      <c r="C300" s="157">
        <f>SUM(C301:C302)</f>
        <v>0.21623978870202692</v>
      </c>
      <c r="D300" s="157">
        <f t="shared" ref="D300:Q300" si="77">SUM(D301:D302)</f>
        <v>0.20767861689662581</v>
      </c>
      <c r="E300" s="157">
        <f t="shared" si="77"/>
        <v>0.28205520102596293</v>
      </c>
      <c r="F300" s="157">
        <f t="shared" si="77"/>
        <v>0.29243193879892504</v>
      </c>
      <c r="G300" s="157">
        <f t="shared" si="77"/>
        <v>0.25964261475279915</v>
      </c>
      <c r="H300" s="157">
        <f t="shared" si="77"/>
        <v>0.26363317832992933</v>
      </c>
      <c r="I300" s="157">
        <f t="shared" si="77"/>
        <v>0.24089254061339363</v>
      </c>
      <c r="J300" s="157">
        <f t="shared" si="77"/>
        <v>0.4551993021930128</v>
      </c>
      <c r="K300" s="157">
        <f t="shared" si="77"/>
        <v>0.29000766076610984</v>
      </c>
      <c r="L300" s="157">
        <f t="shared" si="77"/>
        <v>0.55367604094340828</v>
      </c>
      <c r="M300" s="157">
        <f t="shared" si="77"/>
        <v>0.37112646454830617</v>
      </c>
      <c r="N300" s="157">
        <f t="shared" si="77"/>
        <v>0.3130839955243378</v>
      </c>
      <c r="O300" s="157">
        <f t="shared" si="77"/>
        <v>0.28582735159626882</v>
      </c>
      <c r="P300" s="157">
        <f t="shared" si="77"/>
        <v>0.74630812657932022</v>
      </c>
      <c r="Q300" s="157">
        <f t="shared" si="77"/>
        <v>0.48352701871257686</v>
      </c>
    </row>
    <row r="301" spans="1:17" ht="12" customHeight="1" x14ac:dyDescent="0.25">
      <c r="A301" s="23" t="s">
        <v>203</v>
      </c>
      <c r="B301" s="156"/>
      <c r="C301" s="156">
        <f>RES_hhdet_in_fec!C$78</f>
        <v>0.19460629531024143</v>
      </c>
      <c r="D301" s="156">
        <f>RES_hhdet_in_fec!D$78</f>
        <v>9.1145311358569736E-2</v>
      </c>
      <c r="E301" s="156">
        <f>RES_hhdet_in_fec!E$78</f>
        <v>0.23063537474056411</v>
      </c>
      <c r="F301" s="156">
        <f>RES_hhdet_in_fec!F$78</f>
        <v>0.26132214036149354</v>
      </c>
      <c r="G301" s="156">
        <f>RES_hhdet_in_fec!G$78</f>
        <v>0.23959419756236039</v>
      </c>
      <c r="H301" s="156">
        <f>RES_hhdet_in_fec!H$78</f>
        <v>0.26354245750206423</v>
      </c>
      <c r="I301" s="156">
        <f>RES_hhdet_in_fec!I$78</f>
        <v>0.18201923541613285</v>
      </c>
      <c r="J301" s="156">
        <f>RES_hhdet_in_fec!J$78</f>
        <v>0.38419552322070849</v>
      </c>
      <c r="K301" s="156">
        <f>RES_hhdet_in_fec!K$78</f>
        <v>0.29000766076610984</v>
      </c>
      <c r="L301" s="156">
        <f>RES_hhdet_in_fec!L$78</f>
        <v>0.55367604094340828</v>
      </c>
      <c r="M301" s="156">
        <f>RES_hhdet_in_fec!M$78</f>
        <v>0.19191375493985349</v>
      </c>
      <c r="N301" s="156">
        <f>RES_hhdet_in_fec!N$78</f>
        <v>0.3130839955243378</v>
      </c>
      <c r="O301" s="156">
        <f>RES_hhdet_in_fec!O$78</f>
        <v>0.28582735159626882</v>
      </c>
      <c r="P301" s="156">
        <f>RES_hhdet_in_fec!P$78</f>
        <v>0.74630812657932022</v>
      </c>
      <c r="Q301" s="156">
        <f>RES_hhdet_in_fec!Q$78</f>
        <v>0.29727629798425564</v>
      </c>
    </row>
    <row r="302" spans="1:17" ht="12" customHeight="1" x14ac:dyDescent="0.25">
      <c r="A302" s="29" t="s">
        <v>140</v>
      </c>
      <c r="B302" s="57"/>
      <c r="C302" s="57">
        <f>RES_hhdet_in_fec!C$79</f>
        <v>2.1633493391785504E-2</v>
      </c>
      <c r="D302" s="57">
        <f>RES_hhdet_in_fec!D$79</f>
        <v>0.11653330553805606</v>
      </c>
      <c r="E302" s="57">
        <f>RES_hhdet_in_fec!E$79</f>
        <v>5.141982628539879E-2</v>
      </c>
      <c r="F302" s="57">
        <f>RES_hhdet_in_fec!F$79</f>
        <v>3.1109798437431505E-2</v>
      </c>
      <c r="G302" s="57">
        <f>RES_hhdet_in_fec!G$79</f>
        <v>2.0048417190438747E-2</v>
      </c>
      <c r="H302" s="57">
        <f>RES_hhdet_in_fec!H$79</f>
        <v>9.0720827865085104E-5</v>
      </c>
      <c r="I302" s="57">
        <f>RES_hhdet_in_fec!I$79</f>
        <v>5.8873305197260778E-2</v>
      </c>
      <c r="J302" s="57">
        <f>RES_hhdet_in_fec!J$79</f>
        <v>7.100377897230431E-2</v>
      </c>
      <c r="K302" s="57">
        <f>RES_hhdet_in_fec!K$79</f>
        <v>0</v>
      </c>
      <c r="L302" s="57">
        <f>RES_hhdet_in_fec!L$79</f>
        <v>0</v>
      </c>
      <c r="M302" s="57">
        <f>RES_hhdet_in_fec!M$79</f>
        <v>0.17921270960845267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0.18625072072832122</v>
      </c>
    </row>
    <row r="304" spans="1:17" ht="12" customHeight="1" x14ac:dyDescent="0.25">
      <c r="A304" s="152" t="s">
        <v>192</v>
      </c>
      <c r="B304" s="168"/>
      <c r="C304" s="168">
        <f>SUM(C305,C308,C310,C319)</f>
        <v>4.9585050111706641</v>
      </c>
      <c r="D304" s="168">
        <f t="shared" ref="D304:Q304" si="78">SUM(D305,D308,D310,D319)</f>
        <v>6.7749335540842583</v>
      </c>
      <c r="E304" s="168">
        <f t="shared" si="78"/>
        <v>5.5878013592972966</v>
      </c>
      <c r="F304" s="168">
        <f t="shared" si="78"/>
        <v>5.5326414265311348</v>
      </c>
      <c r="G304" s="168">
        <f t="shared" si="78"/>
        <v>5.0699522319517971</v>
      </c>
      <c r="H304" s="168">
        <f t="shared" si="78"/>
        <v>4.1375296300810245</v>
      </c>
      <c r="I304" s="168">
        <f t="shared" si="78"/>
        <v>4.6031803903444732</v>
      </c>
      <c r="J304" s="168">
        <f t="shared" si="78"/>
        <v>7.3078117209944455</v>
      </c>
      <c r="K304" s="168">
        <f t="shared" si="78"/>
        <v>4.4271630502843626</v>
      </c>
      <c r="L304" s="168">
        <f t="shared" si="78"/>
        <v>7.7290030962004046</v>
      </c>
      <c r="M304" s="168">
        <f t="shared" si="78"/>
        <v>8.1057399210260819</v>
      </c>
      <c r="N304" s="168">
        <f t="shared" si="78"/>
        <v>4.1166723811833652</v>
      </c>
      <c r="O304" s="168">
        <f t="shared" si="78"/>
        <v>3.8767636909077536</v>
      </c>
      <c r="P304" s="168">
        <f t="shared" si="78"/>
        <v>9.9882457483290299</v>
      </c>
      <c r="Q304" s="168">
        <f t="shared" si="78"/>
        <v>9.0532684841368329</v>
      </c>
    </row>
    <row r="305" spans="1:17" ht="12" customHeight="1" x14ac:dyDescent="0.25">
      <c r="A305" s="158" t="s">
        <v>65</v>
      </c>
      <c r="B305" s="157"/>
      <c r="C305" s="157">
        <f>SUM(C306:C307)</f>
        <v>4.4846855092026328</v>
      </c>
      <c r="D305" s="157">
        <f t="shared" ref="D305:Q305" si="79">SUM(D306:D307)</f>
        <v>6.0409162970875867</v>
      </c>
      <c r="E305" s="157">
        <f t="shared" si="79"/>
        <v>4.9718786849962306</v>
      </c>
      <c r="F305" s="157">
        <f t="shared" si="79"/>
        <v>4.9660137912338138</v>
      </c>
      <c r="G305" s="157">
        <f t="shared" si="79"/>
        <v>4.5636113012005302</v>
      </c>
      <c r="H305" s="157">
        <f t="shared" si="79"/>
        <v>3.642706156523015</v>
      </c>
      <c r="I305" s="157">
        <f t="shared" si="79"/>
        <v>4.0447537833183054</v>
      </c>
      <c r="J305" s="157">
        <f t="shared" si="79"/>
        <v>6.3719041365480242</v>
      </c>
      <c r="K305" s="157">
        <f t="shared" si="79"/>
        <v>3.827120505569181</v>
      </c>
      <c r="L305" s="157">
        <f t="shared" si="79"/>
        <v>6.6341820770267228</v>
      </c>
      <c r="M305" s="157">
        <f t="shared" si="79"/>
        <v>6.9177749467483656</v>
      </c>
      <c r="N305" s="157">
        <f t="shared" si="79"/>
        <v>3.395564478409689</v>
      </c>
      <c r="O305" s="157">
        <f t="shared" si="79"/>
        <v>3.2931032912027809</v>
      </c>
      <c r="P305" s="157">
        <f t="shared" si="79"/>
        <v>8.7102425388201254</v>
      </c>
      <c r="Q305" s="157">
        <f t="shared" si="79"/>
        <v>7.8774097260871088</v>
      </c>
    </row>
    <row r="306" spans="1:17" ht="12" customHeight="1" x14ac:dyDescent="0.25">
      <c r="A306" s="23" t="s">
        <v>161</v>
      </c>
      <c r="B306" s="156"/>
      <c r="C306" s="156">
        <f>RES_hhdet_in_tes!C$64</f>
        <v>4.0469928124896315</v>
      </c>
      <c r="D306" s="156">
        <f>RES_hhdet_in_tes!D$64</f>
        <v>5.5311546735448003</v>
      </c>
      <c r="E306" s="156">
        <f>RES_hhdet_in_tes!E$64</f>
        <v>4.6215978675933815</v>
      </c>
      <c r="F306" s="156">
        <f>RES_hhdet_in_tes!F$64</f>
        <v>4.6277412452330644</v>
      </c>
      <c r="G306" s="156">
        <f>RES_hhdet_in_tes!G$64</f>
        <v>4.2179417687608991</v>
      </c>
      <c r="H306" s="156">
        <f>RES_hhdet_in_tes!H$64</f>
        <v>3.4296080283658315</v>
      </c>
      <c r="I306" s="156">
        <f>RES_hhdet_in_tes!I$64</f>
        <v>3.8352877384370743</v>
      </c>
      <c r="J306" s="156">
        <f>RES_hhdet_in_tes!J$64</f>
        <v>6.3549277351046456</v>
      </c>
      <c r="K306" s="156">
        <f>RES_hhdet_in_tes!K$64</f>
        <v>3.5694266542276707</v>
      </c>
      <c r="L306" s="156">
        <f>RES_hhdet_in_tes!L$64</f>
        <v>6.5056988311566544</v>
      </c>
      <c r="M306" s="156">
        <f>RES_hhdet_in_tes!M$64</f>
        <v>6.5995720352564282</v>
      </c>
      <c r="N306" s="156">
        <f>RES_hhdet_in_tes!N$64</f>
        <v>3.2226632657094618</v>
      </c>
      <c r="O306" s="156">
        <f>RES_hhdet_in_tes!O$64</f>
        <v>3.055328795544185</v>
      </c>
      <c r="P306" s="156">
        <f>RES_hhdet_in_tes!P$64</f>
        <v>7.8870758585585925</v>
      </c>
      <c r="Q306" s="156">
        <f>RES_hhdet_in_tes!Q$64</f>
        <v>7.672071221570036</v>
      </c>
    </row>
    <row r="307" spans="1:17" ht="12" customHeight="1" x14ac:dyDescent="0.25">
      <c r="A307" s="23" t="s">
        <v>60</v>
      </c>
      <c r="B307" s="156"/>
      <c r="C307" s="156">
        <f>RES_hhdet_in_tes!C$65</f>
        <v>0.43769269671300159</v>
      </c>
      <c r="D307" s="156">
        <f>RES_hhdet_in_tes!D$65</f>
        <v>0.50976162354278665</v>
      </c>
      <c r="E307" s="156">
        <f>RES_hhdet_in_tes!E$65</f>
        <v>0.35028081740284955</v>
      </c>
      <c r="F307" s="156">
        <f>RES_hhdet_in_tes!F$65</f>
        <v>0.33827254600074919</v>
      </c>
      <c r="G307" s="156">
        <f>RES_hhdet_in_tes!G$65</f>
        <v>0.34566953243963094</v>
      </c>
      <c r="H307" s="156">
        <f>RES_hhdet_in_tes!H$65</f>
        <v>0.2130981281571836</v>
      </c>
      <c r="I307" s="156">
        <f>RES_hhdet_in_tes!I$65</f>
        <v>0.20946604488123122</v>
      </c>
      <c r="J307" s="156">
        <f>RES_hhdet_in_tes!J$65</f>
        <v>1.6976401443378201E-2</v>
      </c>
      <c r="K307" s="156">
        <f>RES_hhdet_in_tes!K$65</f>
        <v>0.2576938513415104</v>
      </c>
      <c r="L307" s="156">
        <f>RES_hhdet_in_tes!L$65</f>
        <v>0.12848324587006812</v>
      </c>
      <c r="M307" s="156">
        <f>RES_hhdet_in_tes!M$65</f>
        <v>0.31820291149193769</v>
      </c>
      <c r="N307" s="156">
        <f>RES_hhdet_in_tes!N$65</f>
        <v>0.17290121270022704</v>
      </c>
      <c r="O307" s="156">
        <f>RES_hhdet_in_tes!O$65</f>
        <v>0.23777449565859593</v>
      </c>
      <c r="P307" s="156">
        <f>RES_hhdet_in_tes!P$65</f>
        <v>0.82316668026153239</v>
      </c>
      <c r="Q307" s="156">
        <f>RES_hhdet_in_tes!Q$65</f>
        <v>0.20533850451707278</v>
      </c>
    </row>
    <row r="308" spans="1:17" ht="12" customHeight="1" x14ac:dyDescent="0.25">
      <c r="A308" s="158" t="s">
        <v>112</v>
      </c>
      <c r="B308" s="157"/>
      <c r="C308" s="157">
        <f>C309</f>
        <v>3.2328044369325598E-2</v>
      </c>
      <c r="D308" s="157">
        <f t="shared" ref="D308:Q308" si="80">D309</f>
        <v>5.5521299292350119E-2</v>
      </c>
      <c r="E308" s="157">
        <f t="shared" si="80"/>
        <v>5.3189812408329665E-2</v>
      </c>
      <c r="F308" s="157">
        <f t="shared" si="80"/>
        <v>2.8475672703197806E-2</v>
      </c>
      <c r="G308" s="157">
        <f t="shared" si="80"/>
        <v>2.660087830939846E-2</v>
      </c>
      <c r="H308" s="157">
        <f t="shared" si="80"/>
        <v>4.0389530841872183E-2</v>
      </c>
      <c r="I308" s="157">
        <f t="shared" si="80"/>
        <v>5.253520754558158E-2</v>
      </c>
      <c r="J308" s="157">
        <f t="shared" si="80"/>
        <v>8.2342483646539122E-2</v>
      </c>
      <c r="K308" s="157">
        <f t="shared" si="80"/>
        <v>9.1228616375516255E-2</v>
      </c>
      <c r="L308" s="157">
        <f t="shared" si="80"/>
        <v>0.11197717123864213</v>
      </c>
      <c r="M308" s="157">
        <f t="shared" si="80"/>
        <v>0.19248618963388486</v>
      </c>
      <c r="N308" s="157">
        <f t="shared" si="80"/>
        <v>0.18339407493872933</v>
      </c>
      <c r="O308" s="157">
        <f t="shared" si="80"/>
        <v>8.7035212340709669E-2</v>
      </c>
      <c r="P308" s="157">
        <f t="shared" si="80"/>
        <v>1.2591429814809377E-2</v>
      </c>
      <c r="Q308" s="157">
        <f t="shared" si="80"/>
        <v>0.11711882393417523</v>
      </c>
    </row>
    <row r="309" spans="1:17" ht="12" customHeight="1" x14ac:dyDescent="0.25">
      <c r="A309" s="23" t="s">
        <v>60</v>
      </c>
      <c r="B309" s="156"/>
      <c r="C309" s="156">
        <f>RES_hhdet_in_tes!C$67</f>
        <v>3.2328044369325598E-2</v>
      </c>
      <c r="D309" s="156">
        <f>RES_hhdet_in_tes!D$67</f>
        <v>5.5521299292350119E-2</v>
      </c>
      <c r="E309" s="156">
        <f>RES_hhdet_in_tes!E$67</f>
        <v>5.3189812408329665E-2</v>
      </c>
      <c r="F309" s="156">
        <f>RES_hhdet_in_tes!F$67</f>
        <v>2.8475672703197806E-2</v>
      </c>
      <c r="G309" s="156">
        <f>RES_hhdet_in_tes!G$67</f>
        <v>2.660087830939846E-2</v>
      </c>
      <c r="H309" s="156">
        <f>RES_hhdet_in_tes!H$67</f>
        <v>4.0389530841872183E-2</v>
      </c>
      <c r="I309" s="156">
        <f>RES_hhdet_in_tes!I$67</f>
        <v>5.253520754558158E-2</v>
      </c>
      <c r="J309" s="156">
        <f>RES_hhdet_in_tes!J$67</f>
        <v>8.2342483646539122E-2</v>
      </c>
      <c r="K309" s="156">
        <f>RES_hhdet_in_tes!K$67</f>
        <v>9.1228616375516255E-2</v>
      </c>
      <c r="L309" s="156">
        <f>RES_hhdet_in_tes!L$67</f>
        <v>0.11197717123864213</v>
      </c>
      <c r="M309" s="156">
        <f>RES_hhdet_in_tes!M$67</f>
        <v>0.19248618963388486</v>
      </c>
      <c r="N309" s="156">
        <f>RES_hhdet_in_tes!N$67</f>
        <v>0.18339407493872933</v>
      </c>
      <c r="O309" s="156">
        <f>RES_hhdet_in_tes!O$67</f>
        <v>8.7035212340709669E-2</v>
      </c>
      <c r="P309" s="156">
        <f>RES_hhdet_in_tes!P$67</f>
        <v>1.2591429814809377E-2</v>
      </c>
      <c r="Q309" s="156">
        <f>RES_hhdet_in_tes!Q$67</f>
        <v>0.11711882393417523</v>
      </c>
    </row>
    <row r="310" spans="1:17" ht="12" customHeight="1" x14ac:dyDescent="0.25">
      <c r="A310" s="158" t="s">
        <v>63</v>
      </c>
      <c r="B310" s="157"/>
      <c r="C310" s="157">
        <f>SUM(C311:C312,C315:C316)</f>
        <v>0.32771172448946512</v>
      </c>
      <c r="D310" s="157">
        <f t="shared" ref="D310:Q310" si="81">SUM(D311:D312,D315:D316)</f>
        <v>0.53633361228453857</v>
      </c>
      <c r="E310" s="157">
        <f t="shared" si="81"/>
        <v>0.40439220696939321</v>
      </c>
      <c r="F310" s="157">
        <f t="shared" si="81"/>
        <v>0.37988690332569819</v>
      </c>
      <c r="G310" s="157">
        <f t="shared" si="81"/>
        <v>0.34049808153485456</v>
      </c>
      <c r="H310" s="157">
        <f t="shared" si="81"/>
        <v>0.31816354627033649</v>
      </c>
      <c r="I310" s="157">
        <f t="shared" si="81"/>
        <v>0.36107695794019939</v>
      </c>
      <c r="J310" s="157">
        <f t="shared" si="81"/>
        <v>0.59105390328394447</v>
      </c>
      <c r="K310" s="157">
        <f t="shared" si="81"/>
        <v>0.35536978980106992</v>
      </c>
      <c r="L310" s="157">
        <f t="shared" si="81"/>
        <v>0.69010804736957487</v>
      </c>
      <c r="M310" s="157">
        <f t="shared" si="81"/>
        <v>0.74007683014721337</v>
      </c>
      <c r="N310" s="157">
        <f t="shared" si="81"/>
        <v>0.37112616955540256</v>
      </c>
      <c r="O310" s="157">
        <f t="shared" si="81"/>
        <v>0.34424731718919521</v>
      </c>
      <c r="P310" s="157">
        <f t="shared" si="81"/>
        <v>0.86706809061162793</v>
      </c>
      <c r="Q310" s="157">
        <f t="shared" si="81"/>
        <v>0.73912420749600516</v>
      </c>
    </row>
    <row r="311" spans="1:17" ht="12" customHeight="1" x14ac:dyDescent="0.25">
      <c r="A311" s="167" t="s">
        <v>160</v>
      </c>
      <c r="B311" s="132"/>
      <c r="C311" s="132">
        <f>RES_hhdet_in_tes!C$69</f>
        <v>0.30918796988194175</v>
      </c>
      <c r="D311" s="132">
        <f>RES_hhdet_in_tes!D$69</f>
        <v>0.40384635942464264</v>
      </c>
      <c r="E311" s="132">
        <f>RES_hhdet_in_tes!E$69</f>
        <v>0.36200182253386975</v>
      </c>
      <c r="F311" s="132">
        <f>RES_hhdet_in_tes!F$69</f>
        <v>0.19317601163204887</v>
      </c>
      <c r="G311" s="132">
        <f>RES_hhdet_in_tes!G$69</f>
        <v>0.24336913225689835</v>
      </c>
      <c r="H311" s="132">
        <f>RES_hhdet_in_tes!H$69</f>
        <v>0.23146269126652591</v>
      </c>
      <c r="I311" s="132">
        <f>RES_hhdet_in_tes!I$69</f>
        <v>0.17026824511003863</v>
      </c>
      <c r="J311" s="132">
        <f>RES_hhdet_in_tes!J$69</f>
        <v>0.34406634804251296</v>
      </c>
      <c r="K311" s="132">
        <f>RES_hhdet_in_tes!K$69</f>
        <v>7.4965623768733142E-2</v>
      </c>
      <c r="L311" s="132">
        <f>RES_hhdet_in_tes!L$69</f>
        <v>0.19457518868271889</v>
      </c>
      <c r="M311" s="132">
        <f>RES_hhdet_in_tes!M$69</f>
        <v>0.16058412164372107</v>
      </c>
      <c r="N311" s="132">
        <f>RES_hhdet_in_tes!N$69</f>
        <v>0</v>
      </c>
      <c r="O311" s="132">
        <f>RES_hhdet_in_tes!O$69</f>
        <v>0</v>
      </c>
      <c r="P311" s="132">
        <f>RES_hhdet_in_tes!P$69</f>
        <v>0.29163567230276582</v>
      </c>
      <c r="Q311" s="132">
        <f>RES_hhdet_in_tes!Q$69</f>
        <v>0.32198764729427687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0.13210679991449537</v>
      </c>
      <c r="E312" s="132">
        <f t="shared" si="82"/>
        <v>1.065984854150499E-2</v>
      </c>
      <c r="F312" s="132">
        <f t="shared" si="82"/>
        <v>0.14479174919241972</v>
      </c>
      <c r="G312" s="132">
        <f t="shared" si="82"/>
        <v>6.471149931446285E-2</v>
      </c>
      <c r="H312" s="132">
        <f t="shared" si="82"/>
        <v>8.6700855003810612E-2</v>
      </c>
      <c r="I312" s="132">
        <f t="shared" si="82"/>
        <v>0.15524034678216678</v>
      </c>
      <c r="J312" s="132">
        <f t="shared" si="82"/>
        <v>0.19602971312305806</v>
      </c>
      <c r="K312" s="132">
        <f t="shared" si="82"/>
        <v>0.28040416603233675</v>
      </c>
      <c r="L312" s="132">
        <f t="shared" si="82"/>
        <v>0.49553285868685604</v>
      </c>
      <c r="M312" s="132">
        <f t="shared" si="82"/>
        <v>0.45131626793192769</v>
      </c>
      <c r="N312" s="132">
        <f t="shared" si="82"/>
        <v>0.37112616955540256</v>
      </c>
      <c r="O312" s="132">
        <f t="shared" si="82"/>
        <v>0.34424731718919521</v>
      </c>
      <c r="P312" s="132">
        <f t="shared" si="82"/>
        <v>0.57543241830886205</v>
      </c>
      <c r="Q312" s="132">
        <f t="shared" si="82"/>
        <v>0.39008195837248116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9.3066799914495388E-2</v>
      </c>
      <c r="E313" s="165">
        <f>RES_hhdet_in_tes!E$71</f>
        <v>7.5151610570662252E-3</v>
      </c>
      <c r="F313" s="165">
        <f>RES_hhdet_in_tes!F$71</f>
        <v>0.10170275785519242</v>
      </c>
      <c r="G313" s="165">
        <f>RES_hhdet_in_tes!G$71</f>
        <v>4.5549154090170074E-2</v>
      </c>
      <c r="H313" s="165">
        <f>RES_hhdet_in_tes!H$71</f>
        <v>6.0434419828310326E-2</v>
      </c>
      <c r="I313" s="165">
        <f>RES_hhdet_in_tes!I$71</f>
        <v>0.10858091008492041</v>
      </c>
      <c r="J313" s="165">
        <f>RES_hhdet_in_tes!J$71</f>
        <v>0.13700426138330457</v>
      </c>
      <c r="K313" s="165">
        <f>RES_hhdet_in_tes!K$71</f>
        <v>0.19575441522841508</v>
      </c>
      <c r="L313" s="165">
        <f>RES_hhdet_in_tes!L$71</f>
        <v>0.34625387663262186</v>
      </c>
      <c r="M313" s="165">
        <f>RES_hhdet_in_tes!M$71</f>
        <v>0.32126480757902481</v>
      </c>
      <c r="N313" s="165">
        <f>RES_hhdet_in_tes!N$71</f>
        <v>0.2550375834084932</v>
      </c>
      <c r="O313" s="165">
        <f>RES_hhdet_in_tes!O$71</f>
        <v>0.24094335232676609</v>
      </c>
      <c r="P313" s="165">
        <f>RES_hhdet_in_tes!P$71</f>
        <v>0.40311981742977543</v>
      </c>
      <c r="Q313" s="165">
        <f>RES_hhdet_in_tes!Q$71</f>
        <v>0.27327264217243336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3.9039999999999991E-2</v>
      </c>
      <c r="E314" s="164">
        <f>RES_hhdet_in_tes!E$72</f>
        <v>3.1446874844387645E-3</v>
      </c>
      <c r="F314" s="164">
        <f>RES_hhdet_in_tes!F$72</f>
        <v>4.3088991337227288E-2</v>
      </c>
      <c r="G314" s="164">
        <f>RES_hhdet_in_tes!G$72</f>
        <v>1.9162345224292769E-2</v>
      </c>
      <c r="H314" s="164">
        <f>RES_hhdet_in_tes!H$72</f>
        <v>2.6266435175500279E-2</v>
      </c>
      <c r="I314" s="164">
        <f>RES_hhdet_in_tes!I$72</f>
        <v>4.6659436697246363E-2</v>
      </c>
      <c r="J314" s="164">
        <f>RES_hhdet_in_tes!J$72</f>
        <v>5.902545173975348E-2</v>
      </c>
      <c r="K314" s="164">
        <f>RES_hhdet_in_tes!K$72</f>
        <v>8.4649750803921703E-2</v>
      </c>
      <c r="L314" s="164">
        <f>RES_hhdet_in_tes!L$72</f>
        <v>0.1492789820542342</v>
      </c>
      <c r="M314" s="164">
        <f>RES_hhdet_in_tes!M$72</f>
        <v>0.13005146035290288</v>
      </c>
      <c r="N314" s="164">
        <f>RES_hhdet_in_tes!N$72</f>
        <v>0.11608858614690934</v>
      </c>
      <c r="O314" s="164">
        <f>RES_hhdet_in_tes!O$72</f>
        <v>0.10330396486242915</v>
      </c>
      <c r="P314" s="164">
        <f>RES_hhdet_in_tes!P$72</f>
        <v>0.17231260087908662</v>
      </c>
      <c r="Q314" s="164">
        <f>RES_hhdet_in_tes!Q$72</f>
        <v>0.11680931620004782</v>
      </c>
    </row>
    <row r="315" spans="1:17" ht="12" customHeight="1" x14ac:dyDescent="0.25">
      <c r="A315" s="163" t="s">
        <v>142</v>
      </c>
      <c r="B315" s="162"/>
      <c r="C315" s="162">
        <f>RES_hhdet_in_tes!C$73</f>
        <v>1.8523754607523368E-2</v>
      </c>
      <c r="D315" s="162">
        <f>RES_hhdet_in_tes!D$73</f>
        <v>0</v>
      </c>
      <c r="E315" s="162">
        <f>RES_hhdet_in_tes!E$73</f>
        <v>3.1192463251180223E-2</v>
      </c>
      <c r="F315" s="162">
        <f>RES_hhdet_in_tes!F$73</f>
        <v>3.5736853493733386E-2</v>
      </c>
      <c r="G315" s="162">
        <f>RES_hhdet_in_tes!G$73</f>
        <v>2.962574980061276E-2</v>
      </c>
      <c r="H315" s="162">
        <f>RES_hhdet_in_tes!H$73</f>
        <v>0</v>
      </c>
      <c r="I315" s="162">
        <f>RES_hhdet_in_tes!I$73</f>
        <v>3.3523003107389822E-2</v>
      </c>
      <c r="J315" s="162">
        <f>RES_hhdet_in_tes!J$73</f>
        <v>4.6366037027948226E-2</v>
      </c>
      <c r="K315" s="162">
        <f>RES_hhdet_in_tes!K$73</f>
        <v>0</v>
      </c>
      <c r="L315" s="162">
        <f>RES_hhdet_in_tes!L$73</f>
        <v>0</v>
      </c>
      <c r="M315" s="162">
        <f>RES_hhdet_in_tes!M$73</f>
        <v>6.4115102440829533E-2</v>
      </c>
      <c r="N315" s="162">
        <f>RES_hhdet_in_tes!N$73</f>
        <v>0</v>
      </c>
      <c r="O315" s="162">
        <f>RES_hhdet_in_tes!O$73</f>
        <v>0</v>
      </c>
      <c r="P315" s="162">
        <f>RES_hhdet_in_tes!P$73</f>
        <v>0</v>
      </c>
      <c r="Q315" s="162">
        <f>RES_hhdet_in_tes!Q$73</f>
        <v>2.3567246123856306E-3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3.8045294540061531E-4</v>
      </c>
      <c r="E316" s="160">
        <f t="shared" si="83"/>
        <v>5.380726428382245E-4</v>
      </c>
      <c r="F316" s="160">
        <f t="shared" si="83"/>
        <v>6.1822890074962212E-3</v>
      </c>
      <c r="G316" s="160">
        <f t="shared" si="83"/>
        <v>2.7917001628805392E-3</v>
      </c>
      <c r="H316" s="160">
        <f t="shared" si="83"/>
        <v>0</v>
      </c>
      <c r="I316" s="160">
        <f t="shared" si="83"/>
        <v>2.0453629406042275E-3</v>
      </c>
      <c r="J316" s="160">
        <f t="shared" si="83"/>
        <v>4.5918050904253608E-3</v>
      </c>
      <c r="K316" s="160">
        <f t="shared" si="83"/>
        <v>0</v>
      </c>
      <c r="L316" s="160">
        <f t="shared" si="83"/>
        <v>0</v>
      </c>
      <c r="M316" s="160">
        <f t="shared" si="83"/>
        <v>6.4061338130735057E-2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2.4697877216861498E-2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2.0896685009653331E-4</v>
      </c>
      <c r="E317" s="156">
        <f>RES_hhdet_in_tes!E$75</f>
        <v>3.1929839080931506E-4</v>
      </c>
      <c r="F317" s="156">
        <f>RES_hhdet_in_tes!F$75</f>
        <v>3.6007075350590169E-3</v>
      </c>
      <c r="G317" s="156">
        <f>RES_hhdet_in_tes!G$75</f>
        <v>1.4785191850160086E-3</v>
      </c>
      <c r="H317" s="156">
        <f>RES_hhdet_in_tes!H$75</f>
        <v>0</v>
      </c>
      <c r="I317" s="156">
        <f>RES_hhdet_in_tes!I$75</f>
        <v>1.2683700205360264E-3</v>
      </c>
      <c r="J317" s="156">
        <f>RES_hhdet_in_tes!J$75</f>
        <v>3.1988059367745497E-3</v>
      </c>
      <c r="K317" s="156">
        <f>RES_hhdet_in_tes!K$75</f>
        <v>0</v>
      </c>
      <c r="L317" s="156">
        <f>RES_hhdet_in_tes!L$75</f>
        <v>0</v>
      </c>
      <c r="M317" s="156">
        <f>RES_hhdet_in_tes!M$75</f>
        <v>3.7553137562744941E-2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1.7301623851968588E-2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1.7148609530408203E-4</v>
      </c>
      <c r="E318" s="156">
        <f>RES_hhdet_in_tes!E$76</f>
        <v>2.1877425202890944E-4</v>
      </c>
      <c r="F318" s="156">
        <f>RES_hhdet_in_tes!F$76</f>
        <v>2.5815814724372043E-3</v>
      </c>
      <c r="G318" s="156">
        <f>RES_hhdet_in_tes!G$76</f>
        <v>1.3131809778645308E-3</v>
      </c>
      <c r="H318" s="156">
        <f>RES_hhdet_in_tes!H$76</f>
        <v>0</v>
      </c>
      <c r="I318" s="156">
        <f>RES_hhdet_in_tes!I$76</f>
        <v>7.769929200682011E-4</v>
      </c>
      <c r="J318" s="156">
        <f>RES_hhdet_in_tes!J$76</f>
        <v>1.3929991536508113E-3</v>
      </c>
      <c r="K318" s="156">
        <f>RES_hhdet_in_tes!K$76</f>
        <v>0</v>
      </c>
      <c r="L318" s="156">
        <f>RES_hhdet_in_tes!L$76</f>
        <v>0</v>
      </c>
      <c r="M318" s="156">
        <f>RES_hhdet_in_tes!M$76</f>
        <v>2.6508200567990112E-2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7.3962533648929104E-3</v>
      </c>
    </row>
    <row r="319" spans="1:17" ht="12" customHeight="1" x14ac:dyDescent="0.25">
      <c r="A319" s="158" t="s">
        <v>62</v>
      </c>
      <c r="B319" s="157"/>
      <c r="C319" s="157">
        <f>SUM(C320:C321)</f>
        <v>0.11377973310924053</v>
      </c>
      <c r="D319" s="157">
        <f t="shared" ref="D319:Q319" si="84">SUM(D320:D321)</f>
        <v>0.1421623454197834</v>
      </c>
      <c r="E319" s="157">
        <f t="shared" si="84"/>
        <v>0.15834065492334268</v>
      </c>
      <c r="F319" s="157">
        <f t="shared" si="84"/>
        <v>0.15826505926842577</v>
      </c>
      <c r="G319" s="157">
        <f t="shared" si="84"/>
        <v>0.13924197090701323</v>
      </c>
      <c r="H319" s="157">
        <f t="shared" si="84"/>
        <v>0.13627039644580122</v>
      </c>
      <c r="I319" s="157">
        <f t="shared" si="84"/>
        <v>0.14481444154038695</v>
      </c>
      <c r="J319" s="157">
        <f t="shared" si="84"/>
        <v>0.26251119751593788</v>
      </c>
      <c r="K319" s="157">
        <f t="shared" si="84"/>
        <v>0.15344413853859501</v>
      </c>
      <c r="L319" s="157">
        <f t="shared" si="84"/>
        <v>0.29273580056546539</v>
      </c>
      <c r="M319" s="157">
        <f t="shared" si="84"/>
        <v>0.25540195449661812</v>
      </c>
      <c r="N319" s="157">
        <f t="shared" si="84"/>
        <v>0.1665876582795443</v>
      </c>
      <c r="O319" s="157">
        <f t="shared" si="84"/>
        <v>0.15237787017506807</v>
      </c>
      <c r="P319" s="157">
        <f t="shared" si="84"/>
        <v>0.39834368908246626</v>
      </c>
      <c r="Q319" s="157">
        <f t="shared" si="84"/>
        <v>0.31961572661954468</v>
      </c>
    </row>
    <row r="320" spans="1:17" ht="12" customHeight="1" x14ac:dyDescent="0.25">
      <c r="A320" s="23" t="s">
        <v>203</v>
      </c>
      <c r="B320" s="156"/>
      <c r="C320" s="156">
        <f>RES_hhdet_in_tes!C$78</f>
        <v>9.5829097024505747E-2</v>
      </c>
      <c r="D320" s="156">
        <f>RES_hhdet_in_tes!D$78</f>
        <v>4.5298143225251608E-2</v>
      </c>
      <c r="E320" s="156">
        <f>RES_hhdet_in_tes!E$78</f>
        <v>0.11559172794967211</v>
      </c>
      <c r="F320" s="156">
        <f>RES_hhdet_in_tes!F$78</f>
        <v>0.132275678573858</v>
      </c>
      <c r="G320" s="156">
        <f>RES_hhdet_in_tes!G$78</f>
        <v>0.12238074154861925</v>
      </c>
      <c r="H320" s="156">
        <f>RES_hhdet_in_tes!H$78</f>
        <v>0.13619379228137254</v>
      </c>
      <c r="I320" s="156">
        <f>RES_hhdet_in_tes!I$78</f>
        <v>9.4956628397721399E-2</v>
      </c>
      <c r="J320" s="156">
        <f>RES_hhdet_in_tes!J$78</f>
        <v>0.2021871487301421</v>
      </c>
      <c r="K320" s="156">
        <f>RES_hhdet_in_tes!K$78</f>
        <v>0.15344413853859501</v>
      </c>
      <c r="L320" s="156">
        <f>RES_hhdet_in_tes!L$78</f>
        <v>0.29273580056546539</v>
      </c>
      <c r="M320" s="156">
        <f>RES_hhdet_in_tes!M$78</f>
        <v>0.1019239529716956</v>
      </c>
      <c r="N320" s="156">
        <f>RES_hhdet_in_tes!N$78</f>
        <v>0.1665876582795443</v>
      </c>
      <c r="O320" s="156">
        <f>RES_hhdet_in_tes!O$78</f>
        <v>0.15237787017506807</v>
      </c>
      <c r="P320" s="156">
        <f>RES_hhdet_in_tes!P$78</f>
        <v>0.39834368908246626</v>
      </c>
      <c r="Q320" s="156">
        <f>RES_hhdet_in_tes!Q$78</f>
        <v>0.15898766117836136</v>
      </c>
    </row>
    <row r="321" spans="1:17" ht="12" customHeight="1" x14ac:dyDescent="0.25">
      <c r="A321" s="29" t="s">
        <v>140</v>
      </c>
      <c r="B321" s="57"/>
      <c r="C321" s="57">
        <f>RES_hhdet_in_tes!C$79</f>
        <v>1.7950636084734774E-2</v>
      </c>
      <c r="D321" s="57">
        <f>RES_hhdet_in_tes!D$79</f>
        <v>9.686420219453179E-2</v>
      </c>
      <c r="E321" s="57">
        <f>RES_hhdet_in_tes!E$79</f>
        <v>4.274892697367056E-2</v>
      </c>
      <c r="F321" s="57">
        <f>RES_hhdet_in_tes!F$79</f>
        <v>2.598938069456776E-2</v>
      </c>
      <c r="G321" s="57">
        <f>RES_hhdet_in_tes!G$79</f>
        <v>1.6861229358393993E-2</v>
      </c>
      <c r="H321" s="57">
        <f>RES_hhdet_in_tes!H$79</f>
        <v>7.6604164428671376E-5</v>
      </c>
      <c r="I321" s="57">
        <f>RES_hhdet_in_tes!I$79</f>
        <v>4.9857813142665547E-2</v>
      </c>
      <c r="J321" s="57">
        <f>RES_hhdet_in_tes!J$79</f>
        <v>6.032404878579576E-2</v>
      </c>
      <c r="K321" s="57">
        <f>RES_hhdet_in_tes!K$79</f>
        <v>0</v>
      </c>
      <c r="L321" s="57">
        <f>RES_hhdet_in_tes!L$79</f>
        <v>0</v>
      </c>
      <c r="M321" s="57">
        <f>RES_hhdet_in_tes!M$79</f>
        <v>0.15347800152492252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0.16062806544118333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0.67412229698651771</v>
      </c>
      <c r="D323" s="175">
        <f t="shared" si="85"/>
        <v>0.67914068448135767</v>
      </c>
      <c r="E323" s="175">
        <f t="shared" si="85"/>
        <v>0.68185113200924696</v>
      </c>
      <c r="F323" s="175">
        <f t="shared" si="85"/>
        <v>0.6811123613682909</v>
      </c>
      <c r="G323" s="175">
        <f t="shared" si="85"/>
        <v>0.69004084448541725</v>
      </c>
      <c r="H323" s="175">
        <f t="shared" si="85"/>
        <v>0.69168859717467657</v>
      </c>
      <c r="I323" s="175">
        <f t="shared" si="85"/>
        <v>0.69821257243938162</v>
      </c>
      <c r="J323" s="175">
        <f t="shared" si="85"/>
        <v>0.69381579640151758</v>
      </c>
      <c r="K323" s="175">
        <f t="shared" si="85"/>
        <v>0.70907631470729315</v>
      </c>
      <c r="L323" s="175">
        <f t="shared" si="85"/>
        <v>0.70377827620078426</v>
      </c>
      <c r="M323" s="175">
        <f t="shared" si="85"/>
        <v>0.72607850918590033</v>
      </c>
      <c r="N323" s="175">
        <f t="shared" si="85"/>
        <v>0.73349630782539998</v>
      </c>
      <c r="O323" s="175">
        <f t="shared" si="85"/>
        <v>0.72987022795667722</v>
      </c>
      <c r="P323" s="175">
        <f t="shared" si="85"/>
        <v>0.73098049870816018</v>
      </c>
      <c r="Q323" s="175">
        <f t="shared" si="85"/>
        <v>0.7391127830904336</v>
      </c>
    </row>
    <row r="324" spans="1:17" ht="12" customHeight="1" x14ac:dyDescent="0.25">
      <c r="A324" s="158" t="s">
        <v>65</v>
      </c>
      <c r="B324" s="169"/>
      <c r="C324" s="169">
        <f t="shared" si="85"/>
        <v>0.68243662140016104</v>
      </c>
      <c r="D324" s="169">
        <f t="shared" si="85"/>
        <v>0.68166628697823728</v>
      </c>
      <c r="E324" s="169">
        <f t="shared" si="85"/>
        <v>0.68854702061752981</v>
      </c>
      <c r="F324" s="169">
        <f t="shared" si="85"/>
        <v>0.68720277416260456</v>
      </c>
      <c r="G324" s="169">
        <f t="shared" si="85"/>
        <v>0.69838429773748389</v>
      </c>
      <c r="H324" s="169">
        <f t="shared" si="85"/>
        <v>0.70112004529145511</v>
      </c>
      <c r="I324" s="169">
        <f t="shared" si="85"/>
        <v>0.69957309858859307</v>
      </c>
      <c r="J324" s="169">
        <f t="shared" si="85"/>
        <v>0.69734701007769473</v>
      </c>
      <c r="K324" s="169">
        <f t="shared" si="85"/>
        <v>0.7089517395098216</v>
      </c>
      <c r="L324" s="169">
        <f t="shared" si="85"/>
        <v>0.70774286288661314</v>
      </c>
      <c r="M324" s="169">
        <f t="shared" si="85"/>
        <v>0.7155940600426931</v>
      </c>
      <c r="N324" s="169">
        <f t="shared" si="85"/>
        <v>0.71887025209514099</v>
      </c>
      <c r="O324" s="169">
        <f t="shared" si="85"/>
        <v>0.72916944469293565</v>
      </c>
      <c r="P324" s="169">
        <f t="shared" si="85"/>
        <v>0.74770536619583639</v>
      </c>
      <c r="Q324" s="169">
        <f t="shared" si="85"/>
        <v>0.73974393711275588</v>
      </c>
    </row>
    <row r="325" spans="1:17" ht="12" customHeight="1" x14ac:dyDescent="0.25">
      <c r="A325" s="23" t="s">
        <v>161</v>
      </c>
      <c r="B325" s="73"/>
      <c r="C325" s="73">
        <f t="shared" si="85"/>
        <v>0.65851560254004549</v>
      </c>
      <c r="D325" s="73">
        <f t="shared" si="85"/>
        <v>0.66133757644422342</v>
      </c>
      <c r="E325" s="73">
        <f t="shared" si="85"/>
        <v>0.6716322155867539</v>
      </c>
      <c r="F325" s="73">
        <f t="shared" si="85"/>
        <v>0.67108892081258908</v>
      </c>
      <c r="G325" s="73">
        <f t="shared" si="85"/>
        <v>0.68039640452181194</v>
      </c>
      <c r="H325" s="73">
        <f t="shared" si="85"/>
        <v>0.68731849650198285</v>
      </c>
      <c r="I325" s="73">
        <f t="shared" si="85"/>
        <v>0.68755079583896572</v>
      </c>
      <c r="J325" s="73">
        <f t="shared" si="85"/>
        <v>0.69674172845832805</v>
      </c>
      <c r="K325" s="73">
        <f t="shared" si="85"/>
        <v>0.6936032240078378</v>
      </c>
      <c r="L325" s="73">
        <f t="shared" si="85"/>
        <v>0.7034715277990754</v>
      </c>
      <c r="M325" s="73">
        <f t="shared" si="85"/>
        <v>0.70551592163177046</v>
      </c>
      <c r="N325" s="73">
        <f t="shared" si="85"/>
        <v>0.70779250640558167</v>
      </c>
      <c r="O325" s="73">
        <f t="shared" si="85"/>
        <v>0.71343586608793219</v>
      </c>
      <c r="P325" s="73">
        <f t="shared" si="85"/>
        <v>0.72697710208802724</v>
      </c>
      <c r="Q325" s="73">
        <f t="shared" si="85"/>
        <v>0.73418030782492827</v>
      </c>
    </row>
    <row r="326" spans="1:17" ht="12" customHeight="1" x14ac:dyDescent="0.25">
      <c r="A326" s="23" t="s">
        <v>60</v>
      </c>
      <c r="B326" s="73"/>
      <c r="C326" s="73">
        <f t="shared" si="85"/>
        <v>1.0275714248200978</v>
      </c>
      <c r="D326" s="73">
        <f t="shared" si="85"/>
        <v>1.0228016221778042</v>
      </c>
      <c r="E326" s="73">
        <f t="shared" si="85"/>
        <v>1.0311996082682997</v>
      </c>
      <c r="F326" s="73">
        <f t="shared" si="85"/>
        <v>1.0233688068691313</v>
      </c>
      <c r="G326" s="73">
        <f t="shared" si="85"/>
        <v>1.030970250069571</v>
      </c>
      <c r="H326" s="73">
        <f t="shared" si="85"/>
        <v>1.035892064722135</v>
      </c>
      <c r="I326" s="73">
        <f t="shared" si="85"/>
        <v>1.0290262255769975</v>
      </c>
      <c r="J326" s="73">
        <f t="shared" si="85"/>
        <v>1.0334130009388529</v>
      </c>
      <c r="K326" s="73">
        <f t="shared" si="85"/>
        <v>1.0223007832048223</v>
      </c>
      <c r="L326" s="73">
        <f t="shared" si="85"/>
        <v>1.02192720184372</v>
      </c>
      <c r="M326" s="73">
        <f t="shared" si="85"/>
        <v>1.0168563067799901</v>
      </c>
      <c r="N326" s="73">
        <f t="shared" si="85"/>
        <v>1.0149483304680087</v>
      </c>
      <c r="O326" s="73">
        <f t="shared" si="85"/>
        <v>1.0175083465097798</v>
      </c>
      <c r="P326" s="73">
        <f t="shared" si="85"/>
        <v>1.0287544407033586</v>
      </c>
      <c r="Q326" s="73">
        <f t="shared" si="85"/>
        <v>1.0319191377471357</v>
      </c>
    </row>
    <row r="327" spans="1:17" ht="12" customHeight="1" x14ac:dyDescent="0.25">
      <c r="A327" s="158" t="s">
        <v>112</v>
      </c>
      <c r="B327" s="169"/>
      <c r="C327" s="169">
        <f t="shared" si="85"/>
        <v>1.9589618021678392</v>
      </c>
      <c r="D327" s="169">
        <f t="shared" si="85"/>
        <v>2.0165675387780246</v>
      </c>
      <c r="E327" s="169">
        <f t="shared" si="85"/>
        <v>2.0810456437313425</v>
      </c>
      <c r="F327" s="169">
        <f t="shared" si="85"/>
        <v>2.1560021596937715</v>
      </c>
      <c r="G327" s="169">
        <f t="shared" si="85"/>
        <v>2.2473537694981327</v>
      </c>
      <c r="H327" s="169">
        <f t="shared" si="85"/>
        <v>2.3585161448050211</v>
      </c>
      <c r="I327" s="169">
        <f t="shared" si="85"/>
        <v>2.489877449226837</v>
      </c>
      <c r="J327" s="169">
        <f t="shared" si="85"/>
        <v>2.4709768029783366</v>
      </c>
      <c r="K327" s="169">
        <f t="shared" si="85"/>
        <v>2.6207854437964655</v>
      </c>
      <c r="L327" s="169">
        <f t="shared" si="85"/>
        <v>2.8084970071784805</v>
      </c>
      <c r="M327" s="169">
        <f t="shared" si="85"/>
        <v>2.969494289211748</v>
      </c>
      <c r="N327" s="169">
        <f t="shared" si="85"/>
        <v>3.123594105580354</v>
      </c>
      <c r="O327" s="169">
        <f t="shared" si="85"/>
        <v>3.2701384095941695</v>
      </c>
      <c r="P327" s="169">
        <f t="shared" si="85"/>
        <v>3.4043798726526964</v>
      </c>
      <c r="Q327" s="169">
        <f t="shared" si="85"/>
        <v>3.5335301585961449</v>
      </c>
    </row>
    <row r="328" spans="1:17" ht="12" customHeight="1" x14ac:dyDescent="0.25">
      <c r="A328" s="23" t="s">
        <v>60</v>
      </c>
      <c r="B328" s="73"/>
      <c r="C328" s="73">
        <f t="shared" si="85"/>
        <v>1.9589618021678392</v>
      </c>
      <c r="D328" s="73">
        <f t="shared" si="85"/>
        <v>2.0165675387780246</v>
      </c>
      <c r="E328" s="73">
        <f t="shared" si="85"/>
        <v>2.0810456437313425</v>
      </c>
      <c r="F328" s="73">
        <f t="shared" si="85"/>
        <v>2.1560021596937715</v>
      </c>
      <c r="G328" s="73">
        <f t="shared" si="85"/>
        <v>2.2473537694981327</v>
      </c>
      <c r="H328" s="73">
        <f t="shared" si="85"/>
        <v>2.3585161448050211</v>
      </c>
      <c r="I328" s="73">
        <f t="shared" si="85"/>
        <v>2.489877449226837</v>
      </c>
      <c r="J328" s="73">
        <f t="shared" si="85"/>
        <v>2.4709768029783366</v>
      </c>
      <c r="K328" s="73">
        <f t="shared" si="85"/>
        <v>2.6207854437964655</v>
      </c>
      <c r="L328" s="73">
        <f t="shared" si="85"/>
        <v>2.8084970071784805</v>
      </c>
      <c r="M328" s="73">
        <f t="shared" si="85"/>
        <v>2.969494289211748</v>
      </c>
      <c r="N328" s="73">
        <f t="shared" si="85"/>
        <v>3.123594105580354</v>
      </c>
      <c r="O328" s="73">
        <f t="shared" si="85"/>
        <v>3.2701384095941695</v>
      </c>
      <c r="P328" s="73">
        <f t="shared" si="85"/>
        <v>3.4043798726526964</v>
      </c>
      <c r="Q328" s="73">
        <f t="shared" si="85"/>
        <v>3.5335301585961449</v>
      </c>
    </row>
    <row r="329" spans="1:17" ht="12" customHeight="1" x14ac:dyDescent="0.25">
      <c r="A329" s="158" t="s">
        <v>63</v>
      </c>
      <c r="B329" s="169"/>
      <c r="C329" s="169">
        <f t="shared" si="85"/>
        <v>0.59456685870341519</v>
      </c>
      <c r="D329" s="169">
        <f t="shared" si="85"/>
        <v>0.6104773758725266</v>
      </c>
      <c r="E329" s="169">
        <f t="shared" si="85"/>
        <v>0.60664450505320999</v>
      </c>
      <c r="F329" s="169">
        <f t="shared" si="85"/>
        <v>0.6429029002485589</v>
      </c>
      <c r="G329" s="169">
        <f t="shared" si="85"/>
        <v>0.62901972734549505</v>
      </c>
      <c r="H329" s="169">
        <f t="shared" si="85"/>
        <v>0.62944098852108266</v>
      </c>
      <c r="I329" s="169">
        <f t="shared" si="85"/>
        <v>0.65761707391062918</v>
      </c>
      <c r="J329" s="169">
        <f t="shared" si="85"/>
        <v>0.65172282671562809</v>
      </c>
      <c r="K329" s="169">
        <f t="shared" si="85"/>
        <v>0.68279214765902974</v>
      </c>
      <c r="L329" s="169">
        <f t="shared" si="85"/>
        <v>0.67998215411941987</v>
      </c>
      <c r="M329" s="169">
        <f t="shared" si="85"/>
        <v>0.69779176183550129</v>
      </c>
      <c r="N329" s="169">
        <f t="shared" si="85"/>
        <v>0.71766928893684967</v>
      </c>
      <c r="O329" s="169">
        <f t="shared" si="85"/>
        <v>0.71287761785900827</v>
      </c>
      <c r="P329" s="169">
        <f t="shared" si="85"/>
        <v>0.68549933684463815</v>
      </c>
      <c r="Q329" s="169">
        <f t="shared" si="85"/>
        <v>0.68227241020943763</v>
      </c>
    </row>
    <row r="330" spans="1:17" ht="12" customHeight="1" x14ac:dyDescent="0.25">
      <c r="A330" s="167" t="s">
        <v>160</v>
      </c>
      <c r="B330" s="174"/>
      <c r="C330" s="174">
        <f t="shared" si="85"/>
        <v>0.58836360650532549</v>
      </c>
      <c r="D330" s="174">
        <f t="shared" si="85"/>
        <v>0.59234248371267151</v>
      </c>
      <c r="E330" s="174">
        <f t="shared" si="85"/>
        <v>0.59605516432153505</v>
      </c>
      <c r="F330" s="174">
        <f t="shared" si="85"/>
        <v>0.60004443558175113</v>
      </c>
      <c r="G330" s="174">
        <f t="shared" si="85"/>
        <v>0.60374441126527179</v>
      </c>
      <c r="H330" s="174">
        <f t="shared" si="85"/>
        <v>0.6087622662474802</v>
      </c>
      <c r="I330" s="174">
        <f t="shared" si="85"/>
        <v>0.61213900360856188</v>
      </c>
      <c r="J330" s="174">
        <f t="shared" si="85"/>
        <v>0.61561371468835624</v>
      </c>
      <c r="K330" s="174">
        <f t="shared" si="85"/>
        <v>0.61928040883677604</v>
      </c>
      <c r="L330" s="174">
        <f t="shared" si="85"/>
        <v>0.6212825459224357</v>
      </c>
      <c r="M330" s="174">
        <f t="shared" si="85"/>
        <v>0.62272029572238585</v>
      </c>
      <c r="N330" s="174" t="str">
        <f t="shared" si="85"/>
        <v/>
      </c>
      <c r="O330" s="174" t="str">
        <f t="shared" si="85"/>
        <v/>
      </c>
      <c r="P330" s="174">
        <f t="shared" si="85"/>
        <v>0.63147197656465204</v>
      </c>
      <c r="Q330" s="174">
        <f t="shared" si="85"/>
        <v>0.63385954434498559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>
        <f t="shared" si="85"/>
        <v>0.67294975076275543</v>
      </c>
      <c r="E331" s="174">
        <f t="shared" si="85"/>
        <v>0.67600523792219569</v>
      </c>
      <c r="F331" s="174">
        <f t="shared" si="85"/>
        <v>0.68103672624780853</v>
      </c>
      <c r="G331" s="174">
        <f t="shared" si="85"/>
        <v>0.68376778812341876</v>
      </c>
      <c r="H331" s="174">
        <f t="shared" si="85"/>
        <v>0.69221416023650284</v>
      </c>
      <c r="I331" s="174">
        <f t="shared" si="85"/>
        <v>0.69428552295332902</v>
      </c>
      <c r="J331" s="174">
        <f t="shared" si="85"/>
        <v>0.69829882616753725</v>
      </c>
      <c r="K331" s="174">
        <f t="shared" si="85"/>
        <v>0.70204109087987454</v>
      </c>
      <c r="L331" s="174">
        <f t="shared" si="85"/>
        <v>0.70618068178044391</v>
      </c>
      <c r="M331" s="174">
        <f t="shared" si="85"/>
        <v>0.70123650775778967</v>
      </c>
      <c r="N331" s="174">
        <f t="shared" si="85"/>
        <v>0.71766928893684967</v>
      </c>
      <c r="O331" s="174">
        <f t="shared" si="85"/>
        <v>0.71287761785900827</v>
      </c>
      <c r="P331" s="174">
        <f t="shared" si="85"/>
        <v>0.71657105342413141</v>
      </c>
      <c r="Q331" s="174">
        <f t="shared" si="85"/>
        <v>0.71901131253092543</v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>
        <f t="shared" si="85"/>
        <v>0.59176428890015687</v>
      </c>
      <c r="E332" s="173">
        <f t="shared" si="85"/>
        <v>0.594689763904511</v>
      </c>
      <c r="F332" s="173">
        <f t="shared" si="85"/>
        <v>0.59919846458426573</v>
      </c>
      <c r="G332" s="173">
        <f t="shared" si="85"/>
        <v>0.60237884256601804</v>
      </c>
      <c r="H332" s="173">
        <f t="shared" si="85"/>
        <v>0.60846747334509887</v>
      </c>
      <c r="I332" s="173">
        <f t="shared" si="85"/>
        <v>0.61179331190745445</v>
      </c>
      <c r="J332" s="173">
        <f t="shared" si="85"/>
        <v>0.61604195961437813</v>
      </c>
      <c r="K332" s="173">
        <f t="shared" si="85"/>
        <v>0.61985999607345144</v>
      </c>
      <c r="L332" s="173">
        <f t="shared" si="85"/>
        <v>0.62501959402838425</v>
      </c>
      <c r="M332" s="173">
        <f t="shared" si="85"/>
        <v>0.62454019012348105</v>
      </c>
      <c r="N332" s="173">
        <f t="shared" si="85"/>
        <v>0.63285632022517835</v>
      </c>
      <c r="O332" s="173">
        <f t="shared" si="85"/>
        <v>0.63245222488968234</v>
      </c>
      <c r="P332" s="173">
        <f t="shared" si="85"/>
        <v>0.63668394441838483</v>
      </c>
      <c r="Q332" s="173">
        <f t="shared" si="85"/>
        <v>0.63926037908156752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0.99999999999999978</v>
      </c>
      <c r="E333" s="172">
        <f t="shared" si="85"/>
        <v>1.0041237957082465</v>
      </c>
      <c r="F333" s="172">
        <f t="shared" si="85"/>
        <v>1.0050246466457744</v>
      </c>
      <c r="G333" s="172">
        <f t="shared" si="85"/>
        <v>1.0072656251955092</v>
      </c>
      <c r="H333" s="172">
        <f t="shared" si="85"/>
        <v>1.0130083727601769</v>
      </c>
      <c r="I333" s="172">
        <f t="shared" si="85"/>
        <v>1.0117503000636985</v>
      </c>
      <c r="J333" s="172">
        <f t="shared" si="85"/>
        <v>1.0119173082443655</v>
      </c>
      <c r="K333" s="172">
        <f t="shared" si="85"/>
        <v>1.0124537138256413</v>
      </c>
      <c r="L333" s="172">
        <f t="shared" si="85"/>
        <v>1.0105571617828542</v>
      </c>
      <c r="M333" s="172">
        <f t="shared" si="85"/>
        <v>1.0066018722987604</v>
      </c>
      <c r="N333" s="172">
        <f t="shared" si="85"/>
        <v>1.0171382272081833</v>
      </c>
      <c r="O333" s="172">
        <f t="shared" si="85"/>
        <v>1.0134664109687812</v>
      </c>
      <c r="P333" s="172">
        <f t="shared" si="85"/>
        <v>1.0143148303200822</v>
      </c>
      <c r="Q333" s="172">
        <f t="shared" si="85"/>
        <v>1.0153539327690615</v>
      </c>
    </row>
    <row r="334" spans="1:17" ht="12" customHeight="1" x14ac:dyDescent="0.25">
      <c r="A334" s="163" t="s">
        <v>142</v>
      </c>
      <c r="B334" s="171"/>
      <c r="C334" s="171">
        <f t="shared" si="85"/>
        <v>0.72154558947042524</v>
      </c>
      <c r="D334" s="171" t="str">
        <f t="shared" si="85"/>
        <v/>
      </c>
      <c r="E334" s="171">
        <f t="shared" si="85"/>
        <v>0.72806897161045969</v>
      </c>
      <c r="F334" s="171">
        <f t="shared" si="85"/>
        <v>0.73161120142365088</v>
      </c>
      <c r="G334" s="171">
        <f t="shared" si="85"/>
        <v>0.73517698265862241</v>
      </c>
      <c r="H334" s="171" t="str">
        <f t="shared" si="85"/>
        <v/>
      </c>
      <c r="I334" s="171">
        <f t="shared" si="85"/>
        <v>0.74802311079885742</v>
      </c>
      <c r="J334" s="171">
        <f t="shared" si="85"/>
        <v>0.75389159291094809</v>
      </c>
      <c r="K334" s="171" t="str">
        <f t="shared" si="85"/>
        <v/>
      </c>
      <c r="L334" s="171" t="str">
        <f t="shared" si="85"/>
        <v/>
      </c>
      <c r="M334" s="171">
        <f t="shared" si="85"/>
        <v>0.76668448388870514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>
        <f t="shared" si="85"/>
        <v>0.77584619383749909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0.82822419432593786</v>
      </c>
      <c r="E335" s="170">
        <f t="shared" si="85"/>
        <v>0.81047117128969026</v>
      </c>
      <c r="F335" s="170">
        <f t="shared" si="85"/>
        <v>0.82372767483695375</v>
      </c>
      <c r="G335" s="170">
        <f t="shared" si="85"/>
        <v>0.85143973241651472</v>
      </c>
      <c r="H335" s="170" t="str">
        <f t="shared" si="85"/>
        <v/>
      </c>
      <c r="I335" s="170">
        <f t="shared" si="85"/>
        <v>0.81714303093707186</v>
      </c>
      <c r="J335" s="170">
        <f t="shared" si="85"/>
        <v>0.79398391050215755</v>
      </c>
      <c r="K335" s="170" t="str">
        <f t="shared" si="85"/>
        <v/>
      </c>
      <c r="L335" s="170" t="str">
        <f t="shared" si="85"/>
        <v/>
      </c>
      <c r="M335" s="170">
        <f t="shared" si="85"/>
        <v>0.84853827024172113</v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>
        <f t="shared" si="85"/>
        <v>0.82921815746404204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0.7258975277175258</v>
      </c>
      <c r="E336" s="73">
        <f t="shared" si="85"/>
        <v>0.72028226775345527</v>
      </c>
      <c r="F336" s="73">
        <f t="shared" si="85"/>
        <v>0.7313444534404876</v>
      </c>
      <c r="G336" s="73">
        <f t="shared" si="85"/>
        <v>0.74498013970371513</v>
      </c>
      <c r="H336" s="73" t="str">
        <f t="shared" si="85"/>
        <v/>
      </c>
      <c r="I336" s="73">
        <f t="shared" si="85"/>
        <v>0.73598218033627782</v>
      </c>
      <c r="J336" s="73">
        <f t="shared" si="85"/>
        <v>0.73220900633685992</v>
      </c>
      <c r="K336" s="73" t="str">
        <f t="shared" si="85"/>
        <v/>
      </c>
      <c r="L336" s="73" t="str">
        <f t="shared" si="85"/>
        <v/>
      </c>
      <c r="M336" s="73">
        <f t="shared" si="85"/>
        <v>0.76657972165987198</v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>
        <f t="shared" si="85"/>
        <v>0.77392221568377506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</v>
      </c>
      <c r="E337" s="73">
        <f t="shared" si="85"/>
        <v>0.99170200953161736</v>
      </c>
      <c r="F337" s="73">
        <f t="shared" si="85"/>
        <v>0.99989607261461455</v>
      </c>
      <c r="G337" s="73">
        <f t="shared" si="85"/>
        <v>1.0146998399464242</v>
      </c>
      <c r="H337" s="73" t="str">
        <f t="shared" si="85"/>
        <v/>
      </c>
      <c r="I337" s="73">
        <f t="shared" si="85"/>
        <v>0.99653387017923456</v>
      </c>
      <c r="J337" s="73">
        <f t="shared" si="85"/>
        <v>0.9847711758019807</v>
      </c>
      <c r="K337" s="73" t="str">
        <f t="shared" si="85"/>
        <v/>
      </c>
      <c r="L337" s="73" t="str">
        <f t="shared" si="85"/>
        <v/>
      </c>
      <c r="M337" s="73">
        <f t="shared" si="85"/>
        <v>1</v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>
        <f t="shared" si="85"/>
        <v>0.99562299637392115</v>
      </c>
    </row>
    <row r="338" spans="1:17" ht="12" customHeight="1" x14ac:dyDescent="0.25">
      <c r="A338" s="158" t="s">
        <v>62</v>
      </c>
      <c r="B338" s="169"/>
      <c r="C338" s="169">
        <f t="shared" si="85"/>
        <v>0.52617390070624881</v>
      </c>
      <c r="D338" s="169">
        <f t="shared" si="85"/>
        <v>0.68453049015896605</v>
      </c>
      <c r="E338" s="169">
        <f t="shared" si="85"/>
        <v>0.56138179458271209</v>
      </c>
      <c r="F338" s="169">
        <f t="shared" si="85"/>
        <v>0.54120305708894589</v>
      </c>
      <c r="G338" s="169">
        <f t="shared" si="85"/>
        <v>0.53628319465039631</v>
      </c>
      <c r="H338" s="169">
        <f t="shared" si="85"/>
        <v>0.51689395587099718</v>
      </c>
      <c r="I338" s="169">
        <f t="shared" si="85"/>
        <v>0.60115784893812219</v>
      </c>
      <c r="J338" s="169">
        <f t="shared" si="85"/>
        <v>0.57669507894945837</v>
      </c>
      <c r="K338" s="169">
        <f t="shared" si="85"/>
        <v>0.5291037420640663</v>
      </c>
      <c r="L338" s="169">
        <f t="shared" si="85"/>
        <v>0.5287131443626728</v>
      </c>
      <c r="M338" s="169">
        <f t="shared" si="85"/>
        <v>0.68818038834138373</v>
      </c>
      <c r="N338" s="169">
        <f t="shared" si="85"/>
        <v>0.53208615151519134</v>
      </c>
      <c r="O338" s="169">
        <f t="shared" si="85"/>
        <v>0.5331115770554451</v>
      </c>
      <c r="P338" s="169">
        <f t="shared" si="85"/>
        <v>0.53375231341545482</v>
      </c>
      <c r="Q338" s="169">
        <f t="shared" si="85"/>
        <v>0.66100903207134731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0.49242547303896295</v>
      </c>
      <c r="D339" s="73">
        <f t="shared" si="86"/>
        <v>0.49698818897054053</v>
      </c>
      <c r="E339" s="73">
        <f t="shared" si="86"/>
        <v>0.50118819838326323</v>
      </c>
      <c r="F339" s="73">
        <f t="shared" si="86"/>
        <v>0.50617861307456646</v>
      </c>
      <c r="G339" s="73">
        <f t="shared" si="86"/>
        <v>0.51078341125839077</v>
      </c>
      <c r="H339" s="73">
        <f t="shared" si="86"/>
        <v>0.51678121837467417</v>
      </c>
      <c r="I339" s="73">
        <f t="shared" si="86"/>
        <v>0.52168458009743479</v>
      </c>
      <c r="J339" s="73">
        <f t="shared" si="86"/>
        <v>0.52626107414060574</v>
      </c>
      <c r="K339" s="73">
        <f t="shared" si="86"/>
        <v>0.5291037420640663</v>
      </c>
      <c r="L339" s="73">
        <f t="shared" si="86"/>
        <v>0.5287131443626728</v>
      </c>
      <c r="M339" s="73">
        <f t="shared" si="86"/>
        <v>0.53109248476556026</v>
      </c>
      <c r="N339" s="73">
        <f t="shared" si="86"/>
        <v>0.53208615151519134</v>
      </c>
      <c r="O339" s="73">
        <f t="shared" si="86"/>
        <v>0.5331115770554451</v>
      </c>
      <c r="P339" s="73">
        <f t="shared" si="86"/>
        <v>0.53375231341545482</v>
      </c>
      <c r="Q339" s="73">
        <f t="shared" si="86"/>
        <v>0.5348144546215442</v>
      </c>
    </row>
    <row r="340" spans="1:17" ht="12" customHeight="1" x14ac:dyDescent="0.25">
      <c r="A340" s="29" t="s">
        <v>140</v>
      </c>
      <c r="B340" s="65"/>
      <c r="C340" s="65">
        <f t="shared" si="86"/>
        <v>0.82976132239238098</v>
      </c>
      <c r="D340" s="65">
        <f t="shared" si="86"/>
        <v>0.83121474798377726</v>
      </c>
      <c r="E340" s="65">
        <f t="shared" si="86"/>
        <v>0.83137050553999203</v>
      </c>
      <c r="F340" s="65">
        <f t="shared" si="86"/>
        <v>0.83540819934394606</v>
      </c>
      <c r="G340" s="65">
        <f t="shared" si="86"/>
        <v>0.84102546341839146</v>
      </c>
      <c r="H340" s="65">
        <f t="shared" si="86"/>
        <v>0.84439445969995741</v>
      </c>
      <c r="I340" s="65">
        <f t="shared" si="86"/>
        <v>0.84686621509718296</v>
      </c>
      <c r="J340" s="65">
        <f t="shared" si="86"/>
        <v>0.84958927058411526</v>
      </c>
      <c r="K340" s="65" t="str">
        <f t="shared" si="86"/>
        <v/>
      </c>
      <c r="L340" s="65" t="str">
        <f t="shared" si="86"/>
        <v/>
      </c>
      <c r="M340" s="65">
        <f t="shared" si="86"/>
        <v>0.85640132254148815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>
        <f t="shared" si="86"/>
        <v>0.86242922880007022</v>
      </c>
    </row>
    <row r="342" spans="1:17" ht="12" customHeight="1" x14ac:dyDescent="0.25">
      <c r="A342" s="152" t="s">
        <v>190</v>
      </c>
      <c r="B342" s="168"/>
      <c r="C342" s="168">
        <f>SUM(C343,C346,C348,C357)</f>
        <v>16.126215730783493</v>
      </c>
      <c r="D342" s="168">
        <f t="shared" ref="D342:Q342" si="87">SUM(D343,D346,D348,D357)</f>
        <v>21.829185244238399</v>
      </c>
      <c r="E342" s="168">
        <f t="shared" si="87"/>
        <v>18.160284092574884</v>
      </c>
      <c r="F342" s="168">
        <f t="shared" si="87"/>
        <v>17.965599298420603</v>
      </c>
      <c r="G342" s="168">
        <f t="shared" si="87"/>
        <v>16.247907745520877</v>
      </c>
      <c r="H342" s="168">
        <f t="shared" si="87"/>
        <v>13.465456078803026</v>
      </c>
      <c r="I342" s="168">
        <f t="shared" si="87"/>
        <v>14.59973284734547</v>
      </c>
      <c r="J342" s="168">
        <f t="shared" si="87"/>
        <v>24.160672772936184</v>
      </c>
      <c r="K342" s="168">
        <f t="shared" si="87"/>
        <v>13.794643263516154</v>
      </c>
      <c r="L342" s="168">
        <f t="shared" si="87"/>
        <v>25.05891506963415</v>
      </c>
      <c r="M342" s="168">
        <f t="shared" si="87"/>
        <v>24.235899866358974</v>
      </c>
      <c r="N342" s="168">
        <f t="shared" si="87"/>
        <v>12.376262748169712</v>
      </c>
      <c r="O342" s="168">
        <f t="shared" si="87"/>
        <v>11.625007258575209</v>
      </c>
      <c r="P342" s="168">
        <f t="shared" si="87"/>
        <v>29.807233488543652</v>
      </c>
      <c r="Q342" s="168">
        <f t="shared" si="87"/>
        <v>27.439993505764818</v>
      </c>
    </row>
    <row r="343" spans="1:17" ht="12" customHeight="1" x14ac:dyDescent="0.25">
      <c r="A343" s="158" t="s">
        <v>65</v>
      </c>
      <c r="B343" s="157"/>
      <c r="C343" s="157">
        <f>SUM(C344:C345)</f>
        <v>14.434822253182642</v>
      </c>
      <c r="D343" s="157">
        <f t="shared" ref="D343:Q343" si="88">SUM(D344:D345)</f>
        <v>19.644350779323094</v>
      </c>
      <c r="E343" s="157">
        <f t="shared" si="88"/>
        <v>16.162394815458747</v>
      </c>
      <c r="F343" s="157">
        <f t="shared" si="88"/>
        <v>16.196981108535446</v>
      </c>
      <c r="G343" s="157">
        <f t="shared" si="88"/>
        <v>14.56074668726561</v>
      </c>
      <c r="H343" s="157">
        <f t="shared" si="88"/>
        <v>11.720105808385851</v>
      </c>
      <c r="I343" s="157">
        <f t="shared" si="88"/>
        <v>13.102019445054408</v>
      </c>
      <c r="J343" s="157">
        <f t="shared" si="88"/>
        <v>21.423176779747472</v>
      </c>
      <c r="K343" s="157">
        <f t="shared" si="88"/>
        <v>12.087387247116681</v>
      </c>
      <c r="L343" s="157">
        <f t="shared" si="88"/>
        <v>21.721634751579089</v>
      </c>
      <c r="M343" s="157">
        <f t="shared" si="88"/>
        <v>21.971212843480188</v>
      </c>
      <c r="N343" s="157">
        <f t="shared" si="88"/>
        <v>10.694341423716592</v>
      </c>
      <c r="O343" s="157">
        <f t="shared" si="88"/>
        <v>10.058844429304246</v>
      </c>
      <c r="P343" s="157">
        <f t="shared" si="88"/>
        <v>25.482402004932499</v>
      </c>
      <c r="Q343" s="157">
        <f t="shared" si="88"/>
        <v>24.544544164960648</v>
      </c>
    </row>
    <row r="344" spans="1:17" ht="12" customHeight="1" x14ac:dyDescent="0.25">
      <c r="A344" s="23" t="s">
        <v>161</v>
      </c>
      <c r="B344" s="156"/>
      <c r="C344" s="156">
        <f>RES_hhdet_in_emi!C$64</f>
        <v>14.434822253182642</v>
      </c>
      <c r="D344" s="156">
        <f>RES_hhdet_in_emi!D$64</f>
        <v>19.644350779323094</v>
      </c>
      <c r="E344" s="156">
        <f>RES_hhdet_in_emi!E$64</f>
        <v>16.162394815458747</v>
      </c>
      <c r="F344" s="156">
        <f>RES_hhdet_in_emi!F$64</f>
        <v>16.196981108535446</v>
      </c>
      <c r="G344" s="156">
        <f>RES_hhdet_in_emi!G$64</f>
        <v>14.56074668726561</v>
      </c>
      <c r="H344" s="156">
        <f>RES_hhdet_in_emi!H$64</f>
        <v>11.720105808385851</v>
      </c>
      <c r="I344" s="156">
        <f>RES_hhdet_in_emi!I$64</f>
        <v>13.102019445054408</v>
      </c>
      <c r="J344" s="156">
        <f>RES_hhdet_in_emi!J$64</f>
        <v>21.423176779747472</v>
      </c>
      <c r="K344" s="156">
        <f>RES_hhdet_in_emi!K$64</f>
        <v>12.087387247116681</v>
      </c>
      <c r="L344" s="156">
        <f>RES_hhdet_in_emi!L$64</f>
        <v>21.721634751579089</v>
      </c>
      <c r="M344" s="156">
        <f>RES_hhdet_in_emi!M$64</f>
        <v>21.971212843480188</v>
      </c>
      <c r="N344" s="156">
        <f>RES_hhdet_in_emi!N$64</f>
        <v>10.694341423716592</v>
      </c>
      <c r="O344" s="156">
        <f>RES_hhdet_in_emi!O$64</f>
        <v>10.058844429304246</v>
      </c>
      <c r="P344" s="156">
        <f>RES_hhdet_in_emi!P$64</f>
        <v>25.482402004932499</v>
      </c>
      <c r="Q344" s="156">
        <f>RES_hhdet_in_emi!Q$64</f>
        <v>24.544544164960648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1.2343032231288908</v>
      </c>
      <c r="D348" s="157">
        <f t="shared" ref="D348:Q348" si="90">SUM(D349:D350,D353:D354)</f>
        <v>1.9707528315519163</v>
      </c>
      <c r="E348" s="157">
        <f t="shared" si="90"/>
        <v>1.4561741082294457</v>
      </c>
      <c r="F348" s="157">
        <f t="shared" si="90"/>
        <v>1.1548261054792106</v>
      </c>
      <c r="G348" s="157">
        <f t="shared" si="90"/>
        <v>1.1244034529106246</v>
      </c>
      <c r="H348" s="157">
        <f t="shared" si="90"/>
        <v>1.1263431166571063</v>
      </c>
      <c r="I348" s="157">
        <f t="shared" si="90"/>
        <v>1.0701875686456728</v>
      </c>
      <c r="J348" s="157">
        <f t="shared" si="90"/>
        <v>1.8350995460646344</v>
      </c>
      <c r="K348" s="157">
        <f t="shared" si="90"/>
        <v>1.02608753083187</v>
      </c>
      <c r="L348" s="157">
        <f t="shared" si="90"/>
        <v>2.0368089122025954</v>
      </c>
      <c r="M348" s="157">
        <f t="shared" si="90"/>
        <v>1.8139209932275815</v>
      </c>
      <c r="N348" s="157">
        <f t="shared" si="90"/>
        <v>0.94655126380233079</v>
      </c>
      <c r="O348" s="157">
        <f t="shared" si="90"/>
        <v>0.89481303214387442</v>
      </c>
      <c r="P348" s="157">
        <f t="shared" si="90"/>
        <v>2.5719068367039033</v>
      </c>
      <c r="Q348" s="157">
        <f t="shared" si="90"/>
        <v>2.1972083179354964</v>
      </c>
    </row>
    <row r="349" spans="1:17" ht="12" customHeight="1" x14ac:dyDescent="0.25">
      <c r="A349" s="167" t="s">
        <v>160</v>
      </c>
      <c r="B349" s="132"/>
      <c r="C349" s="132">
        <f>RES_hhdet_in_emi!C$69</f>
        <v>1.2343032231288908</v>
      </c>
      <c r="D349" s="132">
        <f>RES_hhdet_in_emi!D$69</f>
        <v>1.6013577534912176</v>
      </c>
      <c r="E349" s="132">
        <f>RES_hhdet_in_emi!E$69</f>
        <v>1.4264921256506538</v>
      </c>
      <c r="F349" s="132">
        <f>RES_hhdet_in_emi!F$69</f>
        <v>0.75616201851150877</v>
      </c>
      <c r="G349" s="132">
        <f>RES_hhdet_in_emi!G$69</f>
        <v>0.94679825048410493</v>
      </c>
      <c r="H349" s="132">
        <f>RES_hhdet_in_emi!H$69</f>
        <v>0.89305529561158459</v>
      </c>
      <c r="I349" s="132">
        <f>RES_hhdet_in_emi!I$69</f>
        <v>0.65332410835124655</v>
      </c>
      <c r="J349" s="132">
        <f>RES_hhdet_in_emi!J$69</f>
        <v>1.3127408143373678</v>
      </c>
      <c r="K349" s="132">
        <f>RES_hhdet_in_emi!K$69</f>
        <v>0.28432817310900271</v>
      </c>
      <c r="L349" s="132">
        <f>RES_hhdet_in_emi!L$69</f>
        <v>0.73560281772996339</v>
      </c>
      <c r="M349" s="132">
        <f>RES_hhdet_in_emi!M$69</f>
        <v>0.60569593197824634</v>
      </c>
      <c r="N349" s="132">
        <f>RES_hhdet_in_emi!N$69</f>
        <v>0</v>
      </c>
      <c r="O349" s="132">
        <f>RES_hhdet_in_emi!O$69</f>
        <v>0</v>
      </c>
      <c r="P349" s="132">
        <f>RES_hhdet_in_emi!P$69</f>
        <v>1.0847549472040727</v>
      </c>
      <c r="Q349" s="132">
        <f>RES_hhdet_in_emi!Q$69</f>
        <v>1.1931395817515933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0.3693950780606986</v>
      </c>
      <c r="E350" s="132">
        <f t="shared" si="91"/>
        <v>2.9681982578792059E-2</v>
      </c>
      <c r="F350" s="132">
        <f t="shared" si="91"/>
        <v>0.39866408696770189</v>
      </c>
      <c r="G350" s="132">
        <f t="shared" si="91"/>
        <v>0.17760520242651961</v>
      </c>
      <c r="H350" s="132">
        <f t="shared" si="91"/>
        <v>0.23328782104552179</v>
      </c>
      <c r="I350" s="132">
        <f t="shared" si="91"/>
        <v>0.41686346029442628</v>
      </c>
      <c r="J350" s="132">
        <f t="shared" si="91"/>
        <v>0.52235873172726666</v>
      </c>
      <c r="K350" s="132">
        <f t="shared" si="91"/>
        <v>0.74175935772286716</v>
      </c>
      <c r="L350" s="132">
        <f t="shared" si="91"/>
        <v>1.301206094472632</v>
      </c>
      <c r="M350" s="132">
        <f t="shared" si="91"/>
        <v>1.208225061249335</v>
      </c>
      <c r="N350" s="132">
        <f t="shared" si="91"/>
        <v>0.94655126380233079</v>
      </c>
      <c r="O350" s="132">
        <f t="shared" si="91"/>
        <v>0.89481303214387442</v>
      </c>
      <c r="P350" s="132">
        <f t="shared" si="91"/>
        <v>1.4871518894998306</v>
      </c>
      <c r="Q350" s="132">
        <f t="shared" si="91"/>
        <v>1.0040687361839031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0.3693950780606986</v>
      </c>
      <c r="E351" s="165">
        <f>RES_hhdet_in_emi!E$71</f>
        <v>2.9681982578792059E-2</v>
      </c>
      <c r="F351" s="165">
        <f>RES_hhdet_in_emi!F$71</f>
        <v>0.39866408696770189</v>
      </c>
      <c r="G351" s="165">
        <f>RES_hhdet_in_emi!G$71</f>
        <v>0.17760520242651961</v>
      </c>
      <c r="H351" s="165">
        <f>RES_hhdet_in_emi!H$71</f>
        <v>0.23328782104552179</v>
      </c>
      <c r="I351" s="165">
        <f>RES_hhdet_in_emi!I$71</f>
        <v>0.41686346029442628</v>
      </c>
      <c r="J351" s="165">
        <f>RES_hhdet_in_emi!J$71</f>
        <v>0.52235873172726666</v>
      </c>
      <c r="K351" s="165">
        <f>RES_hhdet_in_emi!K$71</f>
        <v>0.74175935772286716</v>
      </c>
      <c r="L351" s="165">
        <f>RES_hhdet_in_emi!L$71</f>
        <v>1.301206094472632</v>
      </c>
      <c r="M351" s="165">
        <f>RES_hhdet_in_emi!M$71</f>
        <v>1.208225061249335</v>
      </c>
      <c r="N351" s="165">
        <f>RES_hhdet_in_emi!N$71</f>
        <v>0.94655126380233079</v>
      </c>
      <c r="O351" s="165">
        <f>RES_hhdet_in_emi!O$71</f>
        <v>0.89481303214387442</v>
      </c>
      <c r="P351" s="165">
        <f>RES_hhdet_in_emi!P$71</f>
        <v>1.4871518894998306</v>
      </c>
      <c r="Q351" s="165">
        <f>RES_hhdet_in_emi!Q$71</f>
        <v>1.0040687361839031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0.45709025447195956</v>
      </c>
      <c r="D357" s="157">
        <f t="shared" ref="D357:Q357" si="93">SUM(D358:D359)</f>
        <v>0.21408163336338956</v>
      </c>
      <c r="E357" s="157">
        <f t="shared" si="93"/>
        <v>0.54171516888668836</v>
      </c>
      <c r="F357" s="157">
        <f t="shared" si="93"/>
        <v>0.61379208440594624</v>
      </c>
      <c r="G357" s="157">
        <f t="shared" si="93"/>
        <v>0.56275760534464481</v>
      </c>
      <c r="H357" s="157">
        <f t="shared" si="93"/>
        <v>0.61900715376006965</v>
      </c>
      <c r="I357" s="157">
        <f t="shared" si="93"/>
        <v>0.42752583364538882</v>
      </c>
      <c r="J357" s="157">
        <f t="shared" si="93"/>
        <v>0.90239644712407951</v>
      </c>
      <c r="K357" s="157">
        <f t="shared" si="93"/>
        <v>0.68116848556760301</v>
      </c>
      <c r="L357" s="157">
        <f t="shared" si="93"/>
        <v>1.3004714058524647</v>
      </c>
      <c r="M357" s="157">
        <f t="shared" si="93"/>
        <v>0.45076602965120227</v>
      </c>
      <c r="N357" s="157">
        <f t="shared" si="93"/>
        <v>0.73537006065078803</v>
      </c>
      <c r="O357" s="157">
        <f t="shared" si="93"/>
        <v>0.67134979712708809</v>
      </c>
      <c r="P357" s="157">
        <f t="shared" si="93"/>
        <v>1.7529246469072495</v>
      </c>
      <c r="Q357" s="157">
        <f t="shared" si="93"/>
        <v>0.69824102286867029</v>
      </c>
    </row>
    <row r="358" spans="1:17" ht="12" customHeight="1" x14ac:dyDescent="0.25">
      <c r="A358" s="23" t="s">
        <v>203</v>
      </c>
      <c r="B358" s="156"/>
      <c r="C358" s="156">
        <f>RES_hhdet_in_emi!C$78</f>
        <v>0.45709025447195956</v>
      </c>
      <c r="D358" s="156">
        <f>RES_hhdet_in_emi!D$78</f>
        <v>0.21408163336338956</v>
      </c>
      <c r="E358" s="156">
        <f>RES_hhdet_in_emi!E$78</f>
        <v>0.54171516888668836</v>
      </c>
      <c r="F358" s="156">
        <f>RES_hhdet_in_emi!F$78</f>
        <v>0.61379208440594624</v>
      </c>
      <c r="G358" s="156">
        <f>RES_hhdet_in_emi!G$78</f>
        <v>0.56275760534464481</v>
      </c>
      <c r="H358" s="156">
        <f>RES_hhdet_in_emi!H$78</f>
        <v>0.61900715376006965</v>
      </c>
      <c r="I358" s="156">
        <f>RES_hhdet_in_emi!I$78</f>
        <v>0.42752583364538882</v>
      </c>
      <c r="J358" s="156">
        <f>RES_hhdet_in_emi!J$78</f>
        <v>0.90239644712407951</v>
      </c>
      <c r="K358" s="156">
        <f>RES_hhdet_in_emi!K$78</f>
        <v>0.68116848556760301</v>
      </c>
      <c r="L358" s="156">
        <f>RES_hhdet_in_emi!L$78</f>
        <v>1.3004714058524647</v>
      </c>
      <c r="M358" s="156">
        <f>RES_hhdet_in_emi!M$78</f>
        <v>0.45076602965120227</v>
      </c>
      <c r="N358" s="156">
        <f>RES_hhdet_in_emi!N$78</f>
        <v>0.73537006065078803</v>
      </c>
      <c r="O358" s="156">
        <f>RES_hhdet_in_emi!O$78</f>
        <v>0.67134979712708809</v>
      </c>
      <c r="P358" s="156">
        <f>RES_hhdet_in_emi!P$78</f>
        <v>1.7529246469072495</v>
      </c>
      <c r="Q358" s="156">
        <f>RES_hhdet_in_emi!Q$78</f>
        <v>0.69824102286867029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30614.982989867163</v>
      </c>
      <c r="D361" s="168">
        <f t="shared" si="94"/>
        <v>28731.66477178712</v>
      </c>
      <c r="E361" s="168">
        <f t="shared" si="94"/>
        <v>29635.323276476822</v>
      </c>
      <c r="F361" s="168">
        <f t="shared" si="94"/>
        <v>31085.094828672918</v>
      </c>
      <c r="G361" s="168">
        <f t="shared" si="94"/>
        <v>30726.922113958382</v>
      </c>
      <c r="H361" s="168">
        <f t="shared" si="94"/>
        <v>28479.351001280509</v>
      </c>
      <c r="I361" s="168">
        <f t="shared" si="94"/>
        <v>27180.593431340578</v>
      </c>
      <c r="J361" s="168">
        <f t="shared" si="94"/>
        <v>27186.926479471666</v>
      </c>
      <c r="K361" s="168">
        <f t="shared" si="94"/>
        <v>27439.706611858513</v>
      </c>
      <c r="L361" s="168">
        <f t="shared" si="94"/>
        <v>26407.559882110345</v>
      </c>
      <c r="M361" s="168">
        <f t="shared" si="94"/>
        <v>23333.078824185999</v>
      </c>
      <c r="N361" s="168">
        <f t="shared" si="94"/>
        <v>22273.46585037584</v>
      </c>
      <c r="O361" s="168">
        <f t="shared" si="94"/>
        <v>23636.756077259688</v>
      </c>
      <c r="P361" s="168">
        <f t="shared" si="94"/>
        <v>22138.93525370273</v>
      </c>
      <c r="Q361" s="168">
        <f t="shared" si="94"/>
        <v>22767.160437879542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27352.159923320265</v>
      </c>
      <c r="D362" s="157">
        <f t="shared" si="95"/>
        <v>25523.868646283729</v>
      </c>
      <c r="E362" s="157">
        <f t="shared" si="95"/>
        <v>26112.304155902508</v>
      </c>
      <c r="F362" s="157">
        <f t="shared" si="95"/>
        <v>27654.222442702518</v>
      </c>
      <c r="G362" s="157">
        <f t="shared" si="95"/>
        <v>27327.768545124738</v>
      </c>
      <c r="H362" s="157">
        <f t="shared" si="95"/>
        <v>24736.106568958625</v>
      </c>
      <c r="I362" s="157">
        <f t="shared" si="95"/>
        <v>23836.780309145201</v>
      </c>
      <c r="J362" s="157">
        <f t="shared" si="95"/>
        <v>23585.073645139051</v>
      </c>
      <c r="K362" s="157">
        <f t="shared" si="95"/>
        <v>23724.790713177703</v>
      </c>
      <c r="L362" s="157">
        <f t="shared" si="95"/>
        <v>22539.928671103</v>
      </c>
      <c r="M362" s="157">
        <f t="shared" si="95"/>
        <v>20205.177404131296</v>
      </c>
      <c r="N362" s="157">
        <f t="shared" si="95"/>
        <v>18745.666929056257</v>
      </c>
      <c r="O362" s="157">
        <f t="shared" si="95"/>
        <v>20097.45589866316</v>
      </c>
      <c r="P362" s="157">
        <f t="shared" si="95"/>
        <v>18874.395564455088</v>
      </c>
      <c r="Q362" s="157">
        <f t="shared" si="95"/>
        <v>19793.208615372623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25579.280337385582</v>
      </c>
      <c r="D363" s="156">
        <f t="shared" si="96"/>
        <v>24088.408208260164</v>
      </c>
      <c r="E363" s="156">
        <f t="shared" si="96"/>
        <v>24883.926548001353</v>
      </c>
      <c r="F363" s="156">
        <f t="shared" si="96"/>
        <v>26389.273455865128</v>
      </c>
      <c r="G363" s="156">
        <f t="shared" si="96"/>
        <v>25925.584700964198</v>
      </c>
      <c r="H363" s="156">
        <f t="shared" si="96"/>
        <v>23756.696158076731</v>
      </c>
      <c r="I363" s="156">
        <f t="shared" si="96"/>
        <v>22997.560369740633</v>
      </c>
      <c r="J363" s="156">
        <f t="shared" si="96"/>
        <v>23542.671418588408</v>
      </c>
      <c r="K363" s="156">
        <f t="shared" si="96"/>
        <v>22616.962839639084</v>
      </c>
      <c r="L363" s="156">
        <f t="shared" si="96"/>
        <v>22237.608454977773</v>
      </c>
      <c r="M363" s="156">
        <f t="shared" si="96"/>
        <v>19551.132557366112</v>
      </c>
      <c r="N363" s="156">
        <f t="shared" si="96"/>
        <v>18069.594021582878</v>
      </c>
      <c r="O363" s="156">
        <f t="shared" si="96"/>
        <v>19057.556129688579</v>
      </c>
      <c r="P363" s="156">
        <f t="shared" si="96"/>
        <v>17577.964699465647</v>
      </c>
      <c r="Q363" s="156">
        <f t="shared" si="96"/>
        <v>19423.347300402918</v>
      </c>
    </row>
    <row r="364" spans="1:17" ht="12" customHeight="1" x14ac:dyDescent="0.25">
      <c r="A364" s="23" t="s">
        <v>60</v>
      </c>
      <c r="B364" s="156"/>
      <c r="C364" s="156">
        <f t="shared" si="96"/>
        <v>1772.8795859346815</v>
      </c>
      <c r="D364" s="156">
        <f t="shared" si="96"/>
        <v>1435.4604380235655</v>
      </c>
      <c r="E364" s="156">
        <f t="shared" si="96"/>
        <v>1228.3776079011532</v>
      </c>
      <c r="F364" s="156">
        <f t="shared" si="96"/>
        <v>1264.9489868373907</v>
      </c>
      <c r="G364" s="156">
        <f t="shared" si="96"/>
        <v>1402.183844160538</v>
      </c>
      <c r="H364" s="156">
        <f t="shared" si="96"/>
        <v>979.41041088189286</v>
      </c>
      <c r="I364" s="156">
        <f t="shared" si="96"/>
        <v>839.21993940456912</v>
      </c>
      <c r="J364" s="156">
        <f t="shared" si="96"/>
        <v>42.40222655064116</v>
      </c>
      <c r="K364" s="156">
        <f t="shared" si="96"/>
        <v>1107.827873538618</v>
      </c>
      <c r="L364" s="156">
        <f t="shared" si="96"/>
        <v>302.32021612522573</v>
      </c>
      <c r="M364" s="156">
        <f t="shared" si="96"/>
        <v>654.04484676518348</v>
      </c>
      <c r="N364" s="156">
        <f t="shared" si="96"/>
        <v>676.0729074733797</v>
      </c>
      <c r="O364" s="156">
        <f t="shared" si="96"/>
        <v>1039.8997689745813</v>
      </c>
      <c r="P364" s="156">
        <f t="shared" si="96"/>
        <v>1296.4308649894426</v>
      </c>
      <c r="Q364" s="156">
        <f t="shared" si="96"/>
        <v>369.86131496970347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68.687138430329981</v>
      </c>
      <c r="D365" s="157">
        <f t="shared" si="97"/>
        <v>79.298020693703236</v>
      </c>
      <c r="E365" s="157">
        <f t="shared" si="97"/>
        <v>92.428334814027963</v>
      </c>
      <c r="F365" s="157">
        <f t="shared" si="97"/>
        <v>50.543258305957487</v>
      </c>
      <c r="G365" s="157">
        <f t="shared" si="97"/>
        <v>49.501062837598255</v>
      </c>
      <c r="H365" s="157">
        <f t="shared" si="97"/>
        <v>81.532271595720658</v>
      </c>
      <c r="I365" s="157">
        <f t="shared" si="97"/>
        <v>86.988348394460772</v>
      </c>
      <c r="J365" s="157">
        <f t="shared" si="97"/>
        <v>86.014613137486805</v>
      </c>
      <c r="K365" s="157">
        <f t="shared" si="97"/>
        <v>152.98418791396642</v>
      </c>
      <c r="L365" s="157">
        <f t="shared" si="97"/>
        <v>95.872968799060359</v>
      </c>
      <c r="M365" s="157">
        <f t="shared" si="97"/>
        <v>135.4815157497828</v>
      </c>
      <c r="N365" s="157">
        <f t="shared" si="97"/>
        <v>233.0076246884899</v>
      </c>
      <c r="O365" s="157">
        <f t="shared" si="97"/>
        <v>118.43854171206299</v>
      </c>
      <c r="P365" s="157">
        <f t="shared" si="97"/>
        <v>5.9925316543932015</v>
      </c>
      <c r="Q365" s="157">
        <f t="shared" si="97"/>
        <v>61.607286669429335</v>
      </c>
    </row>
    <row r="366" spans="1:17" ht="12" customHeight="1" x14ac:dyDescent="0.25">
      <c r="A366" s="23" t="s">
        <v>60</v>
      </c>
      <c r="B366" s="156"/>
      <c r="C366" s="156">
        <f t="shared" si="96"/>
        <v>68.687138430329981</v>
      </c>
      <c r="D366" s="156">
        <f t="shared" si="96"/>
        <v>79.298020693703236</v>
      </c>
      <c r="E366" s="156">
        <f t="shared" si="96"/>
        <v>92.428334814027963</v>
      </c>
      <c r="F366" s="156">
        <f t="shared" si="96"/>
        <v>50.543258305957487</v>
      </c>
      <c r="G366" s="156">
        <f t="shared" si="96"/>
        <v>49.501062837598255</v>
      </c>
      <c r="H366" s="156">
        <f t="shared" si="96"/>
        <v>81.532271595720658</v>
      </c>
      <c r="I366" s="156">
        <f t="shared" si="96"/>
        <v>86.988348394460772</v>
      </c>
      <c r="J366" s="156">
        <f t="shared" si="96"/>
        <v>86.014613137486805</v>
      </c>
      <c r="K366" s="156">
        <f t="shared" si="96"/>
        <v>152.98418791396642</v>
      </c>
      <c r="L366" s="156">
        <f t="shared" si="96"/>
        <v>95.872968799060359</v>
      </c>
      <c r="M366" s="156">
        <f t="shared" si="96"/>
        <v>135.4815157497828</v>
      </c>
      <c r="N366" s="156">
        <f t="shared" si="96"/>
        <v>233.0076246884899</v>
      </c>
      <c r="O366" s="156">
        <f t="shared" si="96"/>
        <v>118.43854171206299</v>
      </c>
      <c r="P366" s="156">
        <f t="shared" si="96"/>
        <v>5.9925316543932015</v>
      </c>
      <c r="Q366" s="156">
        <f t="shared" si="96"/>
        <v>61.607286669429335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2294.1047249784651</v>
      </c>
      <c r="D367" s="157">
        <f t="shared" si="98"/>
        <v>2530.3519967344837</v>
      </c>
      <c r="E367" s="157">
        <f t="shared" si="98"/>
        <v>2410.6090659398046</v>
      </c>
      <c r="F367" s="157">
        <f t="shared" si="98"/>
        <v>2261.2437060930324</v>
      </c>
      <c r="G367" s="157">
        <f t="shared" si="98"/>
        <v>2263.8121858380796</v>
      </c>
      <c r="H367" s="157">
        <f t="shared" si="98"/>
        <v>2406.5505351942429</v>
      </c>
      <c r="I367" s="157">
        <f t="shared" si="98"/>
        <v>2263.6813832253019</v>
      </c>
      <c r="J367" s="157">
        <f t="shared" si="98"/>
        <v>2340.890524743254</v>
      </c>
      <c r="K367" s="157">
        <f t="shared" si="98"/>
        <v>2287.3831246536115</v>
      </c>
      <c r="L367" s="157">
        <f t="shared" si="98"/>
        <v>2440.3955588292524</v>
      </c>
      <c r="M367" s="157">
        <f t="shared" si="98"/>
        <v>2216.7358028627264</v>
      </c>
      <c r="N367" s="157">
        <f t="shared" si="98"/>
        <v>2052.2801474996127</v>
      </c>
      <c r="O367" s="157">
        <f t="shared" si="98"/>
        <v>2148.9176744019383</v>
      </c>
      <c r="P367" s="157">
        <f t="shared" si="98"/>
        <v>2049.3657170761976</v>
      </c>
      <c r="Q367" s="157">
        <f t="shared" si="98"/>
        <v>2013.6027620690472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2620.0897679454965</v>
      </c>
      <c r="D368" s="132">
        <f t="shared" si="99"/>
        <v>2593.308946495747</v>
      </c>
      <c r="E368" s="132">
        <f t="shared" si="99"/>
        <v>2574.1929862675297</v>
      </c>
      <c r="F368" s="132">
        <f t="shared" si="99"/>
        <v>2569.7007859524947</v>
      </c>
      <c r="G368" s="132">
        <f t="shared" si="99"/>
        <v>2584.4140673250831</v>
      </c>
      <c r="H368" s="132">
        <f t="shared" si="99"/>
        <v>2464.6938046812347</v>
      </c>
      <c r="I368" s="132">
        <f t="shared" si="99"/>
        <v>2486.7617964331425</v>
      </c>
      <c r="J368" s="132">
        <f t="shared" si="99"/>
        <v>2444.0895967500101</v>
      </c>
      <c r="K368" s="132">
        <f t="shared" si="99"/>
        <v>2443.8773529125961</v>
      </c>
      <c r="L368" s="132">
        <f t="shared" si="99"/>
        <v>2596.618382486909</v>
      </c>
      <c r="M368" s="132">
        <f t="shared" si="99"/>
        <v>2687.7502853518913</v>
      </c>
      <c r="N368" s="132">
        <f t="shared" si="99"/>
        <v>0</v>
      </c>
      <c r="O368" s="132">
        <f t="shared" si="99"/>
        <v>0</v>
      </c>
      <c r="P368" s="132">
        <f t="shared" si="99"/>
        <v>2169.7718029747421</v>
      </c>
      <c r="Q368" s="132">
        <f t="shared" si="99"/>
        <v>2122.9016904892587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2338.8063647591825</v>
      </c>
      <c r="E369" s="132">
        <f t="shared" si="100"/>
        <v>2322.8059167180963</v>
      </c>
      <c r="F369" s="132">
        <f t="shared" si="100"/>
        <v>2326.5200229953798</v>
      </c>
      <c r="G369" s="132">
        <f t="shared" si="100"/>
        <v>2338.663112999528</v>
      </c>
      <c r="H369" s="132">
        <f t="shared" si="100"/>
        <v>2245.7290028921889</v>
      </c>
      <c r="I369" s="132">
        <f t="shared" si="100"/>
        <v>2269.2662325094307</v>
      </c>
      <c r="J369" s="132">
        <f t="shared" si="100"/>
        <v>2234.633373080077</v>
      </c>
      <c r="K369" s="132">
        <f t="shared" si="100"/>
        <v>2243.8356622858469</v>
      </c>
      <c r="L369" s="132">
        <f t="shared" si="100"/>
        <v>2376.5794419521039</v>
      </c>
      <c r="M369" s="132">
        <f t="shared" si="100"/>
        <v>2437.372702322768</v>
      </c>
      <c r="N369" s="132">
        <f t="shared" si="100"/>
        <v>2052.2801474996127</v>
      </c>
      <c r="O369" s="132">
        <f t="shared" si="100"/>
        <v>2148.9176744019383</v>
      </c>
      <c r="P369" s="132">
        <f t="shared" si="100"/>
        <v>1985.9843365328588</v>
      </c>
      <c r="Q369" s="132">
        <f t="shared" si="100"/>
        <v>1942.1396624576232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1873.6900856894151</v>
      </c>
      <c r="E370" s="165">
        <f t="shared" si="101"/>
        <v>1861.486022675788</v>
      </c>
      <c r="F370" s="165">
        <f t="shared" si="101"/>
        <v>1857.3576997559446</v>
      </c>
      <c r="G370" s="165">
        <f t="shared" si="101"/>
        <v>1868.5531144837216</v>
      </c>
      <c r="H370" s="165">
        <f t="shared" si="101"/>
        <v>1780.8257905838925</v>
      </c>
      <c r="I370" s="165">
        <f t="shared" si="101"/>
        <v>1801.2239316750324</v>
      </c>
      <c r="J370" s="165">
        <f t="shared" si="101"/>
        <v>1770.3106012762462</v>
      </c>
      <c r="K370" s="165">
        <f t="shared" si="101"/>
        <v>1774.136675893144</v>
      </c>
      <c r="L370" s="165">
        <f t="shared" si="101"/>
        <v>1876.2759987326476</v>
      </c>
      <c r="M370" s="165">
        <f t="shared" si="101"/>
        <v>1948.086496215403</v>
      </c>
      <c r="N370" s="165">
        <f t="shared" si="101"/>
        <v>1599.331495027232</v>
      </c>
      <c r="O370" s="165">
        <f t="shared" si="101"/>
        <v>1695.3189509501381</v>
      </c>
      <c r="P370" s="165">
        <f t="shared" si="101"/>
        <v>1565.8530572878508</v>
      </c>
      <c r="Q370" s="165">
        <f t="shared" si="101"/>
        <v>1530.3074216457624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465.11627906976747</v>
      </c>
      <c r="E371" s="164">
        <f t="shared" si="101"/>
        <v>461.31989404230882</v>
      </c>
      <c r="F371" s="164">
        <f t="shared" si="101"/>
        <v>469.16232323943552</v>
      </c>
      <c r="G371" s="164">
        <f t="shared" si="101"/>
        <v>470.10999851580647</v>
      </c>
      <c r="H371" s="164">
        <f t="shared" si="101"/>
        <v>464.90321230829591</v>
      </c>
      <c r="I371" s="164">
        <f t="shared" si="101"/>
        <v>468.04230083439813</v>
      </c>
      <c r="J371" s="164">
        <f t="shared" si="101"/>
        <v>464.32277180383068</v>
      </c>
      <c r="K371" s="164">
        <f t="shared" si="101"/>
        <v>469.69898639270286</v>
      </c>
      <c r="L371" s="164">
        <f t="shared" si="101"/>
        <v>500.30344321945626</v>
      </c>
      <c r="M371" s="164">
        <f t="shared" si="101"/>
        <v>489.28620610736476</v>
      </c>
      <c r="N371" s="164">
        <f t="shared" si="101"/>
        <v>452.94865247238067</v>
      </c>
      <c r="O371" s="164">
        <f t="shared" si="101"/>
        <v>453.59872345180003</v>
      </c>
      <c r="P371" s="164">
        <f t="shared" si="101"/>
        <v>420.13127924500816</v>
      </c>
      <c r="Q371" s="164">
        <f t="shared" si="101"/>
        <v>411.83224081186046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646.81164216681418</v>
      </c>
      <c r="D372" s="162">
        <f t="shared" si="102"/>
        <v>0</v>
      </c>
      <c r="E372" s="162">
        <f t="shared" si="102"/>
        <v>1285.0802513767501</v>
      </c>
      <c r="F372" s="162">
        <f t="shared" si="102"/>
        <v>1246.9420994389066</v>
      </c>
      <c r="G372" s="162">
        <f t="shared" si="102"/>
        <v>1009.8887223599045</v>
      </c>
      <c r="H372" s="162">
        <f t="shared" si="102"/>
        <v>0</v>
      </c>
      <c r="I372" s="162">
        <f t="shared" si="102"/>
        <v>1467.9956273729986</v>
      </c>
      <c r="J372" s="162">
        <f t="shared" si="102"/>
        <v>2039.3725838614603</v>
      </c>
      <c r="K372" s="162">
        <f t="shared" si="102"/>
        <v>0</v>
      </c>
      <c r="L372" s="162">
        <f t="shared" si="102"/>
        <v>0</v>
      </c>
      <c r="M372" s="162">
        <f t="shared" si="102"/>
        <v>1294.2302810296078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1792.8459249513758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1245.6665712476677</v>
      </c>
      <c r="E373" s="160">
        <f t="shared" si="103"/>
        <v>1405.5024846024464</v>
      </c>
      <c r="F373" s="160">
        <f t="shared" si="103"/>
        <v>1370.7566791687459</v>
      </c>
      <c r="G373" s="160">
        <f t="shared" si="103"/>
        <v>1182.3104938202882</v>
      </c>
      <c r="H373" s="160">
        <f t="shared" si="103"/>
        <v>0</v>
      </c>
      <c r="I373" s="160">
        <f t="shared" si="103"/>
        <v>1525.3257903505221</v>
      </c>
      <c r="J373" s="160">
        <f t="shared" si="103"/>
        <v>1950.5215001095969</v>
      </c>
      <c r="K373" s="160">
        <f t="shared" si="103"/>
        <v>0</v>
      </c>
      <c r="L373" s="160">
        <f t="shared" si="103"/>
        <v>0</v>
      </c>
      <c r="M373" s="160">
        <f t="shared" si="103"/>
        <v>1402.3350445703568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1684.6054327442528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780.64009089565559</v>
      </c>
      <c r="E374" s="156">
        <f t="shared" si="104"/>
        <v>938.47408359780104</v>
      </c>
      <c r="F374" s="156">
        <f t="shared" si="104"/>
        <v>899.20890685677966</v>
      </c>
      <c r="G374" s="156">
        <f t="shared" si="104"/>
        <v>715.64716326299708</v>
      </c>
      <c r="H374" s="156">
        <f t="shared" si="104"/>
        <v>0</v>
      </c>
      <c r="I374" s="156">
        <f t="shared" si="104"/>
        <v>1050.1926654692625</v>
      </c>
      <c r="J374" s="156">
        <f t="shared" si="104"/>
        <v>1473.4378616660201</v>
      </c>
      <c r="K374" s="156">
        <f t="shared" si="104"/>
        <v>0</v>
      </c>
      <c r="L374" s="156">
        <f t="shared" si="104"/>
        <v>0</v>
      </c>
      <c r="M374" s="156">
        <f t="shared" si="104"/>
        <v>909.94704085555395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1264.4362134849905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465.02648035201224</v>
      </c>
      <c r="E375" s="156">
        <f t="shared" si="104"/>
        <v>467.0284010046455</v>
      </c>
      <c r="F375" s="156">
        <f t="shared" si="104"/>
        <v>471.54777231196624</v>
      </c>
      <c r="G375" s="156">
        <f t="shared" si="104"/>
        <v>466.66333055729126</v>
      </c>
      <c r="H375" s="156">
        <f t="shared" si="104"/>
        <v>0</v>
      </c>
      <c r="I375" s="156">
        <f t="shared" si="104"/>
        <v>475.13312488125968</v>
      </c>
      <c r="J375" s="156">
        <f t="shared" si="104"/>
        <v>477.0836384435766</v>
      </c>
      <c r="K375" s="156">
        <f t="shared" si="104"/>
        <v>0</v>
      </c>
      <c r="L375" s="156">
        <f t="shared" si="104"/>
        <v>0</v>
      </c>
      <c r="M375" s="156">
        <f t="shared" si="104"/>
        <v>492.38800371480255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420.16921925926249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900.03120313810246</v>
      </c>
      <c r="D376" s="157">
        <f t="shared" si="105"/>
        <v>598.14610807520364</v>
      </c>
      <c r="E376" s="157">
        <f t="shared" si="105"/>
        <v>1019.9817198204843</v>
      </c>
      <c r="F376" s="157">
        <f t="shared" si="105"/>
        <v>1119.0854215714103</v>
      </c>
      <c r="G376" s="157">
        <f t="shared" si="105"/>
        <v>1085.8403201579658</v>
      </c>
      <c r="H376" s="157">
        <f t="shared" si="105"/>
        <v>1255.1616255319204</v>
      </c>
      <c r="I376" s="157">
        <f t="shared" si="105"/>
        <v>993.14339057561403</v>
      </c>
      <c r="J376" s="157">
        <f t="shared" si="105"/>
        <v>1174.9476964518763</v>
      </c>
      <c r="K376" s="157">
        <f t="shared" si="105"/>
        <v>1274.5485861132345</v>
      </c>
      <c r="L376" s="157">
        <f t="shared" si="105"/>
        <v>1331.3626833790333</v>
      </c>
      <c r="M376" s="157">
        <f t="shared" si="105"/>
        <v>775.68410144219126</v>
      </c>
      <c r="N376" s="157">
        <f t="shared" si="105"/>
        <v>1242.5111491314824</v>
      </c>
      <c r="O376" s="157">
        <f t="shared" si="105"/>
        <v>1271.9439624825254</v>
      </c>
      <c r="P376" s="157">
        <f t="shared" si="105"/>
        <v>1209.1814405170528</v>
      </c>
      <c r="Q376" s="157">
        <f t="shared" si="105"/>
        <v>898.74177376844136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1313.4494750573226</v>
      </c>
      <c r="D377" s="156">
        <f t="shared" si="106"/>
        <v>1351.6714026396048</v>
      </c>
      <c r="E377" s="156">
        <f t="shared" si="106"/>
        <v>1338.5224947184533</v>
      </c>
      <c r="F377" s="156">
        <f t="shared" si="106"/>
        <v>1333.8518157909423</v>
      </c>
      <c r="G377" s="156">
        <f t="shared" si="106"/>
        <v>1287.9271945525913</v>
      </c>
      <c r="H377" s="156">
        <f t="shared" si="106"/>
        <v>1255.8524718770141</v>
      </c>
      <c r="I377" s="156">
        <f t="shared" si="106"/>
        <v>1324.3491786856944</v>
      </c>
      <c r="J377" s="156">
        <f t="shared" si="106"/>
        <v>1295.7735520573217</v>
      </c>
      <c r="K377" s="156">
        <f t="shared" si="106"/>
        <v>1274.5485861132345</v>
      </c>
      <c r="L377" s="156">
        <f t="shared" si="106"/>
        <v>1331.3626833790333</v>
      </c>
      <c r="M377" s="156">
        <f t="shared" si="106"/>
        <v>1367.0396848815822</v>
      </c>
      <c r="N377" s="156">
        <f t="shared" si="106"/>
        <v>1242.5111491314824</v>
      </c>
      <c r="O377" s="156">
        <f t="shared" si="106"/>
        <v>1271.9439624825254</v>
      </c>
      <c r="P377" s="156">
        <f t="shared" si="106"/>
        <v>1209.1814405170528</v>
      </c>
      <c r="Q377" s="156">
        <f t="shared" si="106"/>
        <v>1084.1722612944252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234.90710681358178</v>
      </c>
      <c r="D378" s="57">
        <f t="shared" si="107"/>
        <v>416.52915586939224</v>
      </c>
      <c r="E378" s="57">
        <f t="shared" si="107"/>
        <v>493.36009311477233</v>
      </c>
      <c r="F378" s="57">
        <f t="shared" si="107"/>
        <v>475.70019768385612</v>
      </c>
      <c r="G378" s="57">
        <f t="shared" si="107"/>
        <v>377.65992424673658</v>
      </c>
      <c r="H378" s="57">
        <f t="shared" si="107"/>
        <v>483.11950297560958</v>
      </c>
      <c r="I378" s="57">
        <f t="shared" si="107"/>
        <v>560.08400854456499</v>
      </c>
      <c r="J378" s="57">
        <f t="shared" si="107"/>
        <v>780.93121586419898</v>
      </c>
      <c r="K378" s="57">
        <f t="shared" si="107"/>
        <v>0</v>
      </c>
      <c r="L378" s="57">
        <f t="shared" si="107"/>
        <v>0</v>
      </c>
      <c r="M378" s="57">
        <f t="shared" si="107"/>
        <v>530.11451771578515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706.00905710329869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20638.242655332426</v>
      </c>
      <c r="D380" s="168">
        <f t="shared" si="108"/>
        <v>19512.842479400417</v>
      </c>
      <c r="E380" s="168">
        <f t="shared" si="108"/>
        <v>20206.878723525704</v>
      </c>
      <c r="F380" s="168">
        <f t="shared" si="108"/>
        <v>21172.44234211466</v>
      </c>
      <c r="G380" s="168">
        <f t="shared" si="108"/>
        <v>21202.831283953477</v>
      </c>
      <c r="H380" s="168">
        <f t="shared" si="108"/>
        <v>19698.842342520933</v>
      </c>
      <c r="I380" s="168">
        <f t="shared" si="108"/>
        <v>18977.832060125264</v>
      </c>
      <c r="J380" s="168">
        <f t="shared" si="108"/>
        <v>18862.719047064144</v>
      </c>
      <c r="K380" s="168">
        <f t="shared" si="108"/>
        <v>19456.846040985976</v>
      </c>
      <c r="L380" s="168">
        <f t="shared" si="108"/>
        <v>18585.066972500601</v>
      </c>
      <c r="M380" s="168">
        <f t="shared" si="108"/>
        <v>16941.647087382073</v>
      </c>
      <c r="N380" s="168">
        <f t="shared" si="108"/>
        <v>16337.504963725809</v>
      </c>
      <c r="O380" s="168">
        <f t="shared" si="108"/>
        <v>17251.764546265906</v>
      </c>
      <c r="P380" s="168">
        <f t="shared" si="108"/>
        <v>16183.129932619289</v>
      </c>
      <c r="Q380" s="168">
        <f t="shared" si="108"/>
        <v>16827.499314307559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18666.115606067571</v>
      </c>
      <c r="D381" s="157">
        <f t="shared" si="109"/>
        <v>17398.760769432476</v>
      </c>
      <c r="E381" s="157">
        <f t="shared" si="109"/>
        <v>17979.549228005413</v>
      </c>
      <c r="F381" s="157">
        <f t="shared" si="109"/>
        <v>19004.058379934926</v>
      </c>
      <c r="G381" s="157">
        <f t="shared" si="109"/>
        <v>19085.284444119439</v>
      </c>
      <c r="H381" s="157">
        <f t="shared" si="109"/>
        <v>17342.980157962531</v>
      </c>
      <c r="I381" s="157">
        <f t="shared" si="109"/>
        <v>16675.570261244269</v>
      </c>
      <c r="J381" s="157">
        <f t="shared" si="109"/>
        <v>16446.980588899954</v>
      </c>
      <c r="K381" s="157">
        <f t="shared" si="109"/>
        <v>16819.731645613792</v>
      </c>
      <c r="L381" s="157">
        <f t="shared" si="109"/>
        <v>15952.47364694649</v>
      </c>
      <c r="M381" s="157">
        <f t="shared" si="109"/>
        <v>14458.704932505198</v>
      </c>
      <c r="N381" s="157">
        <f t="shared" si="109"/>
        <v>13475.702310982215</v>
      </c>
      <c r="O381" s="157">
        <f t="shared" si="109"/>
        <v>14654.450757368981</v>
      </c>
      <c r="P381" s="157">
        <f t="shared" si="109"/>
        <v>14112.48684724596</v>
      </c>
      <c r="Q381" s="157">
        <f t="shared" si="109"/>
        <v>14641.906069229861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16844.355203914205</v>
      </c>
      <c r="D382" s="156">
        <f t="shared" si="110"/>
        <v>15930.569504849913</v>
      </c>
      <c r="E382" s="156">
        <f t="shared" si="110"/>
        <v>16712.846719932193</v>
      </c>
      <c r="F382" s="156">
        <f t="shared" si="110"/>
        <v>17709.549044524829</v>
      </c>
      <c r="G382" s="156">
        <f t="shared" si="110"/>
        <v>17639.674615661737</v>
      </c>
      <c r="H382" s="156">
        <f t="shared" si="110"/>
        <v>16328.416685223734</v>
      </c>
      <c r="I382" s="156">
        <f t="shared" si="110"/>
        <v>15811.990934569831</v>
      </c>
      <c r="J382" s="156">
        <f t="shared" si="110"/>
        <v>16403.161576713766</v>
      </c>
      <c r="K382" s="156">
        <f t="shared" si="110"/>
        <v>15687.198342839132</v>
      </c>
      <c r="L382" s="156">
        <f t="shared" si="110"/>
        <v>15643.524394420849</v>
      </c>
      <c r="M382" s="156">
        <f t="shared" si="110"/>
        <v>13793.635305155069</v>
      </c>
      <c r="N382" s="156">
        <f t="shared" si="110"/>
        <v>12789.523242267456</v>
      </c>
      <c r="O382" s="156">
        <f t="shared" si="110"/>
        <v>13596.344062903752</v>
      </c>
      <c r="P382" s="156">
        <f t="shared" si="110"/>
        <v>12778.777837823174</v>
      </c>
      <c r="Q382" s="156">
        <f t="shared" si="110"/>
        <v>14260.239100000303</v>
      </c>
    </row>
    <row r="383" spans="1:17" ht="12" customHeight="1" x14ac:dyDescent="0.25">
      <c r="A383" s="23" t="s">
        <v>60</v>
      </c>
      <c r="B383" s="156"/>
      <c r="C383" s="156">
        <f t="shared" si="110"/>
        <v>1821.7604021533657</v>
      </c>
      <c r="D383" s="156">
        <f t="shared" si="110"/>
        <v>1468.1912645825639</v>
      </c>
      <c r="E383" s="156">
        <f t="shared" si="110"/>
        <v>1266.7025080732199</v>
      </c>
      <c r="F383" s="156">
        <f t="shared" si="110"/>
        <v>1294.509335410097</v>
      </c>
      <c r="G383" s="156">
        <f t="shared" si="110"/>
        <v>1445.6098284577022</v>
      </c>
      <c r="H383" s="156">
        <f t="shared" si="110"/>
        <v>1014.5634727387986</v>
      </c>
      <c r="I383" s="156">
        <f t="shared" si="110"/>
        <v>863.57932667444015</v>
      </c>
      <c r="J383" s="156">
        <f t="shared" si="110"/>
        <v>43.81901218618718</v>
      </c>
      <c r="K383" s="156">
        <f t="shared" si="110"/>
        <v>1132.5333027746619</v>
      </c>
      <c r="L383" s="156">
        <f t="shared" si="110"/>
        <v>308.94925252564065</v>
      </c>
      <c r="M383" s="156">
        <f t="shared" si="110"/>
        <v>665.06962735012894</v>
      </c>
      <c r="N383" s="156">
        <f t="shared" si="110"/>
        <v>686.17906871475918</v>
      </c>
      <c r="O383" s="156">
        <f t="shared" si="110"/>
        <v>1058.1066944652282</v>
      </c>
      <c r="P383" s="156">
        <f t="shared" si="110"/>
        <v>1333.7090094227856</v>
      </c>
      <c r="Q383" s="156">
        <f t="shared" si="110"/>
        <v>381.66696922955816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134.55548048523107</v>
      </c>
      <c r="D384" s="157">
        <f t="shared" si="111"/>
        <v>159.90981442026998</v>
      </c>
      <c r="E384" s="157">
        <f t="shared" si="111"/>
        <v>192.3475835220749</v>
      </c>
      <c r="F384" s="157">
        <f t="shared" si="111"/>
        <v>108.97137406560446</v>
      </c>
      <c r="G384" s="157">
        <f t="shared" si="111"/>
        <v>111.24640016224038</v>
      </c>
      <c r="H384" s="157">
        <f t="shared" si="111"/>
        <v>192.295178881135</v>
      </c>
      <c r="I384" s="157">
        <f t="shared" si="111"/>
        <v>216.5903270128554</v>
      </c>
      <c r="J384" s="157">
        <f t="shared" si="111"/>
        <v>212.54011377988559</v>
      </c>
      <c r="K384" s="157">
        <f t="shared" si="111"/>
        <v>400.93873281594637</v>
      </c>
      <c r="L384" s="157">
        <f t="shared" si="111"/>
        <v>269.2589459414769</v>
      </c>
      <c r="M384" s="157">
        <f t="shared" si="111"/>
        <v>402.31158731273155</v>
      </c>
      <c r="N384" s="157">
        <f t="shared" si="111"/>
        <v>727.82124303224623</v>
      </c>
      <c r="O384" s="157">
        <f t="shared" si="111"/>
        <v>387.31042442893835</v>
      </c>
      <c r="P384" s="157">
        <f t="shared" si="111"/>
        <v>20.400854150450378</v>
      </c>
      <c r="Q384" s="157">
        <f t="shared" si="111"/>
        <v>217.69120543570682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134.55548048523107</v>
      </c>
      <c r="D385" s="156">
        <f t="shared" si="112"/>
        <v>159.90981442026998</v>
      </c>
      <c r="E385" s="156">
        <f t="shared" si="112"/>
        <v>192.3475835220749</v>
      </c>
      <c r="F385" s="156">
        <f t="shared" si="112"/>
        <v>108.97137406560446</v>
      </c>
      <c r="G385" s="156">
        <f t="shared" si="112"/>
        <v>111.24640016224038</v>
      </c>
      <c r="H385" s="156">
        <f t="shared" si="112"/>
        <v>192.295178881135</v>
      </c>
      <c r="I385" s="156">
        <f t="shared" si="112"/>
        <v>216.5903270128554</v>
      </c>
      <c r="J385" s="156">
        <f t="shared" si="112"/>
        <v>212.54011377988559</v>
      </c>
      <c r="K385" s="156">
        <f t="shared" si="112"/>
        <v>400.93873281594637</v>
      </c>
      <c r="L385" s="156">
        <f t="shared" si="112"/>
        <v>269.2589459414769</v>
      </c>
      <c r="M385" s="156">
        <f t="shared" si="112"/>
        <v>402.31158731273155</v>
      </c>
      <c r="N385" s="156">
        <f t="shared" si="112"/>
        <v>727.82124303224623</v>
      </c>
      <c r="O385" s="156">
        <f t="shared" si="112"/>
        <v>387.31042442893835</v>
      </c>
      <c r="P385" s="156">
        <f t="shared" si="112"/>
        <v>20.400854150450378</v>
      </c>
      <c r="Q385" s="156">
        <f t="shared" si="112"/>
        <v>217.69120543570682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1363.9986398671083</v>
      </c>
      <c r="D386" s="157">
        <f t="shared" si="113"/>
        <v>1544.7226470002756</v>
      </c>
      <c r="E386" s="157">
        <f t="shared" si="113"/>
        <v>1462.382743683834</v>
      </c>
      <c r="F386" s="157">
        <f t="shared" si="113"/>
        <v>1453.7601368160106</v>
      </c>
      <c r="G386" s="157">
        <f t="shared" si="113"/>
        <v>1423.982523897278</v>
      </c>
      <c r="H386" s="157">
        <f t="shared" si="113"/>
        <v>1514.7815477986048</v>
      </c>
      <c r="I386" s="157">
        <f t="shared" si="113"/>
        <v>1488.6355275025885</v>
      </c>
      <c r="J386" s="157">
        <f t="shared" si="113"/>
        <v>1525.6117898175034</v>
      </c>
      <c r="K386" s="157">
        <f t="shared" si="113"/>
        <v>1561.8072362012615</v>
      </c>
      <c r="L386" s="157">
        <f t="shared" si="113"/>
        <v>1659.4254289961807</v>
      </c>
      <c r="M386" s="157">
        <f t="shared" si="113"/>
        <v>1546.8199814034163</v>
      </c>
      <c r="N386" s="157">
        <f t="shared" si="113"/>
        <v>1472.8584341552601</v>
      </c>
      <c r="O386" s="157">
        <f t="shared" si="113"/>
        <v>1531.9153127027737</v>
      </c>
      <c r="P386" s="157">
        <f t="shared" si="113"/>
        <v>1404.83884000787</v>
      </c>
      <c r="Q386" s="157">
        <f t="shared" si="113"/>
        <v>1373.8256096812293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1541.5654652361136</v>
      </c>
      <c r="D387" s="132">
        <f t="shared" si="114"/>
        <v>1536.1270624015826</v>
      </c>
      <c r="E387" s="132">
        <f t="shared" si="114"/>
        <v>1534.3610234250357</v>
      </c>
      <c r="F387" s="132">
        <f t="shared" si="114"/>
        <v>1541.9346577208471</v>
      </c>
      <c r="G387" s="132">
        <f t="shared" si="114"/>
        <v>1560.3255495428689</v>
      </c>
      <c r="H387" s="132">
        <f t="shared" si="114"/>
        <v>1500.4125861438727</v>
      </c>
      <c r="I387" s="132">
        <f t="shared" si="114"/>
        <v>1522.2438882804213</v>
      </c>
      <c r="J387" s="132">
        <f t="shared" si="114"/>
        <v>1504.6150756864406</v>
      </c>
      <c r="K387" s="132">
        <f t="shared" si="114"/>
        <v>1513.4453662586504</v>
      </c>
      <c r="L387" s="132">
        <f t="shared" si="114"/>
        <v>1613.2336794604637</v>
      </c>
      <c r="M387" s="132">
        <f t="shared" si="114"/>
        <v>1673.7166525222565</v>
      </c>
      <c r="N387" s="132">
        <f t="shared" si="114"/>
        <v>0</v>
      </c>
      <c r="O387" s="132">
        <f t="shared" si="114"/>
        <v>0</v>
      </c>
      <c r="P387" s="132">
        <f t="shared" si="114"/>
        <v>1370.1500891187088</v>
      </c>
      <c r="Q387" s="132">
        <f t="shared" si="114"/>
        <v>1345.6214982227214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1573.8991602470378</v>
      </c>
      <c r="E388" s="132">
        <f t="shared" si="115"/>
        <v>1570.2289663781007</v>
      </c>
      <c r="F388" s="132">
        <f t="shared" si="115"/>
        <v>1584.4455800107498</v>
      </c>
      <c r="G388" s="132">
        <f t="shared" si="115"/>
        <v>1599.102503941516</v>
      </c>
      <c r="H388" s="132">
        <f t="shared" si="115"/>
        <v>1554.5254158557755</v>
      </c>
      <c r="I388" s="132">
        <f t="shared" si="115"/>
        <v>1575.5186929581409</v>
      </c>
      <c r="J388" s="132">
        <f t="shared" si="115"/>
        <v>1560.4418613366217</v>
      </c>
      <c r="K388" s="132">
        <f t="shared" si="115"/>
        <v>1575.2648361063218</v>
      </c>
      <c r="L388" s="132">
        <f t="shared" si="115"/>
        <v>1678.2944906231235</v>
      </c>
      <c r="M388" s="132">
        <f t="shared" si="115"/>
        <v>1709.1747218809844</v>
      </c>
      <c r="N388" s="132">
        <f t="shared" si="115"/>
        <v>1472.8584341552601</v>
      </c>
      <c r="O388" s="132">
        <f t="shared" si="115"/>
        <v>1531.9153127027737</v>
      </c>
      <c r="P388" s="132">
        <f t="shared" si="115"/>
        <v>1423.0988881131755</v>
      </c>
      <c r="Q388" s="132">
        <f t="shared" si="115"/>
        <v>1396.4203878220239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1108.7828811772708</v>
      </c>
      <c r="E389" s="165">
        <f t="shared" si="115"/>
        <v>1107.0066833366113</v>
      </c>
      <c r="F389" s="165">
        <f t="shared" si="115"/>
        <v>1112.9258818775256</v>
      </c>
      <c r="G389" s="165">
        <f t="shared" si="115"/>
        <v>1125.5768623758324</v>
      </c>
      <c r="H389" s="165">
        <f t="shared" si="115"/>
        <v>1083.5745692643693</v>
      </c>
      <c r="I389" s="165">
        <f t="shared" si="115"/>
        <v>1101.9767546464345</v>
      </c>
      <c r="J389" s="165">
        <f t="shared" si="115"/>
        <v>1090.5856119363268</v>
      </c>
      <c r="K389" s="165">
        <f t="shared" si="115"/>
        <v>1099.7163529528902</v>
      </c>
      <c r="L389" s="165">
        <f t="shared" si="115"/>
        <v>1172.7092630130808</v>
      </c>
      <c r="M389" s="165">
        <f t="shared" si="115"/>
        <v>1216.6583107233537</v>
      </c>
      <c r="N389" s="165">
        <f t="shared" si="115"/>
        <v>1012.1470447631672</v>
      </c>
      <c r="O389" s="165">
        <f t="shared" si="115"/>
        <v>1072.2082424260573</v>
      </c>
      <c r="P389" s="165">
        <f t="shared" si="115"/>
        <v>996.95350089361602</v>
      </c>
      <c r="Q389" s="165">
        <f t="shared" si="115"/>
        <v>978.26490247260642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465.11627906976742</v>
      </c>
      <c r="E390" s="164">
        <f t="shared" si="115"/>
        <v>463.22228304148922</v>
      </c>
      <c r="F390" s="164">
        <f t="shared" si="115"/>
        <v>471.51969813322427</v>
      </c>
      <c r="G390" s="164">
        <f t="shared" si="115"/>
        <v>473.52564156568366</v>
      </c>
      <c r="H390" s="164">
        <f t="shared" si="115"/>
        <v>470.95084659140588</v>
      </c>
      <c r="I390" s="164">
        <f t="shared" si="115"/>
        <v>473.54193831170625</v>
      </c>
      <c r="J390" s="164">
        <f t="shared" si="115"/>
        <v>469.85624940029516</v>
      </c>
      <c r="K390" s="164">
        <f t="shared" si="115"/>
        <v>475.54848315343139</v>
      </c>
      <c r="L390" s="164">
        <f t="shared" si="115"/>
        <v>505.58522761004303</v>
      </c>
      <c r="M390" s="164">
        <f t="shared" si="115"/>
        <v>492.5164111576305</v>
      </c>
      <c r="N390" s="164">
        <f t="shared" si="115"/>
        <v>460.71138939209277</v>
      </c>
      <c r="O390" s="164">
        <f t="shared" si="115"/>
        <v>459.70707027671654</v>
      </c>
      <c r="P390" s="164">
        <f t="shared" si="115"/>
        <v>426.14538721955944</v>
      </c>
      <c r="Q390" s="164">
        <f t="shared" si="115"/>
        <v>418.15548534941769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466.70408762358778</v>
      </c>
      <c r="D391" s="162">
        <f t="shared" si="116"/>
        <v>0</v>
      </c>
      <c r="E391" s="162">
        <f t="shared" si="116"/>
        <v>935.62705705678161</v>
      </c>
      <c r="F391" s="162">
        <f t="shared" si="116"/>
        <v>912.27680747622799</v>
      </c>
      <c r="G391" s="162">
        <f t="shared" si="116"/>
        <v>742.4469437255259</v>
      </c>
      <c r="H391" s="162">
        <f t="shared" si="116"/>
        <v>0</v>
      </c>
      <c r="I391" s="162">
        <f t="shared" si="116"/>
        <v>1098.0946558266708</v>
      </c>
      <c r="J391" s="162">
        <f t="shared" si="116"/>
        <v>1537.4658457862324</v>
      </c>
      <c r="K391" s="162">
        <f t="shared" si="116"/>
        <v>0</v>
      </c>
      <c r="L391" s="162">
        <f t="shared" si="116"/>
        <v>0</v>
      </c>
      <c r="M391" s="162">
        <f t="shared" si="116"/>
        <v>992.26627504431849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1390.9726870105953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1031.6911923703533</v>
      </c>
      <c r="E392" s="160">
        <f t="shared" si="117"/>
        <v>1139.1192449463147</v>
      </c>
      <c r="F392" s="160">
        <f t="shared" si="117"/>
        <v>1129.1302120988953</v>
      </c>
      <c r="G392" s="160">
        <f t="shared" si="117"/>
        <v>1006.6661304915834</v>
      </c>
      <c r="H392" s="160">
        <f t="shared" si="117"/>
        <v>0</v>
      </c>
      <c r="I392" s="160">
        <f t="shared" si="117"/>
        <v>1246.4093394935103</v>
      </c>
      <c r="J392" s="160">
        <f t="shared" si="117"/>
        <v>1548.6826881755521</v>
      </c>
      <c r="K392" s="160">
        <f t="shared" si="117"/>
        <v>0</v>
      </c>
      <c r="L392" s="160">
        <f t="shared" si="117"/>
        <v>0</v>
      </c>
      <c r="M392" s="160">
        <f t="shared" si="117"/>
        <v>1189.9349530190775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1396.9054129941046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566.66471201834122</v>
      </c>
      <c r="E393" s="156">
        <f t="shared" si="117"/>
        <v>675.96624116166981</v>
      </c>
      <c r="F393" s="156">
        <f t="shared" si="117"/>
        <v>657.63144651398977</v>
      </c>
      <c r="G393" s="156">
        <f t="shared" si="117"/>
        <v>533.14292366623488</v>
      </c>
      <c r="H393" s="156">
        <f t="shared" si="117"/>
        <v>0</v>
      </c>
      <c r="I393" s="156">
        <f t="shared" si="117"/>
        <v>772.92308770523505</v>
      </c>
      <c r="J393" s="156">
        <f t="shared" si="117"/>
        <v>1078.864472589584</v>
      </c>
      <c r="K393" s="156">
        <f t="shared" si="117"/>
        <v>0</v>
      </c>
      <c r="L393" s="156">
        <f t="shared" si="117"/>
        <v>0</v>
      </c>
      <c r="M393" s="156">
        <f t="shared" si="117"/>
        <v>697.54694930427479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978.5752759311066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465.02648035201224</v>
      </c>
      <c r="E394" s="156">
        <f t="shared" si="117"/>
        <v>463.15300378464497</v>
      </c>
      <c r="F394" s="156">
        <f t="shared" si="117"/>
        <v>471.49876558490553</v>
      </c>
      <c r="G394" s="156">
        <f t="shared" si="117"/>
        <v>473.52320682534867</v>
      </c>
      <c r="H394" s="156">
        <f t="shared" si="117"/>
        <v>0</v>
      </c>
      <c r="I394" s="156">
        <f t="shared" si="117"/>
        <v>473.4862517882753</v>
      </c>
      <c r="J394" s="156">
        <f t="shared" si="117"/>
        <v>469.81821558596801</v>
      </c>
      <c r="K394" s="156">
        <f t="shared" si="117"/>
        <v>0</v>
      </c>
      <c r="L394" s="156">
        <f t="shared" si="117"/>
        <v>0</v>
      </c>
      <c r="M394" s="156">
        <f t="shared" si="117"/>
        <v>492.38800371480255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418.33013706299801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473.57292891251348</v>
      </c>
      <c r="D395" s="157">
        <f t="shared" si="118"/>
        <v>409.44924854739702</v>
      </c>
      <c r="E395" s="157">
        <f t="shared" si="118"/>
        <v>572.59916831438454</v>
      </c>
      <c r="F395" s="157">
        <f t="shared" si="118"/>
        <v>605.65245129811899</v>
      </c>
      <c r="G395" s="157">
        <f t="shared" si="118"/>
        <v>582.31791577452304</v>
      </c>
      <c r="H395" s="157">
        <f t="shared" si="118"/>
        <v>648.78545787866551</v>
      </c>
      <c r="I395" s="157">
        <f t="shared" si="118"/>
        <v>597.03594436554954</v>
      </c>
      <c r="J395" s="157">
        <f t="shared" si="118"/>
        <v>677.58655456679912</v>
      </c>
      <c r="K395" s="157">
        <f t="shared" si="118"/>
        <v>674.36842635497715</v>
      </c>
      <c r="L395" s="157">
        <f t="shared" si="118"/>
        <v>703.90895061645438</v>
      </c>
      <c r="M395" s="157">
        <f t="shared" si="118"/>
        <v>533.8105861607246</v>
      </c>
      <c r="N395" s="157">
        <f t="shared" si="118"/>
        <v>661.12297555608848</v>
      </c>
      <c r="O395" s="157">
        <f t="shared" si="118"/>
        <v>678.08805176521105</v>
      </c>
      <c r="P395" s="157">
        <f t="shared" si="118"/>
        <v>645.40339121500915</v>
      </c>
      <c r="Q395" s="157">
        <f t="shared" si="118"/>
        <v>594.07642996076322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646.77597906787946</v>
      </c>
      <c r="D396" s="156">
        <f t="shared" si="119"/>
        <v>671.76472248112748</v>
      </c>
      <c r="E396" s="156">
        <f t="shared" si="119"/>
        <v>670.85167762341268</v>
      </c>
      <c r="F396" s="156">
        <f t="shared" si="119"/>
        <v>675.16726216405141</v>
      </c>
      <c r="G396" s="156">
        <f t="shared" si="119"/>
        <v>657.85184588602169</v>
      </c>
      <c r="H396" s="156">
        <f t="shared" si="119"/>
        <v>649.00097051544958</v>
      </c>
      <c r="I396" s="156">
        <f t="shared" si="119"/>
        <v>690.89254518502912</v>
      </c>
      <c r="J396" s="156">
        <f t="shared" si="119"/>
        <v>681.91518134867442</v>
      </c>
      <c r="K396" s="156">
        <f t="shared" si="119"/>
        <v>674.36842635497715</v>
      </c>
      <c r="L396" s="156">
        <f t="shared" si="119"/>
        <v>703.90895061645438</v>
      </c>
      <c r="M396" s="156">
        <f t="shared" si="119"/>
        <v>726.02450301688782</v>
      </c>
      <c r="N396" s="156">
        <f t="shared" si="119"/>
        <v>661.12297555608848</v>
      </c>
      <c r="O396" s="156">
        <f t="shared" si="119"/>
        <v>678.08805176521105</v>
      </c>
      <c r="P396" s="156">
        <f t="shared" si="119"/>
        <v>645.40339121500915</v>
      </c>
      <c r="Q396" s="156">
        <f t="shared" si="119"/>
        <v>579.83099663998428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194.91683158900591</v>
      </c>
      <c r="D397" s="57">
        <f t="shared" si="120"/>
        <v>346.2251773238724</v>
      </c>
      <c r="E397" s="57">
        <f t="shared" si="120"/>
        <v>410.16503002608579</v>
      </c>
      <c r="F397" s="57">
        <f t="shared" si="120"/>
        <v>397.40384557462932</v>
      </c>
      <c r="G397" s="57">
        <f t="shared" si="120"/>
        <v>317.62161280416626</v>
      </c>
      <c r="H397" s="57">
        <f t="shared" si="120"/>
        <v>407.94343168560181</v>
      </c>
      <c r="I397" s="57">
        <f t="shared" si="120"/>
        <v>474.31622445259404</v>
      </c>
      <c r="J397" s="57">
        <f t="shared" si="120"/>
        <v>663.470782062431</v>
      </c>
      <c r="K397" s="57">
        <f t="shared" si="120"/>
        <v>0</v>
      </c>
      <c r="L397" s="57">
        <f t="shared" si="120"/>
        <v>0</v>
      </c>
      <c r="M397" s="57">
        <f t="shared" si="120"/>
        <v>453.99077407024157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608.8828466434627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5772.3529016983475</v>
      </c>
      <c r="D399" s="168">
        <f t="shared" si="121"/>
        <v>5406.9390756786952</v>
      </c>
      <c r="E399" s="168">
        <f t="shared" si="121"/>
        <v>5647.8007322908898</v>
      </c>
      <c r="F399" s="168">
        <f t="shared" si="121"/>
        <v>5912.6013042963014</v>
      </c>
      <c r="G399" s="168">
        <f t="shared" si="121"/>
        <v>5843.6727322200195</v>
      </c>
      <c r="H399" s="168">
        <f t="shared" si="121"/>
        <v>5513.3949788948439</v>
      </c>
      <c r="I399" s="168">
        <f t="shared" si="121"/>
        <v>5176.4493015629769</v>
      </c>
      <c r="J399" s="168">
        <f t="shared" si="121"/>
        <v>5363.2052920495944</v>
      </c>
      <c r="K399" s="168">
        <f t="shared" si="121"/>
        <v>5213.8177998692381</v>
      </c>
      <c r="L399" s="168">
        <f t="shared" si="121"/>
        <v>5182.0472028070762</v>
      </c>
      <c r="M399" s="168">
        <f t="shared" si="121"/>
        <v>4356.3279489350634</v>
      </c>
      <c r="N399" s="168">
        <f t="shared" si="121"/>
        <v>4224.0339382879947</v>
      </c>
      <c r="O399" s="168">
        <f t="shared" si="121"/>
        <v>4448.9331177904778</v>
      </c>
      <c r="P399" s="168">
        <f t="shared" si="121"/>
        <v>4153.3011540053485</v>
      </c>
      <c r="Q399" s="168">
        <f t="shared" si="121"/>
        <v>4386.2828826104524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5166.9213354006433</v>
      </c>
      <c r="D400" s="157">
        <f t="shared" si="122"/>
        <v>4865.7706028261364</v>
      </c>
      <c r="E400" s="157">
        <f t="shared" si="122"/>
        <v>5026.4624060393671</v>
      </c>
      <c r="F400" s="157">
        <f t="shared" si="122"/>
        <v>5330.5369911266062</v>
      </c>
      <c r="G400" s="157">
        <f t="shared" si="122"/>
        <v>5236.8735538022493</v>
      </c>
      <c r="H400" s="157">
        <f t="shared" si="122"/>
        <v>4798.7659785092728</v>
      </c>
      <c r="I400" s="157">
        <f t="shared" si="122"/>
        <v>4645.4233179854273</v>
      </c>
      <c r="J400" s="157">
        <f t="shared" si="122"/>
        <v>4755.5337617236601</v>
      </c>
      <c r="K400" s="157">
        <f t="shared" si="122"/>
        <v>4568.5440050202269</v>
      </c>
      <c r="L400" s="157">
        <f t="shared" si="122"/>
        <v>4491.9158028999527</v>
      </c>
      <c r="M400" s="157">
        <f t="shared" si="122"/>
        <v>3949.257469697292</v>
      </c>
      <c r="N400" s="157">
        <f t="shared" si="122"/>
        <v>3649.9920889364257</v>
      </c>
      <c r="O400" s="157">
        <f t="shared" si="122"/>
        <v>3849.5568314783773</v>
      </c>
      <c r="P400" s="157">
        <f t="shared" si="122"/>
        <v>3550.6847589392096</v>
      </c>
      <c r="Q400" s="157">
        <f t="shared" si="122"/>
        <v>3923.4453138491162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5166.9213354006433</v>
      </c>
      <c r="D401" s="156">
        <f t="shared" si="123"/>
        <v>4865.7706028261364</v>
      </c>
      <c r="E401" s="156">
        <f t="shared" si="123"/>
        <v>5026.4624060393671</v>
      </c>
      <c r="F401" s="156">
        <f t="shared" si="123"/>
        <v>5330.5369911266062</v>
      </c>
      <c r="G401" s="156">
        <f t="shared" si="123"/>
        <v>5236.8735538022493</v>
      </c>
      <c r="H401" s="156">
        <f t="shared" si="123"/>
        <v>4798.7659785092728</v>
      </c>
      <c r="I401" s="156">
        <f t="shared" si="123"/>
        <v>4645.4233179854273</v>
      </c>
      <c r="J401" s="156">
        <f t="shared" si="123"/>
        <v>4755.5337617236601</v>
      </c>
      <c r="K401" s="156">
        <f t="shared" si="123"/>
        <v>4568.5440050202269</v>
      </c>
      <c r="L401" s="156">
        <f t="shared" si="123"/>
        <v>4491.9158028999527</v>
      </c>
      <c r="M401" s="156">
        <f t="shared" si="123"/>
        <v>3949.257469697292</v>
      </c>
      <c r="N401" s="156">
        <f t="shared" si="123"/>
        <v>3649.9920889364257</v>
      </c>
      <c r="O401" s="156">
        <f t="shared" si="123"/>
        <v>3849.5568314783773</v>
      </c>
      <c r="P401" s="156">
        <f t="shared" si="123"/>
        <v>3550.6847589392096</v>
      </c>
      <c r="Q401" s="156">
        <f t="shared" si="123"/>
        <v>3923.4453138491162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441.81684721003762</v>
      </c>
      <c r="D405" s="157">
        <f t="shared" si="127"/>
        <v>488.14192440988921</v>
      </c>
      <c r="E405" s="157">
        <f t="shared" si="127"/>
        <v>452.86632923126365</v>
      </c>
      <c r="F405" s="157">
        <f t="shared" si="127"/>
        <v>380.06115042831141</v>
      </c>
      <c r="G405" s="157">
        <f t="shared" si="127"/>
        <v>404.39950181273076</v>
      </c>
      <c r="H405" s="157">
        <f t="shared" si="127"/>
        <v>461.17817677677033</v>
      </c>
      <c r="I405" s="157">
        <f t="shared" si="127"/>
        <v>379.44336038070156</v>
      </c>
      <c r="J405" s="157">
        <f t="shared" si="127"/>
        <v>407.35685174778274</v>
      </c>
      <c r="K405" s="157">
        <f t="shared" si="127"/>
        <v>387.81962898774134</v>
      </c>
      <c r="L405" s="157">
        <f t="shared" si="127"/>
        <v>421.20099361053792</v>
      </c>
      <c r="M405" s="157">
        <f t="shared" si="127"/>
        <v>326.04668130874353</v>
      </c>
      <c r="N405" s="157">
        <f t="shared" si="127"/>
        <v>323.05912891367223</v>
      </c>
      <c r="O405" s="157">
        <f t="shared" si="127"/>
        <v>342.44824492465011</v>
      </c>
      <c r="P405" s="157">
        <f t="shared" si="127"/>
        <v>358.36615420824393</v>
      </c>
      <c r="Q405" s="157">
        <f t="shared" si="127"/>
        <v>351.22374327330044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529.24857713358881</v>
      </c>
      <c r="D406" s="132">
        <f t="shared" si="128"/>
        <v>523.83894887575127</v>
      </c>
      <c r="E406" s="132">
        <f t="shared" si="128"/>
        <v>519.97759462938154</v>
      </c>
      <c r="F406" s="132">
        <f t="shared" si="128"/>
        <v>519.0701865496975</v>
      </c>
      <c r="G406" s="132">
        <f t="shared" si="128"/>
        <v>522.04221572468055</v>
      </c>
      <c r="H406" s="132">
        <f t="shared" si="128"/>
        <v>497.85915931436494</v>
      </c>
      <c r="I406" s="132">
        <f t="shared" si="128"/>
        <v>502.31681316187093</v>
      </c>
      <c r="J406" s="132">
        <f t="shared" si="128"/>
        <v>493.69718445992493</v>
      </c>
      <c r="K406" s="132">
        <f t="shared" si="128"/>
        <v>493.65431197886284</v>
      </c>
      <c r="L406" s="132">
        <f t="shared" si="128"/>
        <v>524.50744287579096</v>
      </c>
      <c r="M406" s="132">
        <f t="shared" si="128"/>
        <v>542.91575487824139</v>
      </c>
      <c r="N406" s="132">
        <f t="shared" si="128"/>
        <v>0</v>
      </c>
      <c r="O406" s="132">
        <f t="shared" si="128"/>
        <v>0</v>
      </c>
      <c r="P406" s="132">
        <f t="shared" si="128"/>
        <v>438.2859906091781</v>
      </c>
      <c r="Q406" s="132">
        <f t="shared" si="128"/>
        <v>428.8183988317848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378.47856358678132</v>
      </c>
      <c r="E407" s="132">
        <f t="shared" si="129"/>
        <v>376.01338736868735</v>
      </c>
      <c r="F407" s="132">
        <f t="shared" si="129"/>
        <v>375.17948119569826</v>
      </c>
      <c r="G407" s="132">
        <f t="shared" si="129"/>
        <v>377.44091413879261</v>
      </c>
      <c r="H407" s="132">
        <f t="shared" si="129"/>
        <v>359.720314670123</v>
      </c>
      <c r="I407" s="132">
        <f t="shared" si="129"/>
        <v>363.84066477443309</v>
      </c>
      <c r="J407" s="132">
        <f t="shared" si="129"/>
        <v>357.59628478097676</v>
      </c>
      <c r="K407" s="132">
        <f t="shared" si="129"/>
        <v>358.36913789913086</v>
      </c>
      <c r="L407" s="132">
        <f t="shared" si="129"/>
        <v>379.00090859017229</v>
      </c>
      <c r="M407" s="132">
        <f t="shared" si="129"/>
        <v>393.50636717444246</v>
      </c>
      <c r="N407" s="132">
        <f t="shared" si="129"/>
        <v>323.05912891367223</v>
      </c>
      <c r="O407" s="132">
        <f t="shared" si="129"/>
        <v>342.44824492465011</v>
      </c>
      <c r="P407" s="132">
        <f t="shared" si="129"/>
        <v>316.29660659287538</v>
      </c>
      <c r="Q407" s="132">
        <f t="shared" si="129"/>
        <v>309.11651783521592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378.47856358678132</v>
      </c>
      <c r="E408" s="165">
        <f t="shared" si="130"/>
        <v>376.01338736868735</v>
      </c>
      <c r="F408" s="165">
        <f t="shared" si="130"/>
        <v>375.17948119569826</v>
      </c>
      <c r="G408" s="165">
        <f t="shared" si="130"/>
        <v>377.44091413879261</v>
      </c>
      <c r="H408" s="165">
        <f t="shared" si="130"/>
        <v>359.720314670123</v>
      </c>
      <c r="I408" s="165">
        <f t="shared" si="130"/>
        <v>363.84066477443309</v>
      </c>
      <c r="J408" s="165">
        <f t="shared" si="130"/>
        <v>357.59628478097676</v>
      </c>
      <c r="K408" s="165">
        <f t="shared" si="130"/>
        <v>358.36913789913086</v>
      </c>
      <c r="L408" s="165">
        <f t="shared" si="130"/>
        <v>379.00090859017229</v>
      </c>
      <c r="M408" s="165">
        <f t="shared" si="130"/>
        <v>393.50636717444246</v>
      </c>
      <c r="N408" s="165">
        <f t="shared" si="130"/>
        <v>323.05912891367223</v>
      </c>
      <c r="O408" s="165">
        <f t="shared" si="130"/>
        <v>342.44824492465011</v>
      </c>
      <c r="P408" s="165">
        <f t="shared" si="130"/>
        <v>316.29660659287538</v>
      </c>
      <c r="Q408" s="165">
        <f t="shared" si="130"/>
        <v>309.11651783521592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163.61471908766663</v>
      </c>
      <c r="D414" s="157">
        <f t="shared" si="136"/>
        <v>53.02654844267029</v>
      </c>
      <c r="E414" s="157">
        <f t="shared" si="136"/>
        <v>168.47199702025839</v>
      </c>
      <c r="F414" s="157">
        <f t="shared" si="136"/>
        <v>202.00316274138353</v>
      </c>
      <c r="G414" s="157">
        <f t="shared" si="136"/>
        <v>202.3996766050391</v>
      </c>
      <c r="H414" s="157">
        <f t="shared" si="136"/>
        <v>253.4508236088005</v>
      </c>
      <c r="I414" s="157">
        <f t="shared" si="136"/>
        <v>151.58262319684727</v>
      </c>
      <c r="J414" s="157">
        <f t="shared" si="136"/>
        <v>200.31467857815178</v>
      </c>
      <c r="K414" s="157">
        <f t="shared" si="136"/>
        <v>257.45416586127016</v>
      </c>
      <c r="L414" s="157">
        <f t="shared" si="136"/>
        <v>268.93040629658594</v>
      </c>
      <c r="M414" s="157">
        <f t="shared" si="136"/>
        <v>81.023797929027907</v>
      </c>
      <c r="N414" s="157">
        <f t="shared" si="136"/>
        <v>250.98272043789635</v>
      </c>
      <c r="O414" s="157">
        <f t="shared" si="136"/>
        <v>256.92804138745021</v>
      </c>
      <c r="P414" s="157">
        <f t="shared" si="136"/>
        <v>244.25024085789482</v>
      </c>
      <c r="Q414" s="157">
        <f t="shared" si="136"/>
        <v>111.61382548803552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265.31200354865376</v>
      </c>
      <c r="D415" s="156">
        <f t="shared" si="137"/>
        <v>273.0326935172605</v>
      </c>
      <c r="E415" s="156">
        <f t="shared" si="137"/>
        <v>270.37666207388486</v>
      </c>
      <c r="F415" s="156">
        <f t="shared" si="137"/>
        <v>269.43320196542783</v>
      </c>
      <c r="G415" s="156">
        <f t="shared" si="137"/>
        <v>260.15659597155951</v>
      </c>
      <c r="H415" s="156">
        <f t="shared" si="137"/>
        <v>253.67761897402147</v>
      </c>
      <c r="I415" s="156">
        <f t="shared" si="137"/>
        <v>267.51370392818581</v>
      </c>
      <c r="J415" s="156">
        <f t="shared" si="137"/>
        <v>261.74153157028002</v>
      </c>
      <c r="K415" s="156">
        <f t="shared" si="137"/>
        <v>257.45416586127016</v>
      </c>
      <c r="L415" s="156">
        <f t="shared" si="137"/>
        <v>268.93040629658594</v>
      </c>
      <c r="M415" s="156">
        <f t="shared" si="137"/>
        <v>276.13703047894091</v>
      </c>
      <c r="N415" s="156">
        <f t="shared" si="137"/>
        <v>250.98272043789635</v>
      </c>
      <c r="O415" s="156">
        <f t="shared" si="137"/>
        <v>256.92804138745021</v>
      </c>
      <c r="P415" s="156">
        <f t="shared" si="137"/>
        <v>244.25024085789482</v>
      </c>
      <c r="Q415" s="156">
        <f t="shared" si="137"/>
        <v>218.99884258840251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236.42409855282776</v>
      </c>
      <c r="D418" s="184">
        <f>D361/RES_summary!D$21</f>
        <v>219.13855068691589</v>
      </c>
      <c r="E418" s="184">
        <f>E361/RES_summary!E$21</f>
        <v>224.68166272894157</v>
      </c>
      <c r="F418" s="184">
        <f>F361/RES_summary!F$21</f>
        <v>232.6845743924666</v>
      </c>
      <c r="G418" s="184">
        <f>G361/RES_summary!G$21</f>
        <v>227.57806400799166</v>
      </c>
      <c r="H418" s="184">
        <f>H361/RES_summary!H$21</f>
        <v>209.4031525988303</v>
      </c>
      <c r="I418" s="184">
        <f>I361/RES_summary!I$21</f>
        <v>197.0692694580886</v>
      </c>
      <c r="J418" s="184">
        <f>J361/RES_summary!J$21</f>
        <v>194.98282520950826</v>
      </c>
      <c r="K418" s="184">
        <f>K361/RES_summary!K$21</f>
        <v>193.34934181974543</v>
      </c>
      <c r="L418" s="184">
        <f>L361/RES_summary!L$21</f>
        <v>184.66949476690414</v>
      </c>
      <c r="M418" s="184">
        <f>M361/RES_summary!M$21</f>
        <v>160.40487285073516</v>
      </c>
      <c r="N418" s="184">
        <f>N361/RES_summary!N$21</f>
        <v>151.75756204897664</v>
      </c>
      <c r="O418" s="184">
        <f>O361/RES_summary!O$21</f>
        <v>160.23208394767877</v>
      </c>
      <c r="P418" s="184">
        <f>P361/RES_summary!P$21</f>
        <v>149.15569310648948</v>
      </c>
      <c r="Q418" s="184">
        <f>Q361/RES_summary!Q$21</f>
        <v>152.50453910202668</v>
      </c>
    </row>
    <row r="419" spans="1:17" ht="12" customHeight="1" x14ac:dyDescent="0.25">
      <c r="A419" s="158" t="s">
        <v>65</v>
      </c>
      <c r="B419" s="157"/>
      <c r="C419" s="178">
        <f>C362/RES_summary!C$21</f>
        <v>211.22695888755203</v>
      </c>
      <c r="D419" s="178">
        <f>D362/RES_summary!D$21</f>
        <v>194.67245032602847</v>
      </c>
      <c r="E419" s="178">
        <f>E362/RES_summary!E$21</f>
        <v>197.97171978511707</v>
      </c>
      <c r="F419" s="178">
        <f>F362/RES_summary!F$21</f>
        <v>207.00309954658559</v>
      </c>
      <c r="G419" s="178">
        <f>G362/RES_summary!G$21</f>
        <v>202.40233096216198</v>
      </c>
      <c r="H419" s="178">
        <f>H362/RES_summary!H$21</f>
        <v>181.87980120500896</v>
      </c>
      <c r="I419" s="178">
        <f>I362/RES_summary!I$21</f>
        <v>172.8253981511584</v>
      </c>
      <c r="J419" s="178">
        <f>J362/RES_summary!J$21</f>
        <v>169.15057667794508</v>
      </c>
      <c r="K419" s="178">
        <f>K362/RES_summary!K$21</f>
        <v>167.17280305109739</v>
      </c>
      <c r="L419" s="178">
        <f>L362/RES_summary!L$21</f>
        <v>157.62294048964623</v>
      </c>
      <c r="M419" s="178">
        <f>M362/RES_summary!M$21</f>
        <v>138.90189703884027</v>
      </c>
      <c r="N419" s="178">
        <f>N362/RES_summary!N$21</f>
        <v>127.72133134761789</v>
      </c>
      <c r="O419" s="178">
        <f>O362/RES_summary!O$21</f>
        <v>136.23939047149932</v>
      </c>
      <c r="P419" s="178">
        <f>P362/RES_summary!P$21</f>
        <v>127.16165073528114</v>
      </c>
      <c r="Q419" s="178">
        <f>Q362/RES_summary!Q$21</f>
        <v>132.58369068350993</v>
      </c>
    </row>
    <row r="420" spans="1:17" ht="12" customHeight="1" x14ac:dyDescent="0.25">
      <c r="A420" s="23" t="s">
        <v>161</v>
      </c>
      <c r="B420" s="156"/>
      <c r="C420" s="177">
        <f>C363/RES_summary!C$21</f>
        <v>197.53590251538134</v>
      </c>
      <c r="D420" s="177">
        <f>D363/RES_summary!D$21</f>
        <v>183.72408647536241</v>
      </c>
      <c r="E420" s="177">
        <f>E363/RES_summary!E$21</f>
        <v>188.65871446280622</v>
      </c>
      <c r="F420" s="177">
        <f>F363/RES_summary!F$21</f>
        <v>197.53444203556055</v>
      </c>
      <c r="G420" s="177">
        <f>G363/RES_summary!G$21</f>
        <v>192.01709668930332</v>
      </c>
      <c r="H420" s="177">
        <f>H363/RES_summary!H$21</f>
        <v>174.67838612649953</v>
      </c>
      <c r="I420" s="177">
        <f>I363/RES_summary!I$21</f>
        <v>166.74074584984319</v>
      </c>
      <c r="J420" s="177">
        <f>J363/RES_summary!J$21</f>
        <v>168.84647073444091</v>
      </c>
      <c r="K420" s="177">
        <f>K363/RES_summary!K$21</f>
        <v>159.36667767125491</v>
      </c>
      <c r="L420" s="177">
        <f>L363/RES_summary!L$21</f>
        <v>155.50879886433506</v>
      </c>
      <c r="M420" s="177">
        <f>M363/RES_summary!M$21</f>
        <v>134.40562026051384</v>
      </c>
      <c r="N420" s="177">
        <f>N363/RES_summary!N$21</f>
        <v>123.11499047122517</v>
      </c>
      <c r="O420" s="177">
        <f>O363/RES_summary!O$21</f>
        <v>129.18997529223904</v>
      </c>
      <c r="P420" s="177">
        <f>P363/RES_summary!P$21</f>
        <v>118.4272630144532</v>
      </c>
      <c r="Q420" s="177">
        <f>Q363/RES_summary!Q$21</f>
        <v>130.10619554198678</v>
      </c>
    </row>
    <row r="421" spans="1:17" ht="12" customHeight="1" x14ac:dyDescent="0.25">
      <c r="A421" s="23" t="s">
        <v>60</v>
      </c>
      <c r="B421" s="156"/>
      <c r="C421" s="177">
        <f>C364/RES_summary!C$21</f>
        <v>13.691056372170673</v>
      </c>
      <c r="D421" s="177">
        <f>D364/RES_summary!D$21</f>
        <v>10.948363850666059</v>
      </c>
      <c r="E421" s="177">
        <f>E364/RES_summary!E$21</f>
        <v>9.313005322310838</v>
      </c>
      <c r="F421" s="177">
        <f>F364/RES_summary!F$21</f>
        <v>9.4686575110250608</v>
      </c>
      <c r="G421" s="177">
        <f>G364/RES_summary!G$21</f>
        <v>10.385234272858641</v>
      </c>
      <c r="H421" s="177">
        <f>H364/RES_summary!H$21</f>
        <v>7.2014150785094309</v>
      </c>
      <c r="I421" s="177">
        <f>I364/RES_summary!I$21</f>
        <v>6.0846523013152209</v>
      </c>
      <c r="J421" s="177">
        <f>J364/RES_summary!J$21</f>
        <v>0.30410594350414799</v>
      </c>
      <c r="K421" s="177">
        <f>K364/RES_summary!K$21</f>
        <v>7.8061253798424701</v>
      </c>
      <c r="L421" s="177">
        <f>L364/RES_summary!L$21</f>
        <v>2.1141416253111656</v>
      </c>
      <c r="M421" s="177">
        <f>M364/RES_summary!M$21</f>
        <v>4.4962767783264361</v>
      </c>
      <c r="N421" s="177">
        <f>N364/RES_summary!N$21</f>
        <v>4.6063408763927152</v>
      </c>
      <c r="O421" s="177">
        <f>O364/RES_summary!O$21</f>
        <v>7.0494151792602695</v>
      </c>
      <c r="P421" s="177">
        <f>P364/RES_summary!P$21</f>
        <v>8.734387720827943</v>
      </c>
      <c r="Q421" s="177">
        <f>Q364/RES_summary!Q$21</f>
        <v>2.4774951415231286</v>
      </c>
    </row>
    <row r="422" spans="1:17" ht="12" customHeight="1" x14ac:dyDescent="0.25">
      <c r="A422" s="158" t="s">
        <v>112</v>
      </c>
      <c r="B422" s="157"/>
      <c r="C422" s="178">
        <f>C365/RES_summary!C$21</f>
        <v>0.53043618514956814</v>
      </c>
      <c r="D422" s="178">
        <f>D365/RES_summary!D$21</f>
        <v>0.60481191971245185</v>
      </c>
      <c r="E422" s="178">
        <f>E365/RES_summary!E$21</f>
        <v>0.70074997176652987</v>
      </c>
      <c r="F422" s="178">
        <f>F365/RES_summary!F$21</f>
        <v>0.37833683995978029</v>
      </c>
      <c r="G422" s="178">
        <f>G365/RES_summary!G$21</f>
        <v>0.3666281967695364</v>
      </c>
      <c r="H422" s="178">
        <f>H365/RES_summary!H$21</f>
        <v>0.59949100349654449</v>
      </c>
      <c r="I422" s="178">
        <f>I365/RES_summary!I$21</f>
        <v>0.63069742435040654</v>
      </c>
      <c r="J422" s="178">
        <f>J365/RES_summary!J$21</f>
        <v>0.6168910741533733</v>
      </c>
      <c r="K422" s="178">
        <f>K365/RES_summary!K$21</f>
        <v>1.0779777080127544</v>
      </c>
      <c r="L422" s="178">
        <f>L365/RES_summary!L$21</f>
        <v>0.6704448570395809</v>
      </c>
      <c r="M422" s="178">
        <f>M365/RES_summary!M$21</f>
        <v>0.93137710077688063</v>
      </c>
      <c r="N422" s="178">
        <f>N365/RES_summary!N$21</f>
        <v>1.5875692314382899</v>
      </c>
      <c r="O422" s="178">
        <f>O365/RES_summary!O$21</f>
        <v>0.80288743075475744</v>
      </c>
      <c r="P422" s="178">
        <f>P365/RES_summary!P$21</f>
        <v>4.0373224914875022E-2</v>
      </c>
      <c r="Q422" s="178">
        <f>Q365/RES_summary!Q$21</f>
        <v>0.41267293233528984</v>
      </c>
    </row>
    <row r="423" spans="1:17" ht="12" customHeight="1" x14ac:dyDescent="0.25">
      <c r="A423" s="23" t="s">
        <v>60</v>
      </c>
      <c r="B423" s="156"/>
      <c r="C423" s="177">
        <f>C366/RES_summary!C$21</f>
        <v>0.53043618514956814</v>
      </c>
      <c r="D423" s="177">
        <f>D366/RES_summary!D$21</f>
        <v>0.60481191971245185</v>
      </c>
      <c r="E423" s="177">
        <f>E366/RES_summary!E$21</f>
        <v>0.70074997176652987</v>
      </c>
      <c r="F423" s="177">
        <f>F366/RES_summary!F$21</f>
        <v>0.37833683995978029</v>
      </c>
      <c r="G423" s="177">
        <f>G366/RES_summary!G$21</f>
        <v>0.3666281967695364</v>
      </c>
      <c r="H423" s="177">
        <f>H366/RES_summary!H$21</f>
        <v>0.59949100349654449</v>
      </c>
      <c r="I423" s="177">
        <f>I366/RES_summary!I$21</f>
        <v>0.63069742435040654</v>
      </c>
      <c r="J423" s="177">
        <f>J366/RES_summary!J$21</f>
        <v>0.6168910741533733</v>
      </c>
      <c r="K423" s="177">
        <f>K366/RES_summary!K$21</f>
        <v>1.0779777080127544</v>
      </c>
      <c r="L423" s="177">
        <f>L366/RES_summary!L$21</f>
        <v>0.6704448570395809</v>
      </c>
      <c r="M423" s="177">
        <f>M366/RES_summary!M$21</f>
        <v>0.93137710077688063</v>
      </c>
      <c r="N423" s="177">
        <f>N366/RES_summary!N$21</f>
        <v>1.5875692314382899</v>
      </c>
      <c r="O423" s="177">
        <f>O366/RES_summary!O$21</f>
        <v>0.80288743075475744</v>
      </c>
      <c r="P423" s="177">
        <f>P366/RES_summary!P$21</f>
        <v>4.0373224914875022E-2</v>
      </c>
      <c r="Q423" s="177">
        <f>Q366/RES_summary!Q$21</f>
        <v>0.41267293233528984</v>
      </c>
    </row>
    <row r="424" spans="1:17" ht="12" customHeight="1" x14ac:dyDescent="0.25">
      <c r="A424" s="158" t="s">
        <v>63</v>
      </c>
      <c r="B424" s="157"/>
      <c r="C424" s="178">
        <f>C367/RES_summary!C$21</f>
        <v>17.71621567675971</v>
      </c>
      <c r="D424" s="178">
        <f>D367/RES_summary!D$21</f>
        <v>19.299183451305755</v>
      </c>
      <c r="E424" s="178">
        <f>E367/RES_summary!E$21</f>
        <v>18.276151337101467</v>
      </c>
      <c r="F424" s="178">
        <f>F367/RES_summary!F$21</f>
        <v>16.926328590915986</v>
      </c>
      <c r="G424" s="178">
        <f>G367/RES_summary!G$21</f>
        <v>16.76685977918666</v>
      </c>
      <c r="H424" s="178">
        <f>H367/RES_summary!H$21</f>
        <v>17.694900032497873</v>
      </c>
      <c r="I424" s="178">
        <f>I367/RES_summary!I$21</f>
        <v>16.412520116786997</v>
      </c>
      <c r="J424" s="178">
        <f>J367/RES_summary!J$21</f>
        <v>16.788710866792989</v>
      </c>
      <c r="K424" s="178">
        <f>K367/RES_summary!K$21</f>
        <v>16.11766582993409</v>
      </c>
      <c r="L424" s="178">
        <f>L367/RES_summary!L$21</f>
        <v>17.065818155569016</v>
      </c>
      <c r="M424" s="178">
        <f>M367/RES_summary!M$21</f>
        <v>15.239104418285983</v>
      </c>
      <c r="N424" s="178">
        <f>N367/RES_summary!N$21</f>
        <v>13.982962234896194</v>
      </c>
      <c r="O424" s="178">
        <f>O367/RES_summary!O$21</f>
        <v>14.567377861663882</v>
      </c>
      <c r="P424" s="178">
        <f>P367/RES_summary!P$21</f>
        <v>13.807103207822703</v>
      </c>
      <c r="Q424" s="178">
        <f>Q367/RES_summary!Q$21</f>
        <v>13.488004444023177</v>
      </c>
    </row>
    <row r="425" spans="1:17" ht="12" customHeight="1" x14ac:dyDescent="0.25">
      <c r="A425" s="167" t="s">
        <v>160</v>
      </c>
      <c r="B425" s="132"/>
      <c r="C425" s="183">
        <f>C368/RES_summary!C$21</f>
        <v>20.233634025503974</v>
      </c>
      <c r="D425" s="183">
        <f>D368/RES_summary!D$21</f>
        <v>19.779360803921236</v>
      </c>
      <c r="E425" s="183">
        <f>E368/RES_summary!E$21</f>
        <v>19.516370884297224</v>
      </c>
      <c r="F425" s="183">
        <f>F368/RES_summary!F$21</f>
        <v>19.23525525628483</v>
      </c>
      <c r="G425" s="183">
        <f>G368/RES_summary!G$21</f>
        <v>19.141388384282035</v>
      </c>
      <c r="H425" s="183">
        <f>H368/RES_summary!H$21</f>
        <v>18.122416233005112</v>
      </c>
      <c r="I425" s="183">
        <f>I368/RES_summary!I$21</f>
        <v>18.029934915780569</v>
      </c>
      <c r="J425" s="183">
        <f>J368/RES_summary!J$21</f>
        <v>17.52884773493329</v>
      </c>
      <c r="K425" s="183">
        <f>K368/RES_summary!K$21</f>
        <v>17.220376455104812</v>
      </c>
      <c r="L425" s="183">
        <f>L368/RES_summary!L$21</f>
        <v>18.158292812247257</v>
      </c>
      <c r="M425" s="183">
        <f>M368/RES_summary!M$21</f>
        <v>18.477126230315971</v>
      </c>
      <c r="N425" s="183">
        <f>N368/RES_summary!N$21</f>
        <v>0</v>
      </c>
      <c r="O425" s="183">
        <f>O368/RES_summary!O$21</f>
        <v>0</v>
      </c>
      <c r="P425" s="183">
        <f>P368/RES_summary!P$21</f>
        <v>14.618309934371723</v>
      </c>
      <c r="Q425" s="183">
        <f>Q368/RES_summary!Q$21</f>
        <v>14.220137146674006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17.838250626323958</v>
      </c>
      <c r="E426" s="183">
        <f>E369/RES_summary!E$21</f>
        <v>17.610467437657391</v>
      </c>
      <c r="F426" s="183">
        <f>F369/RES_summary!F$21</f>
        <v>17.414948365121091</v>
      </c>
      <c r="G426" s="183">
        <f>G369/RES_summary!G$21</f>
        <v>17.321241016247413</v>
      </c>
      <c r="H426" s="183">
        <f>H369/RES_summary!H$21</f>
        <v>16.512410450192764</v>
      </c>
      <c r="I426" s="183">
        <f>I369/RES_summary!I$21</f>
        <v>16.453012322052381</v>
      </c>
      <c r="J426" s="183">
        <f>J369/RES_summary!J$21</f>
        <v>16.026641655120773</v>
      </c>
      <c r="K426" s="183">
        <f>K369/RES_summary!K$21</f>
        <v>15.810815858619579</v>
      </c>
      <c r="L426" s="183">
        <f>L369/RES_summary!L$21</f>
        <v>16.619548598127917</v>
      </c>
      <c r="M426" s="183">
        <f>M369/RES_summary!M$21</f>
        <v>16.755888125688688</v>
      </c>
      <c r="N426" s="183">
        <f>N369/RES_summary!N$21</f>
        <v>13.982962234896194</v>
      </c>
      <c r="O426" s="183">
        <f>O369/RES_summary!O$21</f>
        <v>14.567377861663882</v>
      </c>
      <c r="P426" s="183">
        <f>P369/RES_summary!P$21</f>
        <v>13.380086567832903</v>
      </c>
      <c r="Q426" s="183">
        <f>Q369/RES_summary!Q$21</f>
        <v>13.009312905006752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14.290774066722564</v>
      </c>
      <c r="E427" s="182">
        <f>E370/RES_summary!E$21</f>
        <v>14.112947944571999</v>
      </c>
      <c r="F427" s="182">
        <f>F370/RES_summary!F$21</f>
        <v>13.90307760823174</v>
      </c>
      <c r="G427" s="182">
        <f>G370/RES_summary!G$21</f>
        <v>13.839384846721538</v>
      </c>
      <c r="H427" s="182">
        <f>H370/RES_summary!H$21</f>
        <v>13.094067163286285</v>
      </c>
      <c r="I427" s="182">
        <f>I370/RES_summary!I$21</f>
        <v>13.059534010627281</v>
      </c>
      <c r="J427" s="182">
        <f>J370/RES_summary!J$21</f>
        <v>12.696549674190821</v>
      </c>
      <c r="K427" s="182">
        <f>K370/RES_summary!K$21</f>
        <v>12.501159849645232</v>
      </c>
      <c r="L427" s="182">
        <f>L370/RES_summary!L$21</f>
        <v>13.120899555886451</v>
      </c>
      <c r="M427" s="182">
        <f>M370/RES_summary!M$21</f>
        <v>13.392256079114635</v>
      </c>
      <c r="N427" s="182">
        <f>N370/RES_summary!N$21</f>
        <v>10.896851447543458</v>
      </c>
      <c r="O427" s="182">
        <f>O370/RES_summary!O$21</f>
        <v>11.492460622719518</v>
      </c>
      <c r="P427" s="182">
        <f>P370/RES_summary!P$21</f>
        <v>10.549554230419586</v>
      </c>
      <c r="Q427" s="182">
        <f>Q370/RES_summary!Q$21</f>
        <v>10.250677885776515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3.5474765596013946</v>
      </c>
      <c r="E428" s="181">
        <f>E371/RES_summary!E$21</f>
        <v>3.4975194930853974</v>
      </c>
      <c r="F428" s="181">
        <f>F371/RES_summary!F$21</f>
        <v>3.5118707568893535</v>
      </c>
      <c r="G428" s="181">
        <f>G371/RES_summary!G$21</f>
        <v>3.4818561695258761</v>
      </c>
      <c r="H428" s="181">
        <f>H371/RES_summary!H$21</f>
        <v>3.4183432869064774</v>
      </c>
      <c r="I428" s="181">
        <f>I371/RES_summary!I$21</f>
        <v>3.3934783114250995</v>
      </c>
      <c r="J428" s="181">
        <f>J371/RES_summary!J$21</f>
        <v>3.3300919809299501</v>
      </c>
      <c r="K428" s="181">
        <f>K371/RES_summary!K$21</f>
        <v>3.3096560089743479</v>
      </c>
      <c r="L428" s="181">
        <f>L371/RES_summary!L$21</f>
        <v>3.4986490422414653</v>
      </c>
      <c r="M428" s="181">
        <f>M371/RES_summary!M$21</f>
        <v>3.3636320465740526</v>
      </c>
      <c r="N428" s="181">
        <f>N371/RES_summary!N$21</f>
        <v>3.086110787352736</v>
      </c>
      <c r="O428" s="181">
        <f>O371/RES_summary!O$21</f>
        <v>3.0749172389443626</v>
      </c>
      <c r="P428" s="181">
        <f>P371/RES_summary!P$21</f>
        <v>2.8305323374133167</v>
      </c>
      <c r="Q428" s="181">
        <f>Q371/RES_summary!Q$21</f>
        <v>2.7586350192302334</v>
      </c>
    </row>
    <row r="429" spans="1:17" ht="12" customHeight="1" x14ac:dyDescent="0.25">
      <c r="A429" s="163" t="s">
        <v>142</v>
      </c>
      <c r="B429" s="162"/>
      <c r="C429" s="180">
        <f>C372/RES_summary!C$21</f>
        <v>4.9950006336236328</v>
      </c>
      <c r="D429" s="180">
        <f>D372/RES_summary!D$21</f>
        <v>0</v>
      </c>
      <c r="E429" s="180">
        <f>E372/RES_summary!E$21</f>
        <v>9.7428992059836368</v>
      </c>
      <c r="F429" s="180">
        <f>F372/RES_summary!F$21</f>
        <v>9.3338686370151098</v>
      </c>
      <c r="G429" s="180">
        <f>G372/RES_summary!G$21</f>
        <v>7.4797117474309793</v>
      </c>
      <c r="H429" s="180">
        <f>H372/RES_summary!H$21</f>
        <v>0</v>
      </c>
      <c r="I429" s="180">
        <f>I372/RES_summary!I$21</f>
        <v>10.643506610142355</v>
      </c>
      <c r="J429" s="180">
        <f>J372/RES_summary!J$21</f>
        <v>14.626244285332319</v>
      </c>
      <c r="K429" s="180">
        <f>K372/RES_summary!K$21</f>
        <v>0</v>
      </c>
      <c r="L429" s="180">
        <f>L372/RES_summary!L$21</f>
        <v>0</v>
      </c>
      <c r="M429" s="180">
        <f>M372/RES_summary!M$21</f>
        <v>8.8972760616972657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12.009277231197894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9.500791869547303</v>
      </c>
      <c r="E430" s="179">
        <f>E373/RES_summary!E$21</f>
        <v>10.655886297039201</v>
      </c>
      <c r="F430" s="179">
        <f>F373/RES_summary!F$21</f>
        <v>10.260671110895474</v>
      </c>
      <c r="G430" s="179">
        <f>G373/RES_summary!G$21</f>
        <v>8.7567486337241611</v>
      </c>
      <c r="H430" s="179">
        <f>H373/RES_summary!H$21</f>
        <v>0</v>
      </c>
      <c r="I430" s="179">
        <f>I373/RES_summary!I$21</f>
        <v>11.059171314610012</v>
      </c>
      <c r="J430" s="179">
        <f>J373/RES_summary!J$21</f>
        <v>13.989010232930466</v>
      </c>
      <c r="K430" s="179">
        <f>K373/RES_summary!K$21</f>
        <v>0</v>
      </c>
      <c r="L430" s="179">
        <f>L373/RES_summary!L$21</f>
        <v>0</v>
      </c>
      <c r="M430" s="179">
        <f>M373/RES_summary!M$21</f>
        <v>9.6404497757610201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11.284234403777067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5.9540002114654955</v>
      </c>
      <c r="E431" s="177">
        <f>E374/RES_summary!E$21</f>
        <v>7.1150874773194435</v>
      </c>
      <c r="F431" s="177">
        <f>F374/RES_summary!F$21</f>
        <v>6.7309442977439176</v>
      </c>
      <c r="G431" s="177">
        <f>G374/RES_summary!G$21</f>
        <v>5.3004201112033513</v>
      </c>
      <c r="H431" s="177">
        <f>H374/RES_summary!H$21</f>
        <v>0</v>
      </c>
      <c r="I431" s="177">
        <f>I374/RES_summary!I$21</f>
        <v>7.6142819286511383</v>
      </c>
      <c r="J431" s="177">
        <f>J374/RES_summary!J$21</f>
        <v>10.567398166733865</v>
      </c>
      <c r="K431" s="177">
        <f>K374/RES_summary!K$21</f>
        <v>0</v>
      </c>
      <c r="L431" s="177">
        <f>L374/RES_summary!L$21</f>
        <v>0</v>
      </c>
      <c r="M431" s="177">
        <f>M374/RES_summary!M$21</f>
        <v>6.2554942058500425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8.469754604997199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3.5467916580818089</v>
      </c>
      <c r="E432" s="177">
        <f>E375/RES_summary!E$21</f>
        <v>3.5407988197197593</v>
      </c>
      <c r="F432" s="177">
        <f>F375/RES_summary!F$21</f>
        <v>3.5297268131515569</v>
      </c>
      <c r="G432" s="177">
        <f>G375/RES_summary!G$21</f>
        <v>3.4563285225208107</v>
      </c>
      <c r="H432" s="177">
        <f>H375/RES_summary!H$21</f>
        <v>0</v>
      </c>
      <c r="I432" s="177">
        <f>I375/RES_summary!I$21</f>
        <v>3.4448893859588732</v>
      </c>
      <c r="J432" s="177">
        <f>J375/RES_summary!J$21</f>
        <v>3.4216120661966012</v>
      </c>
      <c r="K432" s="177">
        <f>K375/RES_summary!K$21</f>
        <v>0</v>
      </c>
      <c r="L432" s="177">
        <f>L375/RES_summary!L$21</f>
        <v>0</v>
      </c>
      <c r="M432" s="177">
        <f>M375/RES_summary!M$21</f>
        <v>3.384955569910975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2.8144797987798693</v>
      </c>
    </row>
    <row r="433" spans="1:17" ht="12" customHeight="1" x14ac:dyDescent="0.25">
      <c r="A433" s="158" t="s">
        <v>62</v>
      </c>
      <c r="B433" s="157"/>
      <c r="C433" s="178">
        <f>C376/RES_summary!C$21</f>
        <v>6.9504878033664443</v>
      </c>
      <c r="D433" s="178">
        <f>D376/RES_summary!D$21</f>
        <v>4.5621049898692121</v>
      </c>
      <c r="E433" s="178">
        <f>E376/RES_summary!E$21</f>
        <v>7.7330416349565363</v>
      </c>
      <c r="F433" s="178">
        <f>F376/RES_summary!F$21</f>
        <v>8.3768094150052281</v>
      </c>
      <c r="G433" s="178">
        <f>G376/RES_summary!G$21</f>
        <v>8.0422450698734629</v>
      </c>
      <c r="H433" s="178">
        <f>H376/RES_summary!H$21</f>
        <v>9.228960357826935</v>
      </c>
      <c r="I433" s="178">
        <f>I376/RES_summary!I$21</f>
        <v>7.2006537657927945</v>
      </c>
      <c r="J433" s="178">
        <f>J376/RES_summary!J$21</f>
        <v>8.4266465906168388</v>
      </c>
      <c r="K433" s="178">
        <f>K376/RES_summary!K$21</f>
        <v>8.9808952307012255</v>
      </c>
      <c r="L433" s="178">
        <f>L376/RES_summary!L$21</f>
        <v>9.3102912646493223</v>
      </c>
      <c r="M433" s="178">
        <f>M376/RES_summary!M$21</f>
        <v>5.3324942928320178</v>
      </c>
      <c r="N433" s="178">
        <f>N376/RES_summary!N$21</f>
        <v>8.4656992350242817</v>
      </c>
      <c r="O433" s="178">
        <f>O376/RES_summary!O$21</f>
        <v>8.6224281837607943</v>
      </c>
      <c r="P433" s="178">
        <f>P376/RES_summary!P$21</f>
        <v>8.1465659384707703</v>
      </c>
      <c r="Q433" s="178">
        <f>Q376/RES_summary!Q$21</f>
        <v>6.0201710421582817</v>
      </c>
    </row>
    <row r="434" spans="1:17" ht="12" customHeight="1" x14ac:dyDescent="0.25">
      <c r="A434" s="23" t="s">
        <v>203</v>
      </c>
      <c r="B434" s="156"/>
      <c r="C434" s="177">
        <f>C377/RES_summary!C$21</f>
        <v>10.143108955438283</v>
      </c>
      <c r="D434" s="177">
        <f>D377/RES_summary!D$21</f>
        <v>10.309298626867204</v>
      </c>
      <c r="E434" s="177">
        <f>E377/RES_summary!E$21</f>
        <v>10.148074205492064</v>
      </c>
      <c r="F434" s="177">
        <f>F377/RES_summary!F$21</f>
        <v>9.9844232025199293</v>
      </c>
      <c r="G434" s="177">
        <f>G377/RES_summary!G$21</f>
        <v>9.5389956869898729</v>
      </c>
      <c r="H434" s="177">
        <f>H377/RES_summary!H$21</f>
        <v>9.2340400172130455</v>
      </c>
      <c r="I434" s="177">
        <f>I377/RES_summary!I$21</f>
        <v>9.6020171822325509</v>
      </c>
      <c r="J434" s="177">
        <f>J377/RES_summary!J$21</f>
        <v>9.2932015762307802</v>
      </c>
      <c r="K434" s="177">
        <f>K377/RES_summary!K$21</f>
        <v>8.9808952307012255</v>
      </c>
      <c r="L434" s="177">
        <f>L377/RES_summary!L$21</f>
        <v>9.3102912646493223</v>
      </c>
      <c r="M434" s="177">
        <f>M377/RES_summary!M$21</f>
        <v>9.3978093713052502</v>
      </c>
      <c r="N434" s="177">
        <f>N377/RES_summary!N$21</f>
        <v>8.4656992350242817</v>
      </c>
      <c r="O434" s="177">
        <f>O377/RES_summary!O$21</f>
        <v>8.6224281837607943</v>
      </c>
      <c r="P434" s="177">
        <f>P377/RES_summary!P$21</f>
        <v>8.1465659384707703</v>
      </c>
      <c r="Q434" s="177">
        <f>Q377/RES_summary!Q$21</f>
        <v>7.2622666962374902</v>
      </c>
    </row>
    <row r="435" spans="1:17" ht="12" customHeight="1" x14ac:dyDescent="0.25">
      <c r="A435" s="29" t="s">
        <v>140</v>
      </c>
      <c r="B435" s="57"/>
      <c r="C435" s="176">
        <f>C378/RES_summary!C$21</f>
        <v>1.8140693068630991</v>
      </c>
      <c r="D435" s="176">
        <f>D378/RES_summary!D$21</f>
        <v>3.1768989462000325</v>
      </c>
      <c r="E435" s="176">
        <f>E378/RES_summary!E$21</f>
        <v>3.740433840082972</v>
      </c>
      <c r="F435" s="176">
        <f>F378/RES_summary!F$21</f>
        <v>3.5608094054897812</v>
      </c>
      <c r="G435" s="176">
        <f>G378/RES_summary!G$21</f>
        <v>2.7971273560925165</v>
      </c>
      <c r="H435" s="176">
        <f>H378/RES_summary!H$21</f>
        <v>3.5522841444148043</v>
      </c>
      <c r="I435" s="176">
        <f>I378/RES_summary!I$21</f>
        <v>4.0608144438732898</v>
      </c>
      <c r="J435" s="176">
        <f>J378/RES_summary!J$21</f>
        <v>5.6007866456869522</v>
      </c>
      <c r="K435" s="176">
        <f>K378/RES_summary!K$21</f>
        <v>0</v>
      </c>
      <c r="L435" s="176">
        <f>L378/RES_summary!L$21</f>
        <v>0</v>
      </c>
      <c r="M435" s="176">
        <f>M378/RES_summary!M$21</f>
        <v>3.6443091137371915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4.7291618183643367</v>
      </c>
    </row>
    <row r="437" spans="1:17" ht="12" customHeight="1" x14ac:dyDescent="0.25">
      <c r="A437" s="152" t="s">
        <v>185</v>
      </c>
      <c r="B437" s="168"/>
      <c r="C437" s="184">
        <f>C380/RES_summary!C$21</f>
        <v>159.37875637939914</v>
      </c>
      <c r="D437" s="184">
        <f>D380/RES_summary!D$21</f>
        <v>148.82590530976475</v>
      </c>
      <c r="E437" s="184">
        <f>E380/RES_summary!E$21</f>
        <v>153.19944607344863</v>
      </c>
      <c r="F437" s="184">
        <f>F380/RES_summary!F$21</f>
        <v>158.48433991842867</v>
      </c>
      <c r="G437" s="184">
        <f>G380/RES_summary!G$21</f>
        <v>157.03815947443084</v>
      </c>
      <c r="H437" s="184">
        <f>H380/RES_summary!H$21</f>
        <v>144.84177286503964</v>
      </c>
      <c r="I437" s="184">
        <f>I380/RES_summary!I$21</f>
        <v>137.59624157708171</v>
      </c>
      <c r="J437" s="184">
        <f>J380/RES_summary!J$21</f>
        <v>135.2821641573529</v>
      </c>
      <c r="K437" s="184">
        <f>K380/RES_summary!K$21</f>
        <v>137.0994387486258</v>
      </c>
      <c r="L437" s="184">
        <f>L380/RES_summary!L$21</f>
        <v>129.96637869392151</v>
      </c>
      <c r="M437" s="184">
        <f>M380/RES_summary!M$21</f>
        <v>116.4665309456157</v>
      </c>
      <c r="N437" s="184">
        <f>N380/RES_summary!N$21</f>
        <v>111.31361144750839</v>
      </c>
      <c r="O437" s="184">
        <f>O380/RES_summary!O$21</f>
        <v>116.94862763686575</v>
      </c>
      <c r="P437" s="184">
        <f>P380/RES_summary!P$21</f>
        <v>109.02990293214296</v>
      </c>
      <c r="Q437" s="184">
        <f>Q380/RES_summary!Q$21</f>
        <v>112.71805432962276</v>
      </c>
    </row>
    <row r="438" spans="1:17" ht="12" customHeight="1" x14ac:dyDescent="0.25">
      <c r="A438" s="158" t="s">
        <v>65</v>
      </c>
      <c r="B438" s="157"/>
      <c r="C438" s="178">
        <f>C381/RES_summary!C$21</f>
        <v>144.14901217185172</v>
      </c>
      <c r="D438" s="178">
        <f>D381/RES_summary!D$21</f>
        <v>132.70164639069915</v>
      </c>
      <c r="E438" s="178">
        <f>E381/RES_summary!E$21</f>
        <v>136.31283782457083</v>
      </c>
      <c r="F438" s="178">
        <f>F381/RES_summary!F$21</f>
        <v>142.25310426867139</v>
      </c>
      <c r="G438" s="178">
        <f>G381/RES_summary!G$21</f>
        <v>141.35460976943926</v>
      </c>
      <c r="H438" s="178">
        <f>H381/RES_summary!H$21</f>
        <v>127.51957445845673</v>
      </c>
      <c r="I438" s="178">
        <f>I381/RES_summary!I$21</f>
        <v>120.90399929941319</v>
      </c>
      <c r="J438" s="178">
        <f>J381/RES_summary!J$21</f>
        <v>117.95664889928285</v>
      </c>
      <c r="K438" s="178">
        <f>K381/RES_summary!K$21</f>
        <v>118.51744952180829</v>
      </c>
      <c r="L438" s="178">
        <f>L381/RES_summary!L$21</f>
        <v>111.55651115874846</v>
      </c>
      <c r="M438" s="178">
        <f>M381/RES_summary!M$21</f>
        <v>99.397372449655848</v>
      </c>
      <c r="N438" s="178">
        <f>N381/RES_summary!N$21</f>
        <v>91.815065663789071</v>
      </c>
      <c r="O438" s="178">
        <f>O381/RES_summary!O$21</f>
        <v>99.341600695407195</v>
      </c>
      <c r="P438" s="178">
        <f>P381/RES_summary!P$21</f>
        <v>95.079448629090422</v>
      </c>
      <c r="Q438" s="178">
        <f>Q381/RES_summary!Q$21</f>
        <v>98.077981343159422</v>
      </c>
    </row>
    <row r="439" spans="1:17" ht="12" customHeight="1" x14ac:dyDescent="0.25">
      <c r="A439" s="23" t="s">
        <v>161</v>
      </c>
      <c r="B439" s="156"/>
      <c r="C439" s="177">
        <f>C382/RES_summary!C$21</f>
        <v>130.08047386820803</v>
      </c>
      <c r="D439" s="177">
        <f>D382/RES_summary!D$21</f>
        <v>121.50364208404508</v>
      </c>
      <c r="E439" s="177">
        <f>E382/RES_summary!E$21</f>
        <v>126.7092703844033</v>
      </c>
      <c r="F439" s="177">
        <f>F382/RES_summary!F$21</f>
        <v>132.56317552896124</v>
      </c>
      <c r="G439" s="177">
        <f>G382/RES_summary!G$21</f>
        <v>130.6477421941191</v>
      </c>
      <c r="H439" s="177">
        <f>H382/RES_summary!H$21</f>
        <v>120.05968572385849</v>
      </c>
      <c r="I439" s="177">
        <f>I382/RES_summary!I$21</f>
        <v>114.64273250784241</v>
      </c>
      <c r="J439" s="177">
        <f>J382/RES_summary!J$21</f>
        <v>117.64238186360288</v>
      </c>
      <c r="K439" s="177">
        <f>K382/RES_summary!K$21</f>
        <v>110.5372414322003</v>
      </c>
      <c r="L439" s="177">
        <f>L382/RES_summary!L$21</f>
        <v>109.39601232329288</v>
      </c>
      <c r="M439" s="177">
        <f>M382/RES_summary!M$21</f>
        <v>94.825305050586195</v>
      </c>
      <c r="N439" s="177">
        <f>N382/RES_summary!N$21</f>
        <v>87.13986768172775</v>
      </c>
      <c r="O439" s="177">
        <f>O382/RES_summary!O$21</f>
        <v>92.168761912497132</v>
      </c>
      <c r="P439" s="177">
        <f>P382/RES_summary!P$21</f>
        <v>86.093908474463788</v>
      </c>
      <c r="Q439" s="177">
        <f>Q382/RES_summary!Q$21</f>
        <v>95.521406692946158</v>
      </c>
    </row>
    <row r="440" spans="1:17" ht="12" customHeight="1" x14ac:dyDescent="0.25">
      <c r="A440" s="23" t="s">
        <v>60</v>
      </c>
      <c r="B440" s="156"/>
      <c r="C440" s="177">
        <f>C383/RES_summary!C$21</f>
        <v>14.068538303643697</v>
      </c>
      <c r="D440" s="177">
        <f>D383/RES_summary!D$21</f>
        <v>11.198004306654074</v>
      </c>
      <c r="E440" s="177">
        <f>E383/RES_summary!E$21</f>
        <v>9.6035674401675255</v>
      </c>
      <c r="F440" s="177">
        <f>F383/RES_summary!F$21</f>
        <v>9.6899287397101546</v>
      </c>
      <c r="G440" s="177">
        <f>G383/RES_summary!G$21</f>
        <v>10.706867575320153</v>
      </c>
      <c r="H440" s="177">
        <f>H383/RES_summary!H$21</f>
        <v>7.4598887345982501</v>
      </c>
      <c r="I440" s="177">
        <f>I383/RES_summary!I$21</f>
        <v>6.261266791570792</v>
      </c>
      <c r="J440" s="177">
        <f>J383/RES_summary!J$21</f>
        <v>0.31426703567996284</v>
      </c>
      <c r="K440" s="177">
        <f>K383/RES_summary!K$21</f>
        <v>7.9802080896079977</v>
      </c>
      <c r="L440" s="177">
        <f>L383/RES_summary!L$21</f>
        <v>2.1604988354555741</v>
      </c>
      <c r="M440" s="177">
        <f>M383/RES_summary!M$21</f>
        <v>4.5720673990696516</v>
      </c>
      <c r="N440" s="177">
        <f>N383/RES_summary!N$21</f>
        <v>4.6751979820613299</v>
      </c>
      <c r="O440" s="177">
        <f>O383/RES_summary!O$21</f>
        <v>7.1728387829100591</v>
      </c>
      <c r="P440" s="177">
        <f>P383/RES_summary!P$21</f>
        <v>8.9855401546266354</v>
      </c>
      <c r="Q440" s="177">
        <f>Q383/RES_summary!Q$21</f>
        <v>2.5565746502132645</v>
      </c>
    </row>
    <row r="441" spans="1:17" ht="12" customHeight="1" x14ac:dyDescent="0.25">
      <c r="A441" s="158" t="s">
        <v>112</v>
      </c>
      <c r="B441" s="157"/>
      <c r="C441" s="178">
        <f>C384/RES_summary!C$21</f>
        <v>1.0391042251956317</v>
      </c>
      <c r="D441" s="178">
        <f>D384/RES_summary!D$21</f>
        <v>1.2196440843581511</v>
      </c>
      <c r="E441" s="178">
        <f>E384/RES_summary!E$21</f>
        <v>1.4582926760895984</v>
      </c>
      <c r="F441" s="178">
        <f>F384/RES_summary!F$21</f>
        <v>0.81569504404500282</v>
      </c>
      <c r="G441" s="178">
        <f>G384/RES_summary!G$21</f>
        <v>0.82394326001432072</v>
      </c>
      <c r="H441" s="178">
        <f>H384/RES_summary!H$21</f>
        <v>1.4139092104119635</v>
      </c>
      <c r="I441" s="178">
        <f>I384/RES_summary!I$21</f>
        <v>1.570359294175526</v>
      </c>
      <c r="J441" s="178">
        <f>J384/RES_summary!J$21</f>
        <v>1.5243235341973744</v>
      </c>
      <c r="K441" s="178">
        <f>K384/RES_summary!K$21</f>
        <v>2.8251482858969035</v>
      </c>
      <c r="L441" s="178">
        <f>L384/RES_summary!L$21</f>
        <v>1.8829423744738674</v>
      </c>
      <c r="M441" s="178">
        <f>M384/RES_summary!M$21</f>
        <v>2.7657189818595422</v>
      </c>
      <c r="N441" s="178">
        <f>N384/RES_summary!N$21</f>
        <v>4.9589218935213735</v>
      </c>
      <c r="O441" s="178">
        <f>O384/RES_summary!O$21</f>
        <v>2.6255530258915112</v>
      </c>
      <c r="P441" s="178">
        <f>P384/RES_summary!P$21</f>
        <v>0.13744579429428089</v>
      </c>
      <c r="Q441" s="178">
        <f>Q384/RES_summary!Q$21</f>
        <v>1.458192252043053</v>
      </c>
    </row>
    <row r="442" spans="1:17" ht="12" customHeight="1" x14ac:dyDescent="0.25">
      <c r="A442" s="23" t="s">
        <v>60</v>
      </c>
      <c r="B442" s="156"/>
      <c r="C442" s="177">
        <f>C385/RES_summary!C$21</f>
        <v>1.0391042251956317</v>
      </c>
      <c r="D442" s="177">
        <f>D385/RES_summary!D$21</f>
        <v>1.2196440843581511</v>
      </c>
      <c r="E442" s="177">
        <f>E385/RES_summary!E$21</f>
        <v>1.4582926760895984</v>
      </c>
      <c r="F442" s="177">
        <f>F385/RES_summary!F$21</f>
        <v>0.81569504404500282</v>
      </c>
      <c r="G442" s="177">
        <f>G385/RES_summary!G$21</f>
        <v>0.82394326001432072</v>
      </c>
      <c r="H442" s="177">
        <f>H385/RES_summary!H$21</f>
        <v>1.4139092104119635</v>
      </c>
      <c r="I442" s="177">
        <f>I385/RES_summary!I$21</f>
        <v>1.570359294175526</v>
      </c>
      <c r="J442" s="177">
        <f>J385/RES_summary!J$21</f>
        <v>1.5243235341973744</v>
      </c>
      <c r="K442" s="177">
        <f>K385/RES_summary!K$21</f>
        <v>2.8251482858969035</v>
      </c>
      <c r="L442" s="177">
        <f>L385/RES_summary!L$21</f>
        <v>1.8829423744738674</v>
      </c>
      <c r="M442" s="177">
        <f>M385/RES_summary!M$21</f>
        <v>2.7657189818595422</v>
      </c>
      <c r="N442" s="177">
        <f>N385/RES_summary!N$21</f>
        <v>4.9589218935213735</v>
      </c>
      <c r="O442" s="177">
        <f>O385/RES_summary!O$21</f>
        <v>2.6255530258915112</v>
      </c>
      <c r="P442" s="177">
        <f>P385/RES_summary!P$21</f>
        <v>0.13744579429428089</v>
      </c>
      <c r="Q442" s="177">
        <f>Q385/RES_summary!Q$21</f>
        <v>1.458192252043053</v>
      </c>
    </row>
    <row r="443" spans="1:17" ht="12" customHeight="1" x14ac:dyDescent="0.25">
      <c r="A443" s="158" t="s">
        <v>63</v>
      </c>
      <c r="B443" s="157"/>
      <c r="C443" s="178">
        <f>C386/RES_summary!C$21</f>
        <v>10.533474703043218</v>
      </c>
      <c r="D443" s="178">
        <f>D386/RES_summary!D$21</f>
        <v>11.781714869835628</v>
      </c>
      <c r="E443" s="178">
        <f>E386/RES_summary!E$21</f>
        <v>11.087126782173483</v>
      </c>
      <c r="F443" s="178">
        <f>F386/RES_summary!F$21</f>
        <v>10.881985741659991</v>
      </c>
      <c r="G443" s="178">
        <f>G386/RES_summary!G$21</f>
        <v>10.546685566744141</v>
      </c>
      <c r="H443" s="178">
        <f>H386/RES_summary!H$21</f>
        <v>11.137895368237199</v>
      </c>
      <c r="I443" s="178">
        <f>I386/RES_summary!I$21</f>
        <v>10.793153454700802</v>
      </c>
      <c r="J443" s="178">
        <f>J386/RES_summary!J$21</f>
        <v>10.941586103017709</v>
      </c>
      <c r="K443" s="178">
        <f>K386/RES_summary!K$21</f>
        <v>11.005015667271255</v>
      </c>
      <c r="L443" s="178">
        <f>L386/RES_summary!L$21</f>
        <v>11.604451791234126</v>
      </c>
      <c r="M443" s="178">
        <f>M386/RES_summary!M$21</f>
        <v>10.633721520830948</v>
      </c>
      <c r="N443" s="178">
        <f>N386/RES_summary!N$21</f>
        <v>10.035142564348774</v>
      </c>
      <c r="O443" s="178">
        <f>O386/RES_summary!O$21</f>
        <v>10.384757628475002</v>
      </c>
      <c r="P443" s="178">
        <f>P386/RES_summary!P$21</f>
        <v>9.4647600927079392</v>
      </c>
      <c r="Q443" s="178">
        <f>Q386/RES_summary!Q$21</f>
        <v>9.2024933009392971</v>
      </c>
    </row>
    <row r="444" spans="1:17" ht="12" customHeight="1" x14ac:dyDescent="0.25">
      <c r="A444" s="167" t="s">
        <v>160</v>
      </c>
      <c r="B444" s="132"/>
      <c r="C444" s="183">
        <f>C387/RES_summary!C$21</f>
        <v>11.904733887954386</v>
      </c>
      <c r="D444" s="183">
        <f>D387/RES_summary!D$21</f>
        <v>11.71615570484377</v>
      </c>
      <c r="E444" s="183">
        <f>E387/RES_summary!E$21</f>
        <v>11.632833654399805</v>
      </c>
      <c r="F444" s="183">
        <f>F387/RES_summary!F$21</f>
        <v>11.542007883528344</v>
      </c>
      <c r="G444" s="183">
        <f>G387/RES_summary!G$21</f>
        <v>11.55650626086827</v>
      </c>
      <c r="H444" s="183">
        <f>H387/RES_summary!H$21</f>
        <v>11.032243175884314</v>
      </c>
      <c r="I444" s="183">
        <f>I387/RES_summary!I$21</f>
        <v>11.036826394473138</v>
      </c>
      <c r="J444" s="183">
        <f>J387/RES_summary!J$21</f>
        <v>10.790999068308864</v>
      </c>
      <c r="K444" s="183">
        <f>K387/RES_summary!K$21</f>
        <v>10.6642417714405</v>
      </c>
      <c r="L444" s="183">
        <f>L387/RES_summary!L$21</f>
        <v>11.281430387998041</v>
      </c>
      <c r="M444" s="183">
        <f>M387/RES_summary!M$21</f>
        <v>11.506081510242213</v>
      </c>
      <c r="N444" s="183">
        <f>N387/RES_summary!N$21</f>
        <v>0</v>
      </c>
      <c r="O444" s="183">
        <f>O387/RES_summary!O$21</f>
        <v>0</v>
      </c>
      <c r="P444" s="183">
        <f>P387/RES_summary!P$21</f>
        <v>9.2310530682923986</v>
      </c>
      <c r="Q444" s="183">
        <f>Q387/RES_summary!Q$21</f>
        <v>9.0135696523139899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12.004246313028274</v>
      </c>
      <c r="E445" s="183">
        <f>E388/RES_summary!E$21</f>
        <v>11.904768230114668</v>
      </c>
      <c r="F445" s="183">
        <f>F388/RES_summary!F$21</f>
        <v>11.860219422356694</v>
      </c>
      <c r="G445" s="183">
        <f>G388/RES_summary!G$21</f>
        <v>11.843706657232129</v>
      </c>
      <c r="H445" s="183">
        <f>H388/RES_summary!H$21</f>
        <v>11.43012433326064</v>
      </c>
      <c r="I445" s="183">
        <f>I388/RES_summary!I$21</f>
        <v>11.423088264173705</v>
      </c>
      <c r="J445" s="183">
        <f>J388/RES_summary!J$21</f>
        <v>11.191385055178589</v>
      </c>
      <c r="K445" s="183">
        <f>K388/RES_summary!K$21</f>
        <v>11.09984241308611</v>
      </c>
      <c r="L445" s="183">
        <f>L388/RES_summary!L$21</f>
        <v>11.736404159909192</v>
      </c>
      <c r="M445" s="183">
        <f>M388/RES_summary!M$21</f>
        <v>11.749840473638152</v>
      </c>
      <c r="N445" s="183">
        <f>N388/RES_summary!N$21</f>
        <v>10.035142564348774</v>
      </c>
      <c r="O445" s="183">
        <f>O388/RES_summary!O$21</f>
        <v>10.384757628475002</v>
      </c>
      <c r="P445" s="183">
        <f>P388/RES_summary!P$21</f>
        <v>9.5877827268180944</v>
      </c>
      <c r="Q445" s="183">
        <f>Q388/RES_summary!Q$21</f>
        <v>9.353843146954409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8.4567697534268831</v>
      </c>
      <c r="E446" s="182">
        <f>E389/RES_summary!E$21</f>
        <v>8.3928256811541733</v>
      </c>
      <c r="F446" s="182">
        <f>F389/RES_summary!F$21</f>
        <v>8.3307027558483444</v>
      </c>
      <c r="G446" s="182">
        <f>G389/RES_summary!G$21</f>
        <v>8.336552625793809</v>
      </c>
      <c r="H446" s="182">
        <f>H389/RES_summary!H$21</f>
        <v>7.9673139626558322</v>
      </c>
      <c r="I446" s="182">
        <f>I389/RES_summary!I$21</f>
        <v>7.9897355643297061</v>
      </c>
      <c r="J446" s="182">
        <f>J389/RES_summary!J$21</f>
        <v>7.8216073416298082</v>
      </c>
      <c r="K446" s="182">
        <f>K389/RES_summary!K$21</f>
        <v>7.7489688953146807</v>
      </c>
      <c r="L446" s="182">
        <f>L389/RES_summary!L$21</f>
        <v>8.2008193137073579</v>
      </c>
      <c r="M446" s="182">
        <f>M389/RES_summary!M$21</f>
        <v>8.3640021578325978</v>
      </c>
      <c r="N446" s="182">
        <f>N389/RES_summary!N$21</f>
        <v>6.8961413091327604</v>
      </c>
      <c r="O446" s="182">
        <f>O389/RES_summary!O$21</f>
        <v>7.2684322902960243</v>
      </c>
      <c r="P446" s="182">
        <f>P389/RES_summary!P$21</f>
        <v>6.7167317992792013</v>
      </c>
      <c r="Q446" s="182">
        <f>Q389/RES_summary!Q$21</f>
        <v>6.5528522311045379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3.5474765596013942</v>
      </c>
      <c r="E447" s="181">
        <f>E390/RES_summary!E$21</f>
        <v>3.5119425489604916</v>
      </c>
      <c r="F447" s="181">
        <f>F390/RES_summary!F$21</f>
        <v>3.5295166665083508</v>
      </c>
      <c r="G447" s="181">
        <f>G390/RES_summary!G$21</f>
        <v>3.5071540314383221</v>
      </c>
      <c r="H447" s="181">
        <f>H390/RES_summary!H$21</f>
        <v>3.4628103706048052</v>
      </c>
      <c r="I447" s="181">
        <f>I390/RES_summary!I$21</f>
        <v>3.433352699843998</v>
      </c>
      <c r="J447" s="181">
        <f>J390/RES_summary!J$21</f>
        <v>3.3697777135487823</v>
      </c>
      <c r="K447" s="181">
        <f>K390/RES_summary!K$21</f>
        <v>3.3508735177714284</v>
      </c>
      <c r="L447" s="181">
        <f>L390/RES_summary!L$21</f>
        <v>3.5355848462018362</v>
      </c>
      <c r="M447" s="181">
        <f>M390/RES_summary!M$21</f>
        <v>3.3858383158055525</v>
      </c>
      <c r="N447" s="181">
        <f>N390/RES_summary!N$21</f>
        <v>3.1390012552160127</v>
      </c>
      <c r="O447" s="181">
        <f>O390/RES_summary!O$21</f>
        <v>3.1163253381789779</v>
      </c>
      <c r="P447" s="181">
        <f>P390/RES_summary!P$21</f>
        <v>2.8710509275388936</v>
      </c>
      <c r="Q447" s="181">
        <f>Q390/RES_summary!Q$21</f>
        <v>2.8009909158498729</v>
      </c>
    </row>
    <row r="448" spans="1:17" ht="12" customHeight="1" x14ac:dyDescent="0.25">
      <c r="A448" s="163" t="s">
        <v>142</v>
      </c>
      <c r="B448" s="162"/>
      <c r="C448" s="180">
        <f>C391/RES_summary!C$21</f>
        <v>3.6041206765931126</v>
      </c>
      <c r="D448" s="180">
        <f>D391/RES_summary!D$21</f>
        <v>0</v>
      </c>
      <c r="E448" s="180">
        <f>E391/RES_summary!E$21</f>
        <v>7.093502605404872</v>
      </c>
      <c r="F448" s="180">
        <f>F391/RES_summary!F$21</f>
        <v>6.8287628474571589</v>
      </c>
      <c r="G448" s="180">
        <f>G391/RES_summary!G$21</f>
        <v>5.4989119136325595</v>
      </c>
      <c r="H448" s="180">
        <f>H391/RES_summary!H$21</f>
        <v>0</v>
      </c>
      <c r="I448" s="180">
        <f>I391/RES_summary!I$21</f>
        <v>7.961588924326886</v>
      </c>
      <c r="J448" s="180">
        <f>J391/RES_summary!J$21</f>
        <v>11.026602602573833</v>
      </c>
      <c r="K448" s="180">
        <f>K391/RES_summary!K$21</f>
        <v>0</v>
      </c>
      <c r="L448" s="180">
        <f>L391/RES_summary!L$21</f>
        <v>0</v>
      </c>
      <c r="M448" s="180">
        <f>M391/RES_summary!M$21</f>
        <v>6.821403505377698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9.3173520305642246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7.8687856916142387</v>
      </c>
      <c r="E449" s="179">
        <f>E392/RES_summary!E$21</f>
        <v>8.6362886482911225</v>
      </c>
      <c r="F449" s="179">
        <f>F392/RES_summary!F$21</f>
        <v>8.4519987564446328</v>
      </c>
      <c r="G449" s="179">
        <f>G392/RES_summary!G$21</f>
        <v>7.4558437135367788</v>
      </c>
      <c r="H449" s="179">
        <f>H392/RES_summary!H$21</f>
        <v>0</v>
      </c>
      <c r="I449" s="179">
        <f>I392/RES_summary!I$21</f>
        <v>9.0369247676727458</v>
      </c>
      <c r="J449" s="179">
        <f>J392/RES_summary!J$21</f>
        <v>11.107049048796828</v>
      </c>
      <c r="K449" s="179">
        <f>K392/RES_summary!K$21</f>
        <v>0</v>
      </c>
      <c r="L449" s="179">
        <f>L392/RES_summary!L$21</f>
        <v>0</v>
      </c>
      <c r="M449" s="179">
        <f>M392/RES_summary!M$21</f>
        <v>8.1802905770764447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9.3570920606923718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4.3219940335324312</v>
      </c>
      <c r="E450" s="177">
        <f>E393/RES_summary!E$21</f>
        <v>5.1248713434278592</v>
      </c>
      <c r="F450" s="177">
        <f>F393/RES_summary!F$21</f>
        <v>4.9226387785718915</v>
      </c>
      <c r="G450" s="177">
        <f>G393/RES_summary!G$21</f>
        <v>3.9487077149326528</v>
      </c>
      <c r="H450" s="177">
        <f>H393/RES_summary!H$21</f>
        <v>0</v>
      </c>
      <c r="I450" s="177">
        <f>I393/RES_summary!I$21</f>
        <v>5.6039758155437838</v>
      </c>
      <c r="J450" s="177">
        <f>J393/RES_summary!J$21</f>
        <v>7.7375441112301555</v>
      </c>
      <c r="K450" s="177">
        <f>K393/RES_summary!K$21</f>
        <v>0</v>
      </c>
      <c r="L450" s="177">
        <f>L393/RES_summary!L$21</f>
        <v>0</v>
      </c>
      <c r="M450" s="177">
        <f>M393/RES_summary!M$21</f>
        <v>4.7953350071654688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6.5549312501972885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3.5467916580818089</v>
      </c>
      <c r="E451" s="177">
        <f>E394/RES_summary!E$21</f>
        <v>3.5114173048632642</v>
      </c>
      <c r="F451" s="177">
        <f>F394/RES_summary!F$21</f>
        <v>3.5293599778727414</v>
      </c>
      <c r="G451" s="177">
        <f>G394/RES_summary!G$21</f>
        <v>3.5071359986041268</v>
      </c>
      <c r="H451" s="177">
        <f>H394/RES_summary!H$21</f>
        <v>0</v>
      </c>
      <c r="I451" s="177">
        <f>I394/RES_summary!I$21</f>
        <v>3.4329489521289633</v>
      </c>
      <c r="J451" s="177">
        <f>J394/RES_summary!J$21</f>
        <v>3.3695049375666719</v>
      </c>
      <c r="K451" s="177">
        <f>K394/RES_summary!K$21</f>
        <v>0</v>
      </c>
      <c r="L451" s="177">
        <f>L394/RES_summary!L$21</f>
        <v>0</v>
      </c>
      <c r="M451" s="177">
        <f>M394/RES_summary!M$21</f>
        <v>3.384955569910975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2.8021608104950841</v>
      </c>
    </row>
    <row r="452" spans="1:17" ht="12" customHeight="1" x14ac:dyDescent="0.25">
      <c r="A452" s="158" t="s">
        <v>62</v>
      </c>
      <c r="B452" s="157"/>
      <c r="C452" s="178">
        <f>C395/RES_summary!C$21</f>
        <v>3.6571652793085279</v>
      </c>
      <c r="D452" s="178">
        <f>D395/RES_summary!D$21</f>
        <v>3.1228999648718365</v>
      </c>
      <c r="E452" s="178">
        <f>E395/RES_summary!E$21</f>
        <v>4.3411887906147308</v>
      </c>
      <c r="F452" s="178">
        <f>F395/RES_summary!F$21</f>
        <v>4.5335548640522942</v>
      </c>
      <c r="G452" s="178">
        <f>G395/RES_summary!G$21</f>
        <v>4.3129208782331405</v>
      </c>
      <c r="H452" s="178">
        <f>H395/RES_summary!H$21</f>
        <v>4.7703938279337779</v>
      </c>
      <c r="I452" s="178">
        <f>I395/RES_summary!I$21</f>
        <v>4.3287295287921861</v>
      </c>
      <c r="J452" s="178">
        <f>J395/RES_summary!J$21</f>
        <v>4.8596056208549623</v>
      </c>
      <c r="K452" s="178">
        <f>K395/RES_summary!K$21</f>
        <v>4.7518252736493443</v>
      </c>
      <c r="L452" s="178">
        <f>L395/RES_summary!L$21</f>
        <v>4.9224733694650693</v>
      </c>
      <c r="M452" s="178">
        <f>M395/RES_summary!M$21</f>
        <v>3.6697179932693511</v>
      </c>
      <c r="N452" s="178">
        <f>N395/RES_summary!N$21</f>
        <v>4.5044813258491692</v>
      </c>
      <c r="O452" s="178">
        <f>O395/RES_summary!O$21</f>
        <v>4.5967162870920344</v>
      </c>
      <c r="P452" s="178">
        <f>P395/RES_summary!P$21</f>
        <v>4.3482484160503194</v>
      </c>
      <c r="Q452" s="178">
        <f>Q395/RES_summary!Q$21</f>
        <v>3.9793874334809995</v>
      </c>
    </row>
    <row r="453" spans="1:17" ht="12" customHeight="1" x14ac:dyDescent="0.25">
      <c r="A453" s="23" t="s">
        <v>203</v>
      </c>
      <c r="B453" s="156"/>
      <c r="C453" s="177">
        <f>C396/RES_summary!C$21</f>
        <v>4.9947252254674366</v>
      </c>
      <c r="D453" s="177">
        <f>D396/RES_summary!D$21</f>
        <v>5.1235996541232112</v>
      </c>
      <c r="E453" s="177">
        <f>E396/RES_summary!E$21</f>
        <v>5.0860950281102335</v>
      </c>
      <c r="F453" s="177">
        <f>F396/RES_summary!F$21</f>
        <v>5.0539014890010598</v>
      </c>
      <c r="G453" s="177">
        <f>G396/RES_summary!G$21</f>
        <v>4.8723607569797638</v>
      </c>
      <c r="H453" s="177">
        <f>H396/RES_summary!H$21</f>
        <v>4.7719784506158547</v>
      </c>
      <c r="I453" s="177">
        <f>I396/RES_summary!I$21</f>
        <v>5.0092243018013427</v>
      </c>
      <c r="J453" s="177">
        <f>J396/RES_summary!J$21</f>
        <v>4.8906502437123818</v>
      </c>
      <c r="K453" s="177">
        <f>K396/RES_summary!K$21</f>
        <v>4.7518252736493443</v>
      </c>
      <c r="L453" s="177">
        <f>L396/RES_summary!L$21</f>
        <v>4.9224733694650693</v>
      </c>
      <c r="M453" s="177">
        <f>M396/RES_summary!M$21</f>
        <v>4.9911059303595717</v>
      </c>
      <c r="N453" s="177">
        <f>N396/RES_summary!N$21</f>
        <v>4.5044813258491692</v>
      </c>
      <c r="O453" s="177">
        <f>O396/RES_summary!O$21</f>
        <v>4.5967162870920344</v>
      </c>
      <c r="P453" s="177">
        <f>P396/RES_summary!P$21</f>
        <v>4.3482484160503194</v>
      </c>
      <c r="Q453" s="177">
        <f>Q396/RES_summary!Q$21</f>
        <v>3.8839652024644566</v>
      </c>
    </row>
    <row r="454" spans="1:17" ht="12" customHeight="1" x14ac:dyDescent="0.25">
      <c r="A454" s="29" t="s">
        <v>140</v>
      </c>
      <c r="B454" s="57"/>
      <c r="C454" s="176">
        <f>C397/RES_summary!C$21</f>
        <v>1.5052445469741551</v>
      </c>
      <c r="D454" s="176">
        <f>D397/RES_summary!D$21</f>
        <v>2.6406852569355879</v>
      </c>
      <c r="E454" s="176">
        <f>E397/RES_summary!E$21</f>
        <v>3.1096863725686741</v>
      </c>
      <c r="F454" s="176">
        <f>F397/RES_summary!F$21</f>
        <v>2.9747293736472042</v>
      </c>
      <c r="G454" s="176">
        <f>G397/RES_summary!G$21</f>
        <v>2.352455330897969</v>
      </c>
      <c r="H454" s="176">
        <f>H397/RES_summary!H$21</f>
        <v>2.9995290508238641</v>
      </c>
      <c r="I454" s="176">
        <f>I397/RES_summary!I$21</f>
        <v>3.4389665582949447</v>
      </c>
      <c r="J454" s="176">
        <f>J397/RES_summary!J$21</f>
        <v>4.7583682410064307</v>
      </c>
      <c r="K454" s="176">
        <f>K397/RES_summary!K$21</f>
        <v>0</v>
      </c>
      <c r="L454" s="176">
        <f>L397/RES_summary!L$21</f>
        <v>0</v>
      </c>
      <c r="M454" s="176">
        <f>M397/RES_summary!M$21</f>
        <v>3.1209911447545298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4.0785673798826929</v>
      </c>
    </row>
    <row r="456" spans="1:17" ht="12" customHeight="1" x14ac:dyDescent="0.25">
      <c r="A456" s="152" t="s">
        <v>184</v>
      </c>
      <c r="B456" s="168"/>
      <c r="C456" s="184">
        <f>C399/RES_summary!C$21</f>
        <v>44.576974998304671</v>
      </c>
      <c r="D456" s="184">
        <f>D399/RES_summary!D$21</f>
        <v>41.239127704850453</v>
      </c>
      <c r="E456" s="184">
        <f>E399/RES_summary!E$21</f>
        <v>42.81907936196167</v>
      </c>
      <c r="F456" s="184">
        <f>F399/RES_summary!F$21</f>
        <v>44.258224902486553</v>
      </c>
      <c r="G456" s="184">
        <f>G399/RES_summary!G$21</f>
        <v>43.280993851668285</v>
      </c>
      <c r="H456" s="184">
        <f>H399/RES_summary!H$21</f>
        <v>40.53892555526393</v>
      </c>
      <c r="I456" s="184">
        <f>I399/RES_summary!I$21</f>
        <v>37.53115563215043</v>
      </c>
      <c r="J456" s="184">
        <f>J399/RES_summary!J$21</f>
        <v>38.464550997040028</v>
      </c>
      <c r="K456" s="184">
        <f>K399/RES_summary!K$21</f>
        <v>36.738302425475965</v>
      </c>
      <c r="L456" s="184">
        <f>L399/RES_summary!L$21</f>
        <v>36.238336410965516</v>
      </c>
      <c r="M456" s="184">
        <f>M399/RES_summary!M$21</f>
        <v>29.947879403755042</v>
      </c>
      <c r="N456" s="184">
        <f>N399/RES_summary!N$21</f>
        <v>28.779943668978074</v>
      </c>
      <c r="O456" s="184">
        <f>O399/RES_summary!O$21</f>
        <v>30.159038003240976</v>
      </c>
      <c r="P456" s="184">
        <f>P399/RES_summary!P$21</f>
        <v>27.981856634322153</v>
      </c>
      <c r="Q456" s="184">
        <f>Q399/RES_summary!Q$21</f>
        <v>29.381268305671838</v>
      </c>
    </row>
    <row r="457" spans="1:17" ht="12" customHeight="1" x14ac:dyDescent="0.25">
      <c r="A457" s="158" t="s">
        <v>65</v>
      </c>
      <c r="B457" s="157"/>
      <c r="C457" s="178">
        <f>C400/RES_summary!C$21</f>
        <v>39.901531855163391</v>
      </c>
      <c r="D457" s="178">
        <f>D400/RES_summary!D$21</f>
        <v>37.111595389535019</v>
      </c>
      <c r="E457" s="178">
        <f>E400/RES_summary!E$21</f>
        <v>38.10837224542346</v>
      </c>
      <c r="F457" s="178">
        <f>F400/RES_summary!F$21</f>
        <v>39.901236843566224</v>
      </c>
      <c r="G457" s="178">
        <f>G400/RES_summary!G$21</f>
        <v>38.786753206484242</v>
      </c>
      <c r="H457" s="178">
        <f>H400/RES_summary!H$21</f>
        <v>35.28439691054303</v>
      </c>
      <c r="I457" s="178">
        <f>I400/RES_summary!I$21</f>
        <v>33.681022524820065</v>
      </c>
      <c r="J457" s="178">
        <f>J400/RES_summary!J$21</f>
        <v>34.106371271508998</v>
      </c>
      <c r="K457" s="178">
        <f>K400/RES_summary!K$21</f>
        <v>32.191487647446692</v>
      </c>
      <c r="L457" s="178">
        <f>L400/RES_summary!L$21</f>
        <v>31.412210198904461</v>
      </c>
      <c r="M457" s="178">
        <f>M400/RES_summary!M$21</f>
        <v>27.149445088445582</v>
      </c>
      <c r="N457" s="178">
        <f>N400/RES_summary!N$21</f>
        <v>24.868779050194238</v>
      </c>
      <c r="O457" s="178">
        <f>O400/RES_summary!O$21</f>
        <v>26.095903827354405</v>
      </c>
      <c r="P457" s="178">
        <f>P400/RES_summary!P$21</f>
        <v>23.921875201005886</v>
      </c>
      <c r="Q457" s="178">
        <f>Q400/RES_summary!Q$21</f>
        <v>26.280976976164954</v>
      </c>
    </row>
    <row r="458" spans="1:17" ht="12" customHeight="1" x14ac:dyDescent="0.25">
      <c r="A458" s="23" t="s">
        <v>161</v>
      </c>
      <c r="B458" s="156"/>
      <c r="C458" s="177">
        <f>C401/RES_summary!C$21</f>
        <v>39.901531855163391</v>
      </c>
      <c r="D458" s="177">
        <f>D401/RES_summary!D$21</f>
        <v>37.111595389535019</v>
      </c>
      <c r="E458" s="177">
        <f>E401/RES_summary!E$21</f>
        <v>38.10837224542346</v>
      </c>
      <c r="F458" s="177">
        <f>F401/RES_summary!F$21</f>
        <v>39.901236843566224</v>
      </c>
      <c r="G458" s="177">
        <f>G401/RES_summary!G$21</f>
        <v>38.786753206484242</v>
      </c>
      <c r="H458" s="177">
        <f>H401/RES_summary!H$21</f>
        <v>35.28439691054303</v>
      </c>
      <c r="I458" s="177">
        <f>I401/RES_summary!I$21</f>
        <v>33.681022524820065</v>
      </c>
      <c r="J458" s="177">
        <f>J401/RES_summary!J$21</f>
        <v>34.106371271508998</v>
      </c>
      <c r="K458" s="177">
        <f>K401/RES_summary!K$21</f>
        <v>32.191487647446692</v>
      </c>
      <c r="L458" s="177">
        <f>L401/RES_summary!L$21</f>
        <v>31.412210198904461</v>
      </c>
      <c r="M458" s="177">
        <f>M401/RES_summary!M$21</f>
        <v>27.149445088445582</v>
      </c>
      <c r="N458" s="177">
        <f>N401/RES_summary!N$21</f>
        <v>24.868779050194238</v>
      </c>
      <c r="O458" s="177">
        <f>O401/RES_summary!O$21</f>
        <v>26.095903827354405</v>
      </c>
      <c r="P458" s="177">
        <f>P401/RES_summary!P$21</f>
        <v>23.921875201005886</v>
      </c>
      <c r="Q458" s="177">
        <f>Q401/RES_summary!Q$21</f>
        <v>26.280976976164954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3.4119290499576005</v>
      </c>
      <c r="D462" s="178">
        <f>D405/RES_summary!D$21</f>
        <v>3.7230948743960148</v>
      </c>
      <c r="E462" s="178">
        <f>E405/RES_summary!E$21</f>
        <v>3.4334283751983814</v>
      </c>
      <c r="F462" s="178">
        <f>F405/RES_summary!F$21</f>
        <v>2.844912248713841</v>
      </c>
      <c r="G462" s="178">
        <f>G405/RES_summary!G$21</f>
        <v>2.9951732675017846</v>
      </c>
      <c r="H462" s="178">
        <f>H405/RES_summary!H$21</f>
        <v>3.390953822033874</v>
      </c>
      <c r="I462" s="178">
        <f>I405/RES_summary!I$21</f>
        <v>2.751103504043658</v>
      </c>
      <c r="J462" s="178">
        <f>J405/RES_summary!J$21</f>
        <v>2.9215361980033956</v>
      </c>
      <c r="K462" s="178">
        <f>K405/RES_summary!K$21</f>
        <v>2.7327066965487092</v>
      </c>
      <c r="L462" s="178">
        <f>L405/RES_summary!L$21</f>
        <v>2.9454813330961982</v>
      </c>
      <c r="M462" s="178">
        <f>M405/RES_summary!M$21</f>
        <v>2.2414305824279794</v>
      </c>
      <c r="N462" s="178">
        <f>N405/RES_summary!N$21</f>
        <v>2.201124249407179</v>
      </c>
      <c r="O462" s="178">
        <f>O405/RES_summary!O$21</f>
        <v>2.3214351304869605</v>
      </c>
      <c r="P462" s="178">
        <f>P405/RES_summary!P$21</f>
        <v>2.4144048259004607</v>
      </c>
      <c r="Q462" s="178">
        <f>Q405/RES_summary!Q$21</f>
        <v>2.3526524195114744</v>
      </c>
    </row>
    <row r="463" spans="1:17" ht="12" customHeight="1" x14ac:dyDescent="0.25">
      <c r="A463" s="167" t="s">
        <v>160</v>
      </c>
      <c r="B463" s="132"/>
      <c r="C463" s="183">
        <f>C406/RES_summary!C$21</f>
        <v>4.0871202770417865</v>
      </c>
      <c r="D463" s="183">
        <f>D406/RES_summary!D$21</f>
        <v>3.9953587431073658</v>
      </c>
      <c r="E463" s="183">
        <f>E406/RES_summary!E$21</f>
        <v>3.9422357385201501</v>
      </c>
      <c r="F463" s="183">
        <f>F406/RES_summary!F$21</f>
        <v>3.8854514069465655</v>
      </c>
      <c r="G463" s="183">
        <f>G406/RES_summary!G$21</f>
        <v>3.8664906411532569</v>
      </c>
      <c r="H463" s="183">
        <f>H406/RES_summary!H$21</f>
        <v>3.6606619829905473</v>
      </c>
      <c r="I463" s="183">
        <f>I406/RES_summary!I$21</f>
        <v>3.6419810942090507</v>
      </c>
      <c r="J463" s="183">
        <f>J406/RES_summary!J$21</f>
        <v>3.5407633112430665</v>
      </c>
      <c r="K463" s="183">
        <f>K406/RES_summary!K$21</f>
        <v>3.4784532377741648</v>
      </c>
      <c r="L463" s="183">
        <f>L406/RES_summary!L$21</f>
        <v>3.6679089211484008</v>
      </c>
      <c r="M463" s="183">
        <f>M406/RES_summary!M$21</f>
        <v>3.7323121087490398</v>
      </c>
      <c r="N463" s="183">
        <f>N406/RES_summary!N$21</f>
        <v>0</v>
      </c>
      <c r="O463" s="183">
        <f>O406/RES_summary!O$21</f>
        <v>0</v>
      </c>
      <c r="P463" s="183">
        <f>P406/RES_summary!P$21</f>
        <v>2.9528452908430953</v>
      </c>
      <c r="Q463" s="183">
        <f>Q406/RES_summary!Q$21</f>
        <v>2.8724158399439483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2.8866842401667818</v>
      </c>
      <c r="E464" s="183">
        <f>E407/RES_summary!E$21</f>
        <v>2.850764012059801</v>
      </c>
      <c r="F464" s="183">
        <f>F407/RES_summary!F$21</f>
        <v>2.8083709695581587</v>
      </c>
      <c r="G464" s="183">
        <f>G407/RES_summary!G$21</f>
        <v>2.7955052640333373</v>
      </c>
      <c r="H464" s="183">
        <f>H407/RES_summary!H$21</f>
        <v>2.6449538103020727</v>
      </c>
      <c r="I464" s="183">
        <f>I407/RES_summary!I$21</f>
        <v>2.6379782394142683</v>
      </c>
      <c r="J464" s="183">
        <f>J407/RES_summary!J$21</f>
        <v>2.5646567273305743</v>
      </c>
      <c r="K464" s="183">
        <f>K407/RES_summary!K$21</f>
        <v>2.5251886953981337</v>
      </c>
      <c r="L464" s="183">
        <f>L407/RES_summary!L$21</f>
        <v>2.6503738557442031</v>
      </c>
      <c r="M464" s="183">
        <f>M407/RES_summary!M$21</f>
        <v>2.7051868837447848</v>
      </c>
      <c r="N464" s="183">
        <f>N407/RES_summary!N$21</f>
        <v>2.201124249407179</v>
      </c>
      <c r="O464" s="183">
        <f>O407/RES_summary!O$21</f>
        <v>2.3214351304869605</v>
      </c>
      <c r="P464" s="183">
        <f>P407/RES_summary!P$21</f>
        <v>2.1309714782105678</v>
      </c>
      <c r="Q464" s="183">
        <f>Q407/RES_summary!Q$21</f>
        <v>2.070599546654472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2.8866842401667818</v>
      </c>
      <c r="E465" s="182">
        <f>E408/RES_summary!E$21</f>
        <v>2.850764012059801</v>
      </c>
      <c r="F465" s="182">
        <f>F408/RES_summary!F$21</f>
        <v>2.8083709695581587</v>
      </c>
      <c r="G465" s="182">
        <f>G408/RES_summary!G$21</f>
        <v>2.7955052640333373</v>
      </c>
      <c r="H465" s="182">
        <f>H408/RES_summary!H$21</f>
        <v>2.6449538103020727</v>
      </c>
      <c r="I465" s="182">
        <f>I408/RES_summary!I$21</f>
        <v>2.6379782394142683</v>
      </c>
      <c r="J465" s="182">
        <f>J408/RES_summary!J$21</f>
        <v>2.5646567273305743</v>
      </c>
      <c r="K465" s="182">
        <f>K408/RES_summary!K$21</f>
        <v>2.5251886953981337</v>
      </c>
      <c r="L465" s="182">
        <f>L408/RES_summary!L$21</f>
        <v>2.6503738557442031</v>
      </c>
      <c r="M465" s="182">
        <f>M408/RES_summary!M$21</f>
        <v>2.7051868837447848</v>
      </c>
      <c r="N465" s="182">
        <f>N408/RES_summary!N$21</f>
        <v>2.201124249407179</v>
      </c>
      <c r="O465" s="182">
        <f>O408/RES_summary!O$21</f>
        <v>2.3214351304869605</v>
      </c>
      <c r="P465" s="182">
        <f>P408/RES_summary!P$21</f>
        <v>2.1309714782105678</v>
      </c>
      <c r="Q465" s="182">
        <f>Q408/RES_summary!Q$21</f>
        <v>2.070599546654472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1.2635140931836775</v>
      </c>
      <c r="D471" s="178">
        <f>D414/RES_summary!D$21</f>
        <v>0.40443744091942246</v>
      </c>
      <c r="E471" s="178">
        <f>E414/RES_summary!E$21</f>
        <v>1.2772787413398186</v>
      </c>
      <c r="F471" s="178">
        <f>F414/RES_summary!F$21</f>
        <v>1.5120758102064842</v>
      </c>
      <c r="G471" s="178">
        <f>G414/RES_summary!G$21</f>
        <v>1.4990673776822523</v>
      </c>
      <c r="H471" s="178">
        <f>H414/RES_summary!H$21</f>
        <v>1.8635748226870252</v>
      </c>
      <c r="I471" s="178">
        <f>I414/RES_summary!I$21</f>
        <v>1.0990296032867033</v>
      </c>
      <c r="J471" s="178">
        <f>J414/RES_summary!J$21</f>
        <v>1.4366435275276335</v>
      </c>
      <c r="K471" s="178">
        <f>K414/RES_summary!K$21</f>
        <v>1.8141080814805628</v>
      </c>
      <c r="L471" s="178">
        <f>L414/RES_summary!L$21</f>
        <v>1.8806448789648631</v>
      </c>
      <c r="M471" s="178">
        <f>M414/RES_summary!M$21</f>
        <v>0.55700373288147853</v>
      </c>
      <c r="N471" s="178">
        <f>N414/RES_summary!N$21</f>
        <v>1.710040369376655</v>
      </c>
      <c r="O471" s="178">
        <f>O414/RES_summary!O$21</f>
        <v>1.7416990453996091</v>
      </c>
      <c r="P471" s="178">
        <f>P414/RES_summary!P$21</f>
        <v>1.6455766074158047</v>
      </c>
      <c r="Q471" s="178">
        <f>Q414/RES_summary!Q$21</f>
        <v>0.74763890999541049</v>
      </c>
    </row>
    <row r="472" spans="1:17" ht="12" customHeight="1" x14ac:dyDescent="0.25">
      <c r="A472" s="23" t="s">
        <v>203</v>
      </c>
      <c r="B472" s="156"/>
      <c r="C472" s="177">
        <f>C415/RES_summary!C$21</f>
        <v>2.0488710150515512</v>
      </c>
      <c r="D472" s="177">
        <f>D415/RES_summary!D$21</f>
        <v>2.0824407225532231</v>
      </c>
      <c r="E472" s="177">
        <f>E415/RES_summary!E$21</f>
        <v>2.0498739774531547</v>
      </c>
      <c r="F472" s="177">
        <f>F415/RES_summary!F$21</f>
        <v>2.0168170717207219</v>
      </c>
      <c r="G472" s="177">
        <f>G415/RES_summary!G$21</f>
        <v>1.9268423381468849</v>
      </c>
      <c r="H472" s="177">
        <f>H415/RES_summary!H$21</f>
        <v>1.8652424050862848</v>
      </c>
      <c r="I472" s="177">
        <f>I415/RES_summary!I$21</f>
        <v>1.9395724503339087</v>
      </c>
      <c r="J472" s="177">
        <f>J415/RES_summary!J$21</f>
        <v>1.8771928242338294</v>
      </c>
      <c r="K472" s="177">
        <f>K415/RES_summary!K$21</f>
        <v>1.8141080814805628</v>
      </c>
      <c r="L472" s="177">
        <f>L415/RES_summary!L$21</f>
        <v>1.8806448789648631</v>
      </c>
      <c r="M472" s="177">
        <f>M415/RES_summary!M$21</f>
        <v>1.8983232173133215</v>
      </c>
      <c r="N472" s="177">
        <f>N415/RES_summary!N$21</f>
        <v>1.710040369376655</v>
      </c>
      <c r="O472" s="177">
        <f>O415/RES_summary!O$21</f>
        <v>1.7416990453996091</v>
      </c>
      <c r="P472" s="177">
        <f>P415/RES_summary!P$21</f>
        <v>1.6455766074158047</v>
      </c>
      <c r="Q472" s="177">
        <f>Q415/RES_summary!Q$21</f>
        <v>1.4669513857008785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5339</v>
      </c>
      <c r="C5" s="151">
        <f>RES_hhdet_num!C$81</f>
        <v>5328.9999999999991</v>
      </c>
      <c r="D5" s="151">
        <f>RES_hhdet_num!D$81</f>
        <v>5275</v>
      </c>
      <c r="E5" s="151">
        <f>RES_hhdet_num!E$81</f>
        <v>5255</v>
      </c>
      <c r="F5" s="151">
        <f>RES_hhdet_num!F$81</f>
        <v>5250.9999999999991</v>
      </c>
      <c r="G5" s="151">
        <f>RES_hhdet_num!G$81</f>
        <v>5248</v>
      </c>
      <c r="H5" s="151">
        <f>RES_hhdet_num!H$81</f>
        <v>5234</v>
      </c>
      <c r="I5" s="151">
        <f>RES_hhdet_num!I$81</f>
        <v>5188</v>
      </c>
      <c r="J5" s="151">
        <f>RES_hhdet_num!J$81</f>
        <v>5598.0000000000009</v>
      </c>
      <c r="K5" s="151">
        <f>RES_hhdet_num!K$81</f>
        <v>6437</v>
      </c>
      <c r="L5" s="151">
        <f>RES_hhdet_num!L$81</f>
        <v>6520</v>
      </c>
      <c r="M5" s="151">
        <f>RES_hhdet_num!M$81</f>
        <v>6566.0000000000009</v>
      </c>
      <c r="N5" s="151">
        <f>RES_hhdet_num!N$81</f>
        <v>7391.0000000000009</v>
      </c>
      <c r="O5" s="151">
        <f>RES_hhdet_num!O$81</f>
        <v>8195.0000000000036</v>
      </c>
      <c r="P5" s="151">
        <f>RES_hhdet_num!P$81</f>
        <v>10385.000000000005</v>
      </c>
      <c r="Q5" s="151">
        <f>RES_hhdet_num!Q$81</f>
        <v>9361.0000000000036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5339</v>
      </c>
      <c r="C7" s="67">
        <f>RES_hhdet_num!C$83</f>
        <v>5328.9999999999991</v>
      </c>
      <c r="D7" s="67">
        <f>RES_hhdet_num!D$83</f>
        <v>5275</v>
      </c>
      <c r="E7" s="67">
        <f>RES_hhdet_num!E$83</f>
        <v>5255</v>
      </c>
      <c r="F7" s="67">
        <f>RES_hhdet_num!F$83</f>
        <v>5250.9999999999991</v>
      </c>
      <c r="G7" s="67">
        <f>RES_hhdet_num!G$83</f>
        <v>5248</v>
      </c>
      <c r="H7" s="67">
        <f>RES_hhdet_num!H$83</f>
        <v>5234</v>
      </c>
      <c r="I7" s="67">
        <f>RES_hhdet_num!I$83</f>
        <v>5188</v>
      </c>
      <c r="J7" s="67">
        <f>RES_hhdet_num!J$83</f>
        <v>5598.0000000000009</v>
      </c>
      <c r="K7" s="67">
        <f>RES_hhdet_num!K$83</f>
        <v>6437</v>
      </c>
      <c r="L7" s="67">
        <f>RES_hhdet_num!L$83</f>
        <v>6520</v>
      </c>
      <c r="M7" s="67">
        <f>RES_hhdet_num!M$83</f>
        <v>6566.0000000000009</v>
      </c>
      <c r="N7" s="67">
        <f>RES_hhdet_num!N$83</f>
        <v>7391.0000000000009</v>
      </c>
      <c r="O7" s="67">
        <f>RES_hhdet_num!O$83</f>
        <v>8195.0000000000036</v>
      </c>
      <c r="P7" s="67">
        <f>RES_hhdet_num!P$83</f>
        <v>10385.000000000005</v>
      </c>
      <c r="Q7" s="67">
        <f>RES_hhdet_num!Q$83</f>
        <v>9361.0000000000036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171</v>
      </c>
      <c r="C9" s="67">
        <f>RES_hhdet_num!C$86</f>
        <v>178</v>
      </c>
      <c r="D9" s="67">
        <f>RES_hhdet_num!D$86</f>
        <v>198</v>
      </c>
      <c r="E9" s="67">
        <f>RES_hhdet_num!E$86</f>
        <v>220</v>
      </c>
      <c r="F9" s="67">
        <f>RES_hhdet_num!F$86</f>
        <v>220</v>
      </c>
      <c r="G9" s="67">
        <f>RES_hhdet_num!G$86</f>
        <v>219</v>
      </c>
      <c r="H9" s="67">
        <f>RES_hhdet_num!H$86</f>
        <v>228</v>
      </c>
      <c r="I9" s="67">
        <f>RES_hhdet_num!I$86</f>
        <v>247</v>
      </c>
      <c r="J9" s="67">
        <f>RES_hhdet_num!J$86</f>
        <v>294</v>
      </c>
      <c r="K9" s="67">
        <f>RES_hhdet_num!K$86</f>
        <v>364</v>
      </c>
      <c r="L9" s="67">
        <f>RES_hhdet_num!L$86</f>
        <v>403.00000000000006</v>
      </c>
      <c r="M9" s="67">
        <f>RES_hhdet_num!M$86</f>
        <v>438.00000000000006</v>
      </c>
      <c r="N9" s="67">
        <f>RES_hhdet_num!N$86</f>
        <v>548.00000000000011</v>
      </c>
      <c r="O9" s="67">
        <f>RES_hhdet_num!O$86</f>
        <v>631.00000000000011</v>
      </c>
      <c r="P9" s="67">
        <f>RES_hhdet_num!P$86</f>
        <v>725.00000000000011</v>
      </c>
      <c r="Q9" s="67">
        <f>RES_hhdet_num!Q$86</f>
        <v>638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3442</v>
      </c>
      <c r="C11" s="67">
        <f>RES_hhdet_num!C$88</f>
        <v>3554.9999999999995</v>
      </c>
      <c r="D11" s="67">
        <f>RES_hhdet_num!D$88</f>
        <v>3613.9999999999995</v>
      </c>
      <c r="E11" s="67">
        <f>RES_hhdet_num!E$88</f>
        <v>3692</v>
      </c>
      <c r="F11" s="67">
        <f>RES_hhdet_num!F$88</f>
        <v>3702.9999999999995</v>
      </c>
      <c r="G11" s="67">
        <f>RES_hhdet_num!G$88</f>
        <v>3722</v>
      </c>
      <c r="H11" s="67">
        <f>RES_hhdet_num!H$88</f>
        <v>3897</v>
      </c>
      <c r="I11" s="67">
        <f>RES_hhdet_num!I$88</f>
        <v>3871</v>
      </c>
      <c r="J11" s="67">
        <f>RES_hhdet_num!J$88</f>
        <v>4154.0000000000009</v>
      </c>
      <c r="K11" s="67">
        <f>RES_hhdet_num!K$88</f>
        <v>4682</v>
      </c>
      <c r="L11" s="67">
        <f>RES_hhdet_num!L$88</f>
        <v>4972</v>
      </c>
      <c r="M11" s="67">
        <f>RES_hhdet_num!M$88</f>
        <v>4920.0000000000009</v>
      </c>
      <c r="N11" s="67">
        <f>RES_hhdet_num!N$88</f>
        <v>5820.0000000000009</v>
      </c>
      <c r="O11" s="67">
        <f>RES_hhdet_num!O$88</f>
        <v>6442.0000000000027</v>
      </c>
      <c r="P11" s="67">
        <f>RES_hhdet_num!P$88</f>
        <v>8075.0000000000045</v>
      </c>
      <c r="Q11" s="67">
        <f>RES_hhdet_num!Q$88</f>
        <v>7112.0000000000027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52</v>
      </c>
      <c r="E12" s="67">
        <f>RES_hhdet_num!E$89</f>
        <v>52</v>
      </c>
      <c r="F12" s="67">
        <f>RES_hhdet_num!F$89</f>
        <v>103</v>
      </c>
      <c r="G12" s="67">
        <f>RES_hhdet_num!G$89</f>
        <v>122</v>
      </c>
      <c r="H12" s="67">
        <f>RES_hhdet_num!H$89</f>
        <v>158</v>
      </c>
      <c r="I12" s="67">
        <f>RES_hhdet_num!I$89</f>
        <v>208</v>
      </c>
      <c r="J12" s="67">
        <f>RES_hhdet_num!J$89</f>
        <v>279</v>
      </c>
      <c r="K12" s="67">
        <f>RES_hhdet_num!K$89</f>
        <v>437</v>
      </c>
      <c r="L12" s="67">
        <f>RES_hhdet_num!L$89</f>
        <v>575.00000000000023</v>
      </c>
      <c r="M12" s="67">
        <f>RES_hhdet_num!M$89</f>
        <v>730.00000000000011</v>
      </c>
      <c r="N12" s="67">
        <f>RES_hhdet_num!N$89</f>
        <v>1102.0000000000002</v>
      </c>
      <c r="O12" s="67">
        <f>RES_hhdet_num!O$89</f>
        <v>1481.0000000000002</v>
      </c>
      <c r="P12" s="67">
        <f>RES_hhdet_num!P$89</f>
        <v>2100.0000000000005</v>
      </c>
      <c r="Q12" s="67">
        <f>RES_hhdet_num!Q$89</f>
        <v>2020.0000000000007</v>
      </c>
    </row>
    <row r="13" spans="1:17" ht="12" customHeight="1" x14ac:dyDescent="0.25">
      <c r="A13" s="23" t="s">
        <v>144</v>
      </c>
      <c r="B13" s="67">
        <f>RES_hhdet_num!B$92</f>
        <v>1154</v>
      </c>
      <c r="C13" s="67">
        <f>RES_hhdet_num!C$92</f>
        <v>1108.9999999999998</v>
      </c>
      <c r="D13" s="67">
        <f>RES_hhdet_num!D$92</f>
        <v>1040</v>
      </c>
      <c r="E13" s="67">
        <f>RES_hhdet_num!E$92</f>
        <v>1045.0000000000002</v>
      </c>
      <c r="F13" s="67">
        <f>RES_hhdet_num!F$92</f>
        <v>1021.9999999999997</v>
      </c>
      <c r="G13" s="67">
        <f>RES_hhdet_num!G$92</f>
        <v>943</v>
      </c>
      <c r="H13" s="67">
        <f>RES_hhdet_num!H$92</f>
        <v>810</v>
      </c>
      <c r="I13" s="67">
        <f>RES_hhdet_num!I$92</f>
        <v>382</v>
      </c>
      <c r="J13" s="67">
        <f>RES_hhdet_num!J$92</f>
        <v>227</v>
      </c>
      <c r="K13" s="67">
        <f>RES_hhdet_num!K$92</f>
        <v>213</v>
      </c>
      <c r="L13" s="67">
        <f>RES_hhdet_num!L$92</f>
        <v>182</v>
      </c>
      <c r="M13" s="67">
        <f>RES_hhdet_num!M$92</f>
        <v>67.000000000000014</v>
      </c>
      <c r="N13" s="67">
        <f>RES_hhdet_num!N$92</f>
        <v>0</v>
      </c>
      <c r="O13" s="67">
        <f>RES_hhdet_num!O$92</f>
        <v>0</v>
      </c>
      <c r="P13" s="67">
        <f>RES_hhdet_num!P$92</f>
        <v>0</v>
      </c>
      <c r="Q13" s="67">
        <f>RES_hhdet_num!Q$92</f>
        <v>0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14.999999999999879</v>
      </c>
      <c r="E14" s="67">
        <f>RES_hhdet_num!E$93</f>
        <v>15</v>
      </c>
      <c r="F14" s="67">
        <f>RES_hhdet_num!F$93</f>
        <v>28.999999999999936</v>
      </c>
      <c r="G14" s="67">
        <f>RES_hhdet_num!G$93</f>
        <v>31</v>
      </c>
      <c r="H14" s="67">
        <f>RES_hhdet_num!H$93</f>
        <v>33</v>
      </c>
      <c r="I14" s="67">
        <f>RES_hhdet_num!I$93</f>
        <v>21</v>
      </c>
      <c r="J14" s="67">
        <f>RES_hhdet_num!J$93</f>
        <v>15</v>
      </c>
      <c r="K14" s="67">
        <f>RES_hhdet_num!K$93</f>
        <v>20.000000000000004</v>
      </c>
      <c r="L14" s="67">
        <f>RES_hhdet_num!L$93</f>
        <v>21</v>
      </c>
      <c r="M14" s="67">
        <f>RES_hhdet_num!M$93</f>
        <v>10.000000000000004</v>
      </c>
      <c r="N14" s="67">
        <f>RES_hhdet_num!N$93</f>
        <v>0</v>
      </c>
      <c r="O14" s="67">
        <f>RES_hhdet_num!O$93</f>
        <v>0</v>
      </c>
      <c r="P14" s="67">
        <f>RES_hhdet_num!P$93</f>
        <v>0</v>
      </c>
      <c r="Q14" s="67">
        <f>RES_hhdet_num!Q$93</f>
        <v>0</v>
      </c>
    </row>
    <row r="15" spans="1:17" ht="12" customHeight="1" x14ac:dyDescent="0.25">
      <c r="A15" s="23" t="s">
        <v>142</v>
      </c>
      <c r="B15" s="67">
        <f>RES_hhdet_num!B$96</f>
        <v>743</v>
      </c>
      <c r="C15" s="67">
        <f>RES_hhdet_num!C$96</f>
        <v>665.00000000000011</v>
      </c>
      <c r="D15" s="67">
        <f>RES_hhdet_num!D$96</f>
        <v>546.00000000000011</v>
      </c>
      <c r="E15" s="67">
        <f>RES_hhdet_num!E$96</f>
        <v>444.99999999999994</v>
      </c>
      <c r="F15" s="67">
        <f>RES_hhdet_num!F$96</f>
        <v>382.99999999999994</v>
      </c>
      <c r="G15" s="67">
        <f>RES_hhdet_num!G$96</f>
        <v>415.99999999999989</v>
      </c>
      <c r="H15" s="67">
        <f>RES_hhdet_num!H$96</f>
        <v>323.00000000000011</v>
      </c>
      <c r="I15" s="67">
        <f>RES_hhdet_num!I$96</f>
        <v>669.99999999999989</v>
      </c>
      <c r="J15" s="67">
        <f>RES_hhdet_num!J$96</f>
        <v>864.99999999999966</v>
      </c>
      <c r="K15" s="67">
        <f>RES_hhdet_num!K$96</f>
        <v>991.99999999999989</v>
      </c>
      <c r="L15" s="67">
        <f>RES_hhdet_num!L$96</f>
        <v>690</v>
      </c>
      <c r="M15" s="67">
        <f>RES_hhdet_num!M$96</f>
        <v>730.99999999999989</v>
      </c>
      <c r="N15" s="67">
        <f>RES_hhdet_num!N$96</f>
        <v>394.00000000000011</v>
      </c>
      <c r="O15" s="67">
        <f>RES_hhdet_num!O$96</f>
        <v>221.00000000000006</v>
      </c>
      <c r="P15" s="67">
        <f>RES_hhdet_num!P$96</f>
        <v>167.00000000000003</v>
      </c>
      <c r="Q15" s="67">
        <f>RES_hhdet_num!Q$96</f>
        <v>178.00000000000011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7.9999999999999662</v>
      </c>
      <c r="E16" s="67">
        <f>RES_hhdet_num!E$97</f>
        <v>6</v>
      </c>
      <c r="F16" s="67">
        <f>RES_hhdet_num!F$97</f>
        <v>11</v>
      </c>
      <c r="G16" s="67">
        <f>RES_hhdet_num!G$97</f>
        <v>14</v>
      </c>
      <c r="H16" s="67">
        <f>RES_hhdet_num!H$97</f>
        <v>13</v>
      </c>
      <c r="I16" s="67">
        <f>RES_hhdet_num!I$97</f>
        <v>36</v>
      </c>
      <c r="J16" s="67">
        <f>RES_hhdet_num!J$97</f>
        <v>58</v>
      </c>
      <c r="K16" s="67">
        <f>RES_hhdet_num!K$97</f>
        <v>93.000000000000028</v>
      </c>
      <c r="L16" s="67">
        <f>RES_hhdet_num!L$97</f>
        <v>80.000000000000028</v>
      </c>
      <c r="M16" s="67">
        <f>RES_hhdet_num!M$97</f>
        <v>108.00000000000001</v>
      </c>
      <c r="N16" s="67">
        <f>RES_hhdet_num!N$97</f>
        <v>75.000000000000028</v>
      </c>
      <c r="O16" s="67">
        <f>RES_hhdet_num!O$97</f>
        <v>51.000000000000007</v>
      </c>
      <c r="P16" s="67">
        <f>RES_hhdet_num!P$97</f>
        <v>43</v>
      </c>
      <c r="Q16" s="67">
        <f>RES_hhdet_num!Q$97</f>
        <v>51.000000000000092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4099</v>
      </c>
      <c r="C19" s="67">
        <f>RES_hhdet_num!C$102</f>
        <v>5095</v>
      </c>
      <c r="D19" s="67">
        <f>RES_hhdet_num!D$102</f>
        <v>2070</v>
      </c>
      <c r="E19" s="67">
        <f>RES_hhdet_num!E$102</f>
        <v>403</v>
      </c>
      <c r="F19" s="67">
        <f>RES_hhdet_num!F$102</f>
        <v>408</v>
      </c>
      <c r="G19" s="67">
        <f>RES_hhdet_num!G$102</f>
        <v>912.99999999999977</v>
      </c>
      <c r="H19" s="67">
        <f>RES_hhdet_num!H$102</f>
        <v>914.99999999999977</v>
      </c>
      <c r="I19" s="67">
        <f>RES_hhdet_num!I$102</f>
        <v>238</v>
      </c>
      <c r="J19" s="67">
        <f>RES_hhdet_num!J$102</f>
        <v>339.00000000000017</v>
      </c>
      <c r="K19" s="67">
        <f>RES_hhdet_num!K$102</f>
        <v>901</v>
      </c>
      <c r="L19" s="67">
        <f>RES_hhdet_num!L$102</f>
        <v>1045.0000000000002</v>
      </c>
      <c r="M19" s="67">
        <f>RES_hhdet_num!M$102</f>
        <v>556.00000000000011</v>
      </c>
      <c r="N19" s="67">
        <f>RES_hhdet_num!N$102</f>
        <v>0</v>
      </c>
      <c r="O19" s="67">
        <f>RES_hhdet_num!O$102</f>
        <v>0</v>
      </c>
      <c r="P19" s="67">
        <f>RES_hhdet_num!P$102</f>
        <v>0</v>
      </c>
      <c r="Q19" s="67">
        <f>RES_hhdet_num!Q$102</f>
        <v>0</v>
      </c>
    </row>
    <row r="20" spans="1:17" ht="12" customHeight="1" x14ac:dyDescent="0.25">
      <c r="A20" s="29" t="s">
        <v>140</v>
      </c>
      <c r="B20" s="83">
        <f>RES_hhdet_num!B$103</f>
        <v>1240</v>
      </c>
      <c r="C20" s="83">
        <f>RES_hhdet_num!C$103</f>
        <v>234</v>
      </c>
      <c r="D20" s="83">
        <f>RES_hhdet_num!D$103</f>
        <v>3205</v>
      </c>
      <c r="E20" s="83">
        <f>RES_hhdet_num!E$103</f>
        <v>4852</v>
      </c>
      <c r="F20" s="83">
        <f>RES_hhdet_num!F$103</f>
        <v>4843</v>
      </c>
      <c r="G20" s="83">
        <f>RES_hhdet_num!G$103</f>
        <v>4335</v>
      </c>
      <c r="H20" s="83">
        <f>RES_hhdet_num!H$103</f>
        <v>4319.0000000000009</v>
      </c>
      <c r="I20" s="83">
        <f>RES_hhdet_num!I$103</f>
        <v>4950</v>
      </c>
      <c r="J20" s="83">
        <f>RES_hhdet_num!J$103</f>
        <v>5259</v>
      </c>
      <c r="K20" s="83">
        <f>RES_hhdet_num!K$103</f>
        <v>5536.0000000000009</v>
      </c>
      <c r="L20" s="83">
        <f>RES_hhdet_num!L$103</f>
        <v>5475.0000000000018</v>
      </c>
      <c r="M20" s="83">
        <f>RES_hhdet_num!M$103</f>
        <v>6010.0000000000009</v>
      </c>
      <c r="N20" s="83">
        <f>RES_hhdet_num!N$103</f>
        <v>7391.0000000000027</v>
      </c>
      <c r="O20" s="83">
        <f>RES_hhdet_num!O$103</f>
        <v>8195.0000000000036</v>
      </c>
      <c r="P20" s="83">
        <f>RES_hhdet_num!P$103</f>
        <v>10385.000000000005</v>
      </c>
      <c r="Q20" s="83">
        <f>RES_hhdet_num!Q$103</f>
        <v>9361.0000000000036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333.68750000000091</v>
      </c>
      <c r="D24" s="67">
        <f t="shared" ref="D24:Q24" si="0">C7+D41-D7</f>
        <v>333.68749999999909</v>
      </c>
      <c r="E24" s="67">
        <f t="shared" si="0"/>
        <v>333.6875</v>
      </c>
      <c r="F24" s="67">
        <f t="shared" si="0"/>
        <v>333.68750000000091</v>
      </c>
      <c r="G24" s="67">
        <f t="shared" si="0"/>
        <v>333.68749999999909</v>
      </c>
      <c r="H24" s="67">
        <f t="shared" si="0"/>
        <v>333.6875</v>
      </c>
      <c r="I24" s="67">
        <f t="shared" si="0"/>
        <v>333.6875</v>
      </c>
      <c r="J24" s="67">
        <f t="shared" si="0"/>
        <v>333.68749999999909</v>
      </c>
      <c r="K24" s="67">
        <f t="shared" si="0"/>
        <v>333.68750000000091</v>
      </c>
      <c r="L24" s="67">
        <f t="shared" si="0"/>
        <v>333.6875</v>
      </c>
      <c r="M24" s="67">
        <f t="shared" si="0"/>
        <v>333.68749999999909</v>
      </c>
      <c r="N24" s="67">
        <f t="shared" si="0"/>
        <v>333.6875</v>
      </c>
      <c r="O24" s="67">
        <f t="shared" si="0"/>
        <v>333.68749999999636</v>
      </c>
      <c r="P24" s="67">
        <f t="shared" si="0"/>
        <v>333.68749999999818</v>
      </c>
      <c r="Q24" s="67">
        <f t="shared" si="0"/>
        <v>1024.0000000000018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22</v>
      </c>
      <c r="D26" s="67">
        <f t="shared" ref="D26:Q26" si="1">C9+D43-D9</f>
        <v>22</v>
      </c>
      <c r="E26" s="67">
        <f t="shared" si="1"/>
        <v>21</v>
      </c>
      <c r="F26" s="67">
        <f t="shared" si="1"/>
        <v>20</v>
      </c>
      <c r="G26" s="67">
        <f t="shared" si="1"/>
        <v>21</v>
      </c>
      <c r="H26" s="67">
        <f t="shared" si="1"/>
        <v>20</v>
      </c>
      <c r="I26" s="67">
        <f t="shared" si="1"/>
        <v>19</v>
      </c>
      <c r="J26" s="67">
        <f t="shared" si="1"/>
        <v>29</v>
      </c>
      <c r="K26" s="67">
        <f t="shared" si="1"/>
        <v>31</v>
      </c>
      <c r="L26" s="67">
        <f t="shared" si="1"/>
        <v>43.999999999999943</v>
      </c>
      <c r="M26" s="67">
        <f t="shared" si="1"/>
        <v>43</v>
      </c>
      <c r="N26" s="67">
        <f t="shared" si="1"/>
        <v>20.999999999999886</v>
      </c>
      <c r="O26" s="67">
        <f t="shared" si="1"/>
        <v>20</v>
      </c>
      <c r="P26" s="67">
        <f t="shared" si="1"/>
        <v>29</v>
      </c>
      <c r="Q26" s="67">
        <f t="shared" si="1"/>
        <v>87.000000000000114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161.25000000000045</v>
      </c>
      <c r="D28" s="67">
        <f t="shared" si="2"/>
        <v>161.25</v>
      </c>
      <c r="E28" s="67">
        <f t="shared" si="2"/>
        <v>161.25</v>
      </c>
      <c r="F28" s="67">
        <f t="shared" si="2"/>
        <v>174.62202267911198</v>
      </c>
      <c r="G28" s="67">
        <f t="shared" si="2"/>
        <v>190.60657938011263</v>
      </c>
      <c r="H28" s="67">
        <f t="shared" si="2"/>
        <v>161.24999999999955</v>
      </c>
      <c r="I28" s="67">
        <f t="shared" si="2"/>
        <v>186.16545628526183</v>
      </c>
      <c r="J28" s="67">
        <f t="shared" si="2"/>
        <v>201.91091853161743</v>
      </c>
      <c r="K28" s="67">
        <f t="shared" si="2"/>
        <v>326.38605439483854</v>
      </c>
      <c r="L28" s="67">
        <f t="shared" si="2"/>
        <v>161.25</v>
      </c>
      <c r="M28" s="67">
        <f t="shared" si="2"/>
        <v>251.77403650018368</v>
      </c>
      <c r="N28" s="67">
        <f t="shared" si="2"/>
        <v>255.96653348672498</v>
      </c>
      <c r="O28" s="67">
        <f t="shared" si="2"/>
        <v>333.68749999999909</v>
      </c>
      <c r="P28" s="67">
        <f t="shared" si="2"/>
        <v>333.68749999999727</v>
      </c>
      <c r="Q28" s="67">
        <f t="shared" si="2"/>
        <v>1024.0000000000018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2.4871806440634074</v>
      </c>
      <c r="F29" s="67">
        <f t="shared" si="2"/>
        <v>1.6043022266221811</v>
      </c>
      <c r="G29" s="67">
        <f t="shared" si="2"/>
        <v>2.6622428414655701</v>
      </c>
      <c r="H29" s="67">
        <f t="shared" si="2"/>
        <v>5.7754562971506402</v>
      </c>
      <c r="I29" s="67">
        <f t="shared" si="2"/>
        <v>2.0347414283445744</v>
      </c>
      <c r="J29" s="67">
        <f t="shared" si="2"/>
        <v>12.646719176402883</v>
      </c>
      <c r="K29" s="67">
        <f t="shared" si="2"/>
        <v>39.590040257275518</v>
      </c>
      <c r="L29" s="67">
        <f t="shared" si="2"/>
        <v>0</v>
      </c>
      <c r="M29" s="67">
        <f t="shared" si="2"/>
        <v>8.5798992801893519</v>
      </c>
      <c r="N29" s="67">
        <f t="shared" si="2"/>
        <v>66.727460486950122</v>
      </c>
      <c r="O29" s="67">
        <f t="shared" si="2"/>
        <v>48.96143880323234</v>
      </c>
      <c r="P29" s="67">
        <f t="shared" si="2"/>
        <v>232.77939381328861</v>
      </c>
      <c r="Q29" s="67">
        <f t="shared" si="2"/>
        <v>80.000000000000227</v>
      </c>
    </row>
    <row r="30" spans="1:17" ht="12" customHeight="1" x14ac:dyDescent="0.25">
      <c r="A30" s="23" t="s">
        <v>144</v>
      </c>
      <c r="B30" s="67"/>
      <c r="C30" s="67">
        <f t="shared" si="2"/>
        <v>108</v>
      </c>
      <c r="D30" s="67">
        <f t="shared" si="2"/>
        <v>112.58466963645878</v>
      </c>
      <c r="E30" s="67">
        <f t="shared" si="2"/>
        <v>108.00000000000045</v>
      </c>
      <c r="F30" s="67">
        <f t="shared" si="2"/>
        <v>107.99999999999989</v>
      </c>
      <c r="G30" s="67">
        <f t="shared" si="2"/>
        <v>115.49011463703164</v>
      </c>
      <c r="H30" s="67">
        <f t="shared" si="2"/>
        <v>157.27189226028702</v>
      </c>
      <c r="I30" s="67">
        <f t="shared" si="2"/>
        <v>436.29674212805423</v>
      </c>
      <c r="J30" s="67">
        <f t="shared" si="2"/>
        <v>156.00280844730474</v>
      </c>
      <c r="K30" s="67">
        <f t="shared" si="2"/>
        <v>45.495690705004847</v>
      </c>
      <c r="L30" s="67">
        <f t="shared" si="2"/>
        <v>43.573322011447146</v>
      </c>
      <c r="M30" s="67">
        <f t="shared" si="2"/>
        <v>114.99999999999999</v>
      </c>
      <c r="N30" s="67">
        <f t="shared" si="2"/>
        <v>67.000000000000014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1.5482785880790715</v>
      </c>
      <c r="F31" s="67">
        <f t="shared" si="2"/>
        <v>2.1476948444715056</v>
      </c>
      <c r="G31" s="67">
        <f t="shared" si="2"/>
        <v>0.75607329555054648</v>
      </c>
      <c r="H31" s="67">
        <f t="shared" si="2"/>
        <v>0</v>
      </c>
      <c r="I31" s="67">
        <f t="shared" si="2"/>
        <v>12.768607767161491</v>
      </c>
      <c r="J31" s="67">
        <f t="shared" si="2"/>
        <v>7.077990945049347</v>
      </c>
      <c r="K31" s="67">
        <f t="shared" si="2"/>
        <v>0</v>
      </c>
      <c r="L31" s="67">
        <f t="shared" si="2"/>
        <v>0.49665606669862683</v>
      </c>
      <c r="M31" s="67">
        <f t="shared" si="2"/>
        <v>10.999999999999996</v>
      </c>
      <c r="N31" s="67">
        <f t="shared" si="2"/>
        <v>10.000000000000004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23" t="s">
        <v>142</v>
      </c>
      <c r="B32" s="67"/>
      <c r="C32" s="67">
        <f t="shared" si="2"/>
        <v>115.31503194351637</v>
      </c>
      <c r="D32" s="67">
        <f t="shared" si="2"/>
        <v>135.07642215416934</v>
      </c>
      <c r="E32" s="67">
        <f t="shared" si="2"/>
        <v>139.36128004896619</v>
      </c>
      <c r="F32" s="67">
        <f t="shared" si="2"/>
        <v>107.07912157754339</v>
      </c>
      <c r="G32" s="67">
        <f t="shared" si="2"/>
        <v>69.75</v>
      </c>
      <c r="H32" s="67">
        <f t="shared" si="2"/>
        <v>98.022339107859182</v>
      </c>
      <c r="I32" s="67">
        <f t="shared" si="2"/>
        <v>69.750000000000227</v>
      </c>
      <c r="J32" s="67">
        <f t="shared" si="2"/>
        <v>69.749999999999886</v>
      </c>
      <c r="K32" s="67">
        <f t="shared" si="2"/>
        <v>107.0650319435166</v>
      </c>
      <c r="L32" s="67">
        <f t="shared" si="2"/>
        <v>328.38994644245179</v>
      </c>
      <c r="M32" s="67">
        <f t="shared" si="2"/>
        <v>108.11128004896602</v>
      </c>
      <c r="N32" s="67">
        <f t="shared" si="2"/>
        <v>336.99999999999977</v>
      </c>
      <c r="O32" s="67">
        <f t="shared" si="2"/>
        <v>173.00000000000006</v>
      </c>
      <c r="P32" s="67">
        <f t="shared" si="2"/>
        <v>54.000000000000028</v>
      </c>
      <c r="Q32" s="67">
        <f t="shared" si="2"/>
        <v>0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2.3934859035967531</v>
      </c>
      <c r="F33" s="67">
        <f t="shared" si="2"/>
        <v>1.0090940151645142</v>
      </c>
      <c r="G33" s="67">
        <f t="shared" si="2"/>
        <v>1.5601455990166393</v>
      </c>
      <c r="H33" s="67">
        <f t="shared" si="2"/>
        <v>1</v>
      </c>
      <c r="I33" s="67">
        <f t="shared" si="2"/>
        <v>1.1132622582020133</v>
      </c>
      <c r="J33" s="67">
        <f t="shared" si="2"/>
        <v>5.4707884552522756</v>
      </c>
      <c r="K33" s="67">
        <f t="shared" si="2"/>
        <v>4.9363079004016157</v>
      </c>
      <c r="L33" s="67">
        <f t="shared" si="2"/>
        <v>15.224745310381266</v>
      </c>
      <c r="M33" s="67">
        <f t="shared" si="2"/>
        <v>2.7643033221839346</v>
      </c>
      <c r="N33" s="67">
        <f t="shared" si="2"/>
        <v>32.999999999999986</v>
      </c>
      <c r="O33" s="67">
        <f t="shared" si="2"/>
        <v>24.000000000000021</v>
      </c>
      <c r="P33" s="67">
        <f t="shared" si="2"/>
        <v>8.0000000000000071</v>
      </c>
      <c r="Q33" s="67">
        <f t="shared" si="2"/>
        <v>4.7276638674081042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384</v>
      </c>
      <c r="D36" s="67">
        <f t="shared" si="3"/>
        <v>3084.8945116687473</v>
      </c>
      <c r="E36" s="67">
        <f t="shared" si="3"/>
        <v>1679.8237626074751</v>
      </c>
      <c r="F36" s="67">
        <f t="shared" si="3"/>
        <v>396.82376260747503</v>
      </c>
      <c r="G36" s="67">
        <f t="shared" si="3"/>
        <v>408</v>
      </c>
      <c r="H36" s="67">
        <f t="shared" si="3"/>
        <v>454.59757439726559</v>
      </c>
      <c r="I36" s="67">
        <f t="shared" si="3"/>
        <v>686.67912074882497</v>
      </c>
      <c r="J36" s="67">
        <f t="shared" si="3"/>
        <v>238.00000000000006</v>
      </c>
      <c r="K36" s="67">
        <f t="shared" si="3"/>
        <v>339.00000000000023</v>
      </c>
      <c r="L36" s="67">
        <f t="shared" si="3"/>
        <v>744.74583008846071</v>
      </c>
      <c r="M36" s="67">
        <f t="shared" si="3"/>
        <v>1045</v>
      </c>
      <c r="N36" s="67">
        <f t="shared" si="3"/>
        <v>556.00000000000011</v>
      </c>
      <c r="O36" s="67">
        <f t="shared" si="3"/>
        <v>0</v>
      </c>
      <c r="P36" s="67">
        <f t="shared" si="3"/>
        <v>0</v>
      </c>
      <c r="Q36" s="67">
        <f t="shared" si="3"/>
        <v>0</v>
      </c>
    </row>
    <row r="37" spans="1:17" ht="12" customHeight="1" x14ac:dyDescent="0.25">
      <c r="A37" s="29" t="s">
        <v>140</v>
      </c>
      <c r="B37" s="83"/>
      <c r="C37" s="83">
        <f t="shared" si="3"/>
        <v>1154.8503330482681</v>
      </c>
      <c r="D37" s="83">
        <f t="shared" si="3"/>
        <v>85.149666951731888</v>
      </c>
      <c r="E37" s="83">
        <f t="shared" si="3"/>
        <v>116.25</v>
      </c>
      <c r="F37" s="83">
        <f t="shared" si="3"/>
        <v>321.98398620083572</v>
      </c>
      <c r="G37" s="83">
        <f t="shared" si="3"/>
        <v>797.61720200937452</v>
      </c>
      <c r="H37" s="83">
        <f t="shared" si="3"/>
        <v>301.88119761685812</v>
      </c>
      <c r="I37" s="83">
        <f t="shared" si="3"/>
        <v>116.25</v>
      </c>
      <c r="J37" s="83">
        <f t="shared" si="3"/>
        <v>396.60807312187717</v>
      </c>
      <c r="K37" s="83">
        <f t="shared" si="3"/>
        <v>731.55055058675407</v>
      </c>
      <c r="L37" s="83">
        <f t="shared" si="3"/>
        <v>1447.8436368737575</v>
      </c>
      <c r="M37" s="83">
        <f t="shared" si="3"/>
        <v>1309.9367877048453</v>
      </c>
      <c r="N37" s="83">
        <f t="shared" si="3"/>
        <v>611.49794314814699</v>
      </c>
      <c r="O37" s="83">
        <f t="shared" si="3"/>
        <v>623.3047020093727</v>
      </c>
      <c r="P37" s="83">
        <f t="shared" si="3"/>
        <v>619.5686976168563</v>
      </c>
      <c r="Q37" s="83">
        <f t="shared" si="3"/>
        <v>1406.4122560315827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323.6875</v>
      </c>
      <c r="D41" s="67">
        <f>RES_hhdet_in!D$83</f>
        <v>279.6875</v>
      </c>
      <c r="E41" s="67">
        <f>RES_hhdet_in!E$83</f>
        <v>313.68750000000006</v>
      </c>
      <c r="F41" s="67">
        <f>RES_hhdet_in!F$83</f>
        <v>329.6875</v>
      </c>
      <c r="G41" s="67">
        <f>RES_hhdet_in!G$83</f>
        <v>330.68750000000006</v>
      </c>
      <c r="H41" s="67">
        <f>RES_hhdet_in!H$83</f>
        <v>319.68749999999994</v>
      </c>
      <c r="I41" s="67">
        <f>RES_hhdet_in!I$83</f>
        <v>287.68750000000006</v>
      </c>
      <c r="J41" s="67">
        <f>RES_hhdet_in!J$83</f>
        <v>743.68750000000011</v>
      </c>
      <c r="K41" s="67">
        <f>RES_hhdet_in!K$83</f>
        <v>1172.6874999999998</v>
      </c>
      <c r="L41" s="67">
        <f>RES_hhdet_in!L$83</f>
        <v>416.6875</v>
      </c>
      <c r="M41" s="67">
        <f>RES_hhdet_in!M$83</f>
        <v>379.68750000000006</v>
      </c>
      <c r="N41" s="67">
        <f>RES_hhdet_in!N$83</f>
        <v>1158.6875</v>
      </c>
      <c r="O41" s="67">
        <f>RES_hhdet_in!O$83</f>
        <v>1137.6875</v>
      </c>
      <c r="P41" s="67">
        <f>RES_hhdet_in!P$83</f>
        <v>2523.6875</v>
      </c>
      <c r="Q41" s="67">
        <f>RES_hhdet_in!Q$83</f>
        <v>0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29</v>
      </c>
      <c r="D43" s="67">
        <f>RES_hhdet_in!D$86</f>
        <v>42</v>
      </c>
      <c r="E43" s="67">
        <f>RES_hhdet_in!E$86</f>
        <v>43</v>
      </c>
      <c r="F43" s="67">
        <f>RES_hhdet_in!F$86</f>
        <v>20</v>
      </c>
      <c r="G43" s="67">
        <f>RES_hhdet_in!G$86</f>
        <v>20</v>
      </c>
      <c r="H43" s="67">
        <f>RES_hhdet_in!H$86</f>
        <v>29</v>
      </c>
      <c r="I43" s="67">
        <f>RES_hhdet_in!I$86</f>
        <v>38</v>
      </c>
      <c r="J43" s="67">
        <f>RES_hhdet_in!J$86</f>
        <v>76</v>
      </c>
      <c r="K43" s="67">
        <f>RES_hhdet_in!K$86</f>
        <v>101</v>
      </c>
      <c r="L43" s="67">
        <f>RES_hhdet_in!L$86</f>
        <v>83</v>
      </c>
      <c r="M43" s="67">
        <f>RES_hhdet_in!M$86</f>
        <v>78</v>
      </c>
      <c r="N43" s="67">
        <f>RES_hhdet_in!N$86</f>
        <v>131</v>
      </c>
      <c r="O43" s="67">
        <f>RES_hhdet_in!O$86</f>
        <v>103</v>
      </c>
      <c r="P43" s="67">
        <f>RES_hhdet_in!P$86</f>
        <v>123</v>
      </c>
      <c r="Q43" s="67">
        <f>RES_hhdet_in!Q$86</f>
        <v>0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274.24999999999989</v>
      </c>
      <c r="D45" s="67">
        <f>RES_hhdet_in!D$88</f>
        <v>220.25000000000006</v>
      </c>
      <c r="E45" s="67">
        <f>RES_hhdet_in!E$88</f>
        <v>239.25000000000028</v>
      </c>
      <c r="F45" s="67">
        <f>RES_hhdet_in!F$88</f>
        <v>185.62202267911141</v>
      </c>
      <c r="G45" s="67">
        <f>RES_hhdet_in!G$88</f>
        <v>209.606579380113</v>
      </c>
      <c r="H45" s="67">
        <f>RES_hhdet_in!H$88</f>
        <v>336.24999999999955</v>
      </c>
      <c r="I45" s="67">
        <f>RES_hhdet_in!I$88</f>
        <v>160.16545628526188</v>
      </c>
      <c r="J45" s="67">
        <f>RES_hhdet_in!J$88</f>
        <v>484.91091853161811</v>
      </c>
      <c r="K45" s="67">
        <f>RES_hhdet_in!K$88</f>
        <v>854.38605439483786</v>
      </c>
      <c r="L45" s="67">
        <f>RES_hhdet_in!L$88</f>
        <v>451.24999999999989</v>
      </c>
      <c r="M45" s="67">
        <f>RES_hhdet_in!M$88</f>
        <v>199.77403650018439</v>
      </c>
      <c r="N45" s="67">
        <f>RES_hhdet_in!N$88</f>
        <v>1155.9665334867245</v>
      </c>
      <c r="O45" s="67">
        <f>RES_hhdet_in!O$88</f>
        <v>955.68750000000045</v>
      </c>
      <c r="P45" s="67">
        <f>RES_hhdet_in!P$88</f>
        <v>1966.6874999999998</v>
      </c>
      <c r="Q45" s="67">
        <f>RES_hhdet_in!Q$88</f>
        <v>60.999999999999638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52</v>
      </c>
      <c r="E46" s="67">
        <f>RES_hhdet_in!E$89</f>
        <v>2.4871806440634074</v>
      </c>
      <c r="F46" s="67">
        <f>RES_hhdet_in!F$89</f>
        <v>52.604302226622181</v>
      </c>
      <c r="G46" s="67">
        <f>RES_hhdet_in!G$89</f>
        <v>21.662242841465563</v>
      </c>
      <c r="H46" s="67">
        <f>RES_hhdet_in!H$89</f>
        <v>41.77545629715064</v>
      </c>
      <c r="I46" s="67">
        <f>RES_hhdet_in!I$89</f>
        <v>52.034741428344567</v>
      </c>
      <c r="J46" s="67">
        <f>RES_hhdet_in!J$89</f>
        <v>83.646719176402868</v>
      </c>
      <c r="K46" s="67">
        <f>RES_hhdet_in!K$89</f>
        <v>197.59004025727552</v>
      </c>
      <c r="L46" s="67">
        <f>RES_hhdet_in!L$89</f>
        <v>138.00000000000023</v>
      </c>
      <c r="M46" s="67">
        <f>RES_hhdet_in!M$89</f>
        <v>163.57989928018918</v>
      </c>
      <c r="N46" s="67">
        <f>RES_hhdet_in!N$89</f>
        <v>438.72746048695035</v>
      </c>
      <c r="O46" s="67">
        <f>RES_hhdet_in!O$89</f>
        <v>427.96143880323234</v>
      </c>
      <c r="P46" s="67">
        <f>RES_hhdet_in!P$89</f>
        <v>851.77939381328861</v>
      </c>
      <c r="Q46" s="67">
        <f>RES_hhdet_in!Q$89</f>
        <v>2.2737367544323403E-13</v>
      </c>
    </row>
    <row r="47" spans="1:17" ht="12" customHeight="1" x14ac:dyDescent="0.25">
      <c r="A47" s="23" t="s">
        <v>144</v>
      </c>
      <c r="B47" s="67"/>
      <c r="C47" s="67">
        <f>RES_hhdet_in!C$92</f>
        <v>62.999999999999815</v>
      </c>
      <c r="D47" s="67">
        <f>RES_hhdet_in!D$92</f>
        <v>43.584669636458983</v>
      </c>
      <c r="E47" s="67">
        <f>RES_hhdet_in!E$92</f>
        <v>113.00000000000058</v>
      </c>
      <c r="F47" s="67">
        <f>RES_hhdet_in!F$92</f>
        <v>84.999999999999275</v>
      </c>
      <c r="G47" s="67">
        <f>RES_hhdet_in!G$92</f>
        <v>36.49011463703188</v>
      </c>
      <c r="H47" s="67">
        <f>RES_hhdet_in!H$92</f>
        <v>24.27189226028705</v>
      </c>
      <c r="I47" s="67">
        <f>RES_hhdet_in!I$92</f>
        <v>8.2967421280542055</v>
      </c>
      <c r="J47" s="67">
        <f>RES_hhdet_in!J$92</f>
        <v>1.0028084473047698</v>
      </c>
      <c r="K47" s="67">
        <f>RES_hhdet_in!K$92</f>
        <v>31.495690705004865</v>
      </c>
      <c r="L47" s="67">
        <f>RES_hhdet_in!L$92</f>
        <v>12.573322011447148</v>
      </c>
      <c r="M47" s="67">
        <f>RES_hhdet_in!M$92</f>
        <v>0</v>
      </c>
      <c r="N47" s="67">
        <f>RES_hhdet_in!N$92</f>
        <v>0</v>
      </c>
      <c r="O47" s="67">
        <f>RES_hhdet_in!O$92</f>
        <v>0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14.999999999999879</v>
      </c>
      <c r="E48" s="67">
        <f>RES_hhdet_in!E$93</f>
        <v>1.5482785880791923</v>
      </c>
      <c r="F48" s="67">
        <f>RES_hhdet_in!F$93</f>
        <v>16.147694844471442</v>
      </c>
      <c r="G48" s="67">
        <f>RES_hhdet_in!G$93</f>
        <v>2.7560732955506091</v>
      </c>
      <c r="H48" s="67">
        <f>RES_hhdet_in!H$93</f>
        <v>2.000000000000004</v>
      </c>
      <c r="I48" s="67">
        <f>RES_hhdet_in!I$93</f>
        <v>0.76860776716149259</v>
      </c>
      <c r="J48" s="67">
        <f>RES_hhdet_in!J$93</f>
        <v>1.0779909450493455</v>
      </c>
      <c r="K48" s="67">
        <f>RES_hhdet_in!K$93</f>
        <v>5.0000000000000036</v>
      </c>
      <c r="L48" s="67">
        <f>RES_hhdet_in!L$93</f>
        <v>1.4966560666986235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37.31503194351653</v>
      </c>
      <c r="D49" s="67">
        <f>RES_hhdet_in!D$96</f>
        <v>16.076422154169325</v>
      </c>
      <c r="E49" s="67">
        <f>RES_hhdet_in!E$96</f>
        <v>38.361280048966037</v>
      </c>
      <c r="F49" s="67">
        <f>RES_hhdet_in!F$96</f>
        <v>45.079121577543397</v>
      </c>
      <c r="G49" s="67">
        <f>RES_hhdet_in!G$96</f>
        <v>102.74999999999994</v>
      </c>
      <c r="H49" s="67">
        <f>RES_hhdet_in!H$96</f>
        <v>5.0223391078594348</v>
      </c>
      <c r="I49" s="67">
        <f>RES_hhdet_in!I$96</f>
        <v>416.75</v>
      </c>
      <c r="J49" s="67">
        <f>RES_hhdet_in!J$96</f>
        <v>264.74999999999966</v>
      </c>
      <c r="K49" s="67">
        <f>RES_hhdet_in!K$96</f>
        <v>234.06503194351691</v>
      </c>
      <c r="L49" s="67">
        <f>RES_hhdet_in!L$96</f>
        <v>26.389946442451865</v>
      </c>
      <c r="M49" s="67">
        <f>RES_hhdet_in!M$96</f>
        <v>149.11128004896594</v>
      </c>
      <c r="N49" s="67">
        <f>RES_hhdet_in!N$96</f>
        <v>0</v>
      </c>
      <c r="O49" s="67">
        <f>RES_hhdet_in!O$96</f>
        <v>0</v>
      </c>
      <c r="P49" s="67">
        <f>RES_hhdet_in!P$96</f>
        <v>0</v>
      </c>
      <c r="Q49" s="67">
        <f>RES_hhdet_in!Q$96</f>
        <v>11.000000000000094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7.9999999999999662</v>
      </c>
      <c r="E50" s="67">
        <f>RES_hhdet_in!E$97</f>
        <v>0.39348590359678648</v>
      </c>
      <c r="F50" s="67">
        <f>RES_hhdet_in!F$97</f>
        <v>6.0090940151645142</v>
      </c>
      <c r="G50" s="67">
        <f>RES_hhdet_in!G$97</f>
        <v>4.5601455990166393</v>
      </c>
      <c r="H50" s="67">
        <f>RES_hhdet_in!H$97</f>
        <v>0</v>
      </c>
      <c r="I50" s="67">
        <f>RES_hhdet_in!I$97</f>
        <v>24.113262258202017</v>
      </c>
      <c r="J50" s="67">
        <f>RES_hhdet_in!J$97</f>
        <v>27.470788455252272</v>
      </c>
      <c r="K50" s="67">
        <f>RES_hhdet_in!K$97</f>
        <v>39.936307900401644</v>
      </c>
      <c r="L50" s="67">
        <f>RES_hhdet_in!L$97</f>
        <v>2.2247453103812598</v>
      </c>
      <c r="M50" s="67">
        <f>RES_hhdet_in!M$97</f>
        <v>30.764303322183917</v>
      </c>
      <c r="N50" s="67">
        <f>RES_hhdet_in!N$97</f>
        <v>0</v>
      </c>
      <c r="O50" s="67">
        <f>RES_hhdet_in!O$97</f>
        <v>0</v>
      </c>
      <c r="P50" s="67">
        <f>RES_hhdet_in!P$97</f>
        <v>0</v>
      </c>
      <c r="Q50" s="67">
        <f>RES_hhdet_in!Q$97</f>
        <v>12.727663867408193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1380</v>
      </c>
      <c r="D53" s="67">
        <f>RES_hhdet_in!D$102</f>
        <v>59.894511668747491</v>
      </c>
      <c r="E53" s="67">
        <f>RES_hhdet_in!E$102</f>
        <v>12.823762607475045</v>
      </c>
      <c r="F53" s="67">
        <f>RES_hhdet_in!F$102</f>
        <v>401.82376260747503</v>
      </c>
      <c r="G53" s="67">
        <f>RES_hhdet_in!G$102</f>
        <v>912.99999999999977</v>
      </c>
      <c r="H53" s="67">
        <f>RES_hhdet_in!H$102</f>
        <v>456.59757439726565</v>
      </c>
      <c r="I53" s="67">
        <f>RES_hhdet_in!I$102</f>
        <v>9.6791207488251914</v>
      </c>
      <c r="J53" s="67">
        <f>RES_hhdet_in!J$102</f>
        <v>339.00000000000017</v>
      </c>
      <c r="K53" s="67">
        <f>RES_hhdet_in!K$102</f>
        <v>901</v>
      </c>
      <c r="L53" s="67">
        <f>RES_hhdet_in!L$102</f>
        <v>888.74583008846105</v>
      </c>
      <c r="M53" s="67">
        <f>RES_hhdet_in!M$102</f>
        <v>556</v>
      </c>
      <c r="N53" s="67">
        <f>RES_hhdet_in!N$102</f>
        <v>0</v>
      </c>
      <c r="O53" s="67">
        <f>RES_hhdet_in!O$102</f>
        <v>0</v>
      </c>
      <c r="P53" s="67">
        <f>RES_hhdet_in!P$102</f>
        <v>0</v>
      </c>
      <c r="Q53" s="67">
        <f>RES_hhdet_in!Q$102</f>
        <v>0</v>
      </c>
    </row>
    <row r="54" spans="1:17" ht="12" customHeight="1" x14ac:dyDescent="0.25">
      <c r="A54" s="29" t="s">
        <v>140</v>
      </c>
      <c r="B54" s="83"/>
      <c r="C54" s="83">
        <f>RES_hhdet_in!C$103</f>
        <v>148.85033304826806</v>
      </c>
      <c r="D54" s="83">
        <f>RES_hhdet_in!D$103</f>
        <v>3056.1496669517319</v>
      </c>
      <c r="E54" s="83">
        <f>RES_hhdet_in!E$103</f>
        <v>1763.2500000000002</v>
      </c>
      <c r="F54" s="83">
        <f>RES_hhdet_in!F$103</f>
        <v>312.98398620083526</v>
      </c>
      <c r="G54" s="83">
        <f>RES_hhdet_in!G$103</f>
        <v>289.61720200937418</v>
      </c>
      <c r="H54" s="83">
        <f>RES_hhdet_in!H$103</f>
        <v>285.88119761685903</v>
      </c>
      <c r="I54" s="83">
        <f>RES_hhdet_in!I$103</f>
        <v>747.24999999999955</v>
      </c>
      <c r="J54" s="83">
        <f>RES_hhdet_in!J$103</f>
        <v>705.60807312187717</v>
      </c>
      <c r="K54" s="83">
        <f>RES_hhdet_in!K$103</f>
        <v>1008.5505505867551</v>
      </c>
      <c r="L54" s="83">
        <f>RES_hhdet_in!L$103</f>
        <v>1386.8436368737587</v>
      </c>
      <c r="M54" s="83">
        <f>RES_hhdet_in!M$103</f>
        <v>1844.9367877048444</v>
      </c>
      <c r="N54" s="83">
        <f>RES_hhdet_in!N$103</f>
        <v>1992.4979431481488</v>
      </c>
      <c r="O54" s="83">
        <f>RES_hhdet_in!O$103</f>
        <v>1427.3047020093741</v>
      </c>
      <c r="P54" s="83">
        <f>RES_hhdet_in!P$103</f>
        <v>2809.568697616859</v>
      </c>
      <c r="Q54" s="83">
        <f>RES_hhdet_in!Q$103</f>
        <v>382.41225603158136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145.82455381252254</v>
      </c>
      <c r="D58" s="67">
        <f>RES_hhdet_in_new!D$83</f>
        <v>127.22766902324616</v>
      </c>
      <c r="E58" s="67">
        <f>RES_hhdet_in_new!E$83</f>
        <v>138.47117247476788</v>
      </c>
      <c r="F58" s="67">
        <f>RES_hhdet_in_new!F$83</f>
        <v>150.32056098276141</v>
      </c>
      <c r="G58" s="67">
        <f>RES_hhdet_in_new!G$83</f>
        <v>153.80122885288276</v>
      </c>
      <c r="H58" s="67">
        <f>RES_hhdet_in_new!H$83</f>
        <v>184.22452711991039</v>
      </c>
      <c r="I58" s="67">
        <f>RES_hhdet_in_new!I$83</f>
        <v>134.73476314052877</v>
      </c>
      <c r="J58" s="67">
        <f>RES_hhdet_in_new!J$83</f>
        <v>381.00331139246367</v>
      </c>
      <c r="K58" s="67">
        <f>RES_hhdet_in_new!K$83</f>
        <v>621.75610086268512</v>
      </c>
      <c r="L58" s="67">
        <f>RES_hhdet_in_new!L$83</f>
        <v>102.17350924097845</v>
      </c>
      <c r="M58" s="67">
        <f>RES_hhdet_in_new!M$83</f>
        <v>204.62140725614486</v>
      </c>
      <c r="N58" s="67">
        <f>RES_hhdet_in_new!N$83</f>
        <v>791.13564563581622</v>
      </c>
      <c r="O58" s="67">
        <f>RES_hhdet_in_new!O$83</f>
        <v>640.93212669683271</v>
      </c>
      <c r="P58" s="67">
        <f>RES_hhdet_in_new!P$83</f>
        <v>1746.8715866905764</v>
      </c>
      <c r="Q58" s="67">
        <f>RES_hhdet_in_new!Q$83</f>
        <v>0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13</v>
      </c>
      <c r="D60" s="67">
        <f>RES_hhdet_in_new!D$86</f>
        <v>19</v>
      </c>
      <c r="E60" s="67">
        <f>RES_hhdet_in_new!E$86</f>
        <v>19</v>
      </c>
      <c r="F60" s="67">
        <f>RES_hhdet_in_new!F$86</f>
        <v>9</v>
      </c>
      <c r="G60" s="67">
        <f>RES_hhdet_in_new!G$86</f>
        <v>9</v>
      </c>
      <c r="H60" s="67">
        <f>RES_hhdet_in_new!H$86</f>
        <v>17</v>
      </c>
      <c r="I60" s="67">
        <f>RES_hhdet_in_new!I$86</f>
        <v>18</v>
      </c>
      <c r="J60" s="67">
        <f>RES_hhdet_in_new!J$86</f>
        <v>39</v>
      </c>
      <c r="K60" s="67">
        <f>RES_hhdet_in_new!K$86</f>
        <v>54</v>
      </c>
      <c r="L60" s="67">
        <f>RES_hhdet_in_new!L$86</f>
        <v>20.000000000000004</v>
      </c>
      <c r="M60" s="67">
        <f>RES_hhdet_in_new!M$86</f>
        <v>42.000000000000007</v>
      </c>
      <c r="N60" s="67">
        <f>RES_hhdet_in_new!N$86</f>
        <v>89.000000000000014</v>
      </c>
      <c r="O60" s="67">
        <f>RES_hhdet_in_new!O$86</f>
        <v>58.000000000000014</v>
      </c>
      <c r="P60" s="67">
        <f>RES_hhdet_in_new!P$86</f>
        <v>85.000000000000014</v>
      </c>
      <c r="Q60" s="67">
        <f>RES_hhdet_in_new!Q$86</f>
        <v>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130.81420268486292</v>
      </c>
      <c r="D62" s="67">
        <f>RES_hhdet_in_new!D$88</f>
        <v>71.452825644544816</v>
      </c>
      <c r="E62" s="67">
        <f>RES_hhdet_in_new!E$88</f>
        <v>112.46399371594249</v>
      </c>
      <c r="F62" s="67">
        <f>RES_hhdet_in_new!F$88</f>
        <v>57.677001409533403</v>
      </c>
      <c r="G62" s="67">
        <f>RES_hhdet_in_new!G$88</f>
        <v>81.220228327334667</v>
      </c>
      <c r="H62" s="67">
        <f>RES_hhdet_in_new!H$88</f>
        <v>142.44907082275975</v>
      </c>
      <c r="I62" s="67">
        <f>RES_hhdet_in_new!I$88</f>
        <v>37.86771187077796</v>
      </c>
      <c r="J62" s="67">
        <f>RES_hhdet_in_new!J$88</f>
        <v>188.29559662644272</v>
      </c>
      <c r="K62" s="67">
        <f>RES_hhdet_in_new!K$88</f>
        <v>424.1660606054096</v>
      </c>
      <c r="L62" s="67">
        <f>RES_hhdet_in_new!L$88</f>
        <v>0</v>
      </c>
      <c r="M62" s="67">
        <f>RES_hhdet_in_new!M$88</f>
        <v>43.21014578765179</v>
      </c>
      <c r="N62" s="67">
        <f>RES_hhdet_in_new!N$88</f>
        <v>352.40818514886593</v>
      </c>
      <c r="O62" s="67">
        <f>RES_hhdet_in_new!O$88</f>
        <v>212.97068789360043</v>
      </c>
      <c r="P62" s="67">
        <f>RES_hhdet_in_new!P$88</f>
        <v>895.09219287728774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52</v>
      </c>
      <c r="E63" s="67">
        <f>RES_hhdet_in_new!E$89</f>
        <v>1.5839999114921479</v>
      </c>
      <c r="F63" s="67">
        <f>RES_hhdet_in_new!F$89</f>
        <v>52.604302226622181</v>
      </c>
      <c r="G63" s="67">
        <f>RES_hhdet_in_new!G$89</f>
        <v>21.662242841465563</v>
      </c>
      <c r="H63" s="67">
        <f>RES_hhdet_in_new!H$89</f>
        <v>41.77545629715064</v>
      </c>
      <c r="I63" s="67">
        <f>RES_hhdet_in_new!I$89</f>
        <v>52.034741428344567</v>
      </c>
      <c r="J63" s="67">
        <f>RES_hhdet_in_new!J$89</f>
        <v>83.646719176402868</v>
      </c>
      <c r="K63" s="67">
        <f>RES_hhdet_in_new!K$89</f>
        <v>197.59004025727552</v>
      </c>
      <c r="L63" s="67">
        <f>RES_hhdet_in_new!L$89</f>
        <v>102.17350924097845</v>
      </c>
      <c r="M63" s="67">
        <f>RES_hhdet_in_new!M$89</f>
        <v>161.41126146849308</v>
      </c>
      <c r="N63" s="67">
        <f>RES_hhdet_in_new!N$89</f>
        <v>438.72746048695035</v>
      </c>
      <c r="O63" s="67">
        <f>RES_hhdet_in_new!O$89</f>
        <v>427.96143880323234</v>
      </c>
      <c r="P63" s="67">
        <f>RES_hhdet_in_new!P$89</f>
        <v>851.77939381328861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15.010351127659618</v>
      </c>
      <c r="D66" s="67">
        <f>RES_hhdet_in_new!D$96</f>
        <v>0</v>
      </c>
      <c r="E66" s="67">
        <f>RES_hhdet_in_new!E$96</f>
        <v>24.098258507900876</v>
      </c>
      <c r="F66" s="67">
        <f>RES_hhdet_in_new!F$96</f>
        <v>34.061003968908707</v>
      </c>
      <c r="G66" s="67">
        <f>RES_hhdet_in_new!G$96</f>
        <v>46.358612085065872</v>
      </c>
      <c r="H66" s="67">
        <f>RES_hhdet_in_new!H$96</f>
        <v>0</v>
      </c>
      <c r="I66" s="67">
        <f>RES_hhdet_in_new!I$96</f>
        <v>20.719047583204226</v>
      </c>
      <c r="J66" s="67">
        <f>RES_hhdet_in_new!J$96</f>
        <v>81.590207134365798</v>
      </c>
      <c r="K66" s="67">
        <f>RES_hhdet_in_new!K$96</f>
        <v>0</v>
      </c>
      <c r="L66" s="67">
        <f>RES_hhdet_in_new!L$96</f>
        <v>0</v>
      </c>
      <c r="M66" s="67">
        <f>RES_hhdet_in_new!M$96</f>
        <v>0</v>
      </c>
      <c r="N66" s="67">
        <f>RES_hhdet_in_new!N$96</f>
        <v>0</v>
      </c>
      <c r="O66" s="67">
        <f>RES_hhdet_in_new!O$96</f>
        <v>0</v>
      </c>
      <c r="P66" s="67">
        <f>RES_hhdet_in_new!P$96</f>
        <v>0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3.7748433787013482</v>
      </c>
      <c r="E67" s="67">
        <f>RES_hhdet_in_new!E$97</f>
        <v>0.32492033943237136</v>
      </c>
      <c r="F67" s="67">
        <f>RES_hhdet_in_new!F$97</f>
        <v>5.9782533776971167</v>
      </c>
      <c r="G67" s="67">
        <f>RES_hhdet_in_new!G$97</f>
        <v>4.5601455990166393</v>
      </c>
      <c r="H67" s="67">
        <f>RES_hhdet_in_new!H$97</f>
        <v>0</v>
      </c>
      <c r="I67" s="67">
        <f>RES_hhdet_in_new!I$97</f>
        <v>24.113262258202017</v>
      </c>
      <c r="J67" s="67">
        <f>RES_hhdet_in_new!J$97</f>
        <v>27.470788455252272</v>
      </c>
      <c r="K67" s="67">
        <f>RES_hhdet_in_new!K$97</f>
        <v>0</v>
      </c>
      <c r="L67" s="67">
        <f>RES_hhdet_in_new!L$97</f>
        <v>0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145.82455381252254</v>
      </c>
      <c r="D71" s="83">
        <f>RES_hhdet_in_new!D$103</f>
        <v>127.22766902324616</v>
      </c>
      <c r="E71" s="83">
        <f>RES_hhdet_in_new!E$103</f>
        <v>138.47117247476788</v>
      </c>
      <c r="F71" s="83">
        <f>RES_hhdet_in_new!F$103</f>
        <v>150.32056098276141</v>
      </c>
      <c r="G71" s="83">
        <f>RES_hhdet_in_new!G$103</f>
        <v>153.80122885288273</v>
      </c>
      <c r="H71" s="83">
        <f>RES_hhdet_in_new!H$103</f>
        <v>184.22452711991039</v>
      </c>
      <c r="I71" s="83">
        <f>RES_hhdet_in_new!I$103</f>
        <v>134.73476314052877</v>
      </c>
      <c r="J71" s="83">
        <f>RES_hhdet_in_new!J$103</f>
        <v>381.00331139246367</v>
      </c>
      <c r="K71" s="83">
        <f>RES_hhdet_in_new!K$103</f>
        <v>621.75610086268512</v>
      </c>
      <c r="L71" s="83">
        <f>RES_hhdet_in_new!L$103</f>
        <v>102.17350924097845</v>
      </c>
      <c r="M71" s="83">
        <f>RES_hhdet_in_new!M$103</f>
        <v>204.62140725614489</v>
      </c>
      <c r="N71" s="83">
        <f>RES_hhdet_in_new!N$103</f>
        <v>791.13564563581633</v>
      </c>
      <c r="O71" s="83">
        <f>RES_hhdet_in_new!O$103</f>
        <v>640.93212669683271</v>
      </c>
      <c r="P71" s="83">
        <f>RES_hhdet_in_new!P$103</f>
        <v>1746.8715866905764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177.86294618747746</v>
      </c>
      <c r="D75" s="67">
        <f t="shared" ref="D75:Q75" si="4">D41-D58</f>
        <v>152.45983097675384</v>
      </c>
      <c r="E75" s="67">
        <f t="shared" si="4"/>
        <v>175.21632752523217</v>
      </c>
      <c r="F75" s="67">
        <f t="shared" si="4"/>
        <v>179.36693901723859</v>
      </c>
      <c r="G75" s="67">
        <f t="shared" si="4"/>
        <v>176.8862711471173</v>
      </c>
      <c r="H75" s="67">
        <f t="shared" si="4"/>
        <v>135.46297288008955</v>
      </c>
      <c r="I75" s="67">
        <f t="shared" si="4"/>
        <v>152.95273685947129</v>
      </c>
      <c r="J75" s="67">
        <f t="shared" si="4"/>
        <v>362.68418860753644</v>
      </c>
      <c r="K75" s="67">
        <f t="shared" si="4"/>
        <v>550.93139913731466</v>
      </c>
      <c r="L75" s="67">
        <f t="shared" si="4"/>
        <v>314.51399075902157</v>
      </c>
      <c r="M75" s="67">
        <f t="shared" si="4"/>
        <v>175.06609274385519</v>
      </c>
      <c r="N75" s="67">
        <f t="shared" si="4"/>
        <v>367.55185436418378</v>
      </c>
      <c r="O75" s="67">
        <f t="shared" si="4"/>
        <v>496.75537330316729</v>
      </c>
      <c r="P75" s="67">
        <f t="shared" si="4"/>
        <v>776.81591330942365</v>
      </c>
      <c r="Q75" s="67">
        <f t="shared" si="4"/>
        <v>0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16</v>
      </c>
      <c r="D77" s="67">
        <f t="shared" ref="D77:Q77" si="5">D43-D60</f>
        <v>23</v>
      </c>
      <c r="E77" s="67">
        <f t="shared" si="5"/>
        <v>24</v>
      </c>
      <c r="F77" s="67">
        <f t="shared" si="5"/>
        <v>11</v>
      </c>
      <c r="G77" s="67">
        <f t="shared" si="5"/>
        <v>11</v>
      </c>
      <c r="H77" s="67">
        <f t="shared" si="5"/>
        <v>12</v>
      </c>
      <c r="I77" s="67">
        <f t="shared" si="5"/>
        <v>20</v>
      </c>
      <c r="J77" s="67">
        <f t="shared" si="5"/>
        <v>37</v>
      </c>
      <c r="K77" s="67">
        <f t="shared" si="5"/>
        <v>47</v>
      </c>
      <c r="L77" s="67">
        <f t="shared" si="5"/>
        <v>63</v>
      </c>
      <c r="M77" s="67">
        <f t="shared" si="5"/>
        <v>35.999999999999993</v>
      </c>
      <c r="N77" s="67">
        <f t="shared" si="5"/>
        <v>41.999999999999986</v>
      </c>
      <c r="O77" s="67">
        <f t="shared" si="5"/>
        <v>44.999999999999986</v>
      </c>
      <c r="P77" s="67">
        <f t="shared" si="5"/>
        <v>37.999999999999986</v>
      </c>
      <c r="Q77" s="67">
        <f t="shared" si="5"/>
        <v>0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143.43579731513697</v>
      </c>
      <c r="D79" s="67">
        <f t="shared" si="6"/>
        <v>148.79717435545524</v>
      </c>
      <c r="E79" s="67">
        <f t="shared" si="6"/>
        <v>126.78600628405779</v>
      </c>
      <c r="F79" s="67">
        <f t="shared" si="6"/>
        <v>127.94502126957801</v>
      </c>
      <c r="G79" s="67">
        <f t="shared" si="6"/>
        <v>128.38635105277834</v>
      </c>
      <c r="H79" s="67">
        <f t="shared" si="6"/>
        <v>193.80092917723979</v>
      </c>
      <c r="I79" s="67">
        <f t="shared" si="6"/>
        <v>122.29774441448393</v>
      </c>
      <c r="J79" s="67">
        <f t="shared" si="6"/>
        <v>296.61532190517539</v>
      </c>
      <c r="K79" s="67">
        <f t="shared" si="6"/>
        <v>430.21999378942826</v>
      </c>
      <c r="L79" s="67">
        <f t="shared" si="6"/>
        <v>451.24999999999989</v>
      </c>
      <c r="M79" s="67">
        <f t="shared" si="6"/>
        <v>156.56389071253261</v>
      </c>
      <c r="N79" s="67">
        <f t="shared" si="6"/>
        <v>803.55834833785866</v>
      </c>
      <c r="O79" s="67">
        <f t="shared" si="6"/>
        <v>742.71681210640008</v>
      </c>
      <c r="P79" s="67">
        <f t="shared" si="6"/>
        <v>1071.595307122712</v>
      </c>
      <c r="Q79" s="67">
        <f t="shared" si="6"/>
        <v>60.999999999999638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0.90318073257125953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35.82649075902178</v>
      </c>
      <c r="M80" s="67">
        <f t="shared" si="6"/>
        <v>2.1686378116961009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2.2737367544323403E-13</v>
      </c>
    </row>
    <row r="81" spans="1:17" ht="12" customHeight="1" x14ac:dyDescent="0.25">
      <c r="A81" s="148" t="s">
        <v>144</v>
      </c>
      <c r="B81" s="67"/>
      <c r="C81" s="67">
        <f t="shared" si="6"/>
        <v>62.999999999999815</v>
      </c>
      <c r="D81" s="67">
        <f t="shared" si="6"/>
        <v>43.584669636458983</v>
      </c>
      <c r="E81" s="67">
        <f t="shared" si="6"/>
        <v>113.00000000000058</v>
      </c>
      <c r="F81" s="67">
        <f t="shared" si="6"/>
        <v>84.999999999999275</v>
      </c>
      <c r="G81" s="67">
        <f t="shared" si="6"/>
        <v>36.49011463703188</v>
      </c>
      <c r="H81" s="67">
        <f t="shared" si="6"/>
        <v>24.27189226028705</v>
      </c>
      <c r="I81" s="67">
        <f t="shared" si="6"/>
        <v>8.2967421280542055</v>
      </c>
      <c r="J81" s="67">
        <f t="shared" si="6"/>
        <v>1.0028084473047698</v>
      </c>
      <c r="K81" s="67">
        <f t="shared" si="6"/>
        <v>31.495690705004865</v>
      </c>
      <c r="L81" s="67">
        <f t="shared" si="6"/>
        <v>12.573322011447148</v>
      </c>
      <c r="M81" s="67">
        <f t="shared" si="6"/>
        <v>0</v>
      </c>
      <c r="N81" s="67">
        <f t="shared" si="6"/>
        <v>0</v>
      </c>
      <c r="O81" s="67">
        <f t="shared" si="6"/>
        <v>0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14.999999999999879</v>
      </c>
      <c r="E82" s="67">
        <f t="shared" si="6"/>
        <v>1.5482785880791923</v>
      </c>
      <c r="F82" s="67">
        <f t="shared" si="6"/>
        <v>16.147694844471442</v>
      </c>
      <c r="G82" s="67">
        <f t="shared" si="6"/>
        <v>2.7560732955506091</v>
      </c>
      <c r="H82" s="67">
        <f t="shared" si="6"/>
        <v>2.000000000000004</v>
      </c>
      <c r="I82" s="67">
        <f t="shared" si="6"/>
        <v>0.76860776716149259</v>
      </c>
      <c r="J82" s="67">
        <f t="shared" si="6"/>
        <v>1.0779909450493455</v>
      </c>
      <c r="K82" s="67">
        <f t="shared" si="6"/>
        <v>5.0000000000000036</v>
      </c>
      <c r="L82" s="67">
        <f t="shared" si="6"/>
        <v>1.4966560666986235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22.304680815856912</v>
      </c>
      <c r="D83" s="67">
        <f t="shared" si="6"/>
        <v>16.076422154169325</v>
      </c>
      <c r="E83" s="67">
        <f t="shared" si="6"/>
        <v>14.263021541065161</v>
      </c>
      <c r="F83" s="67">
        <f t="shared" si="6"/>
        <v>11.018117608634689</v>
      </c>
      <c r="G83" s="67">
        <f t="shared" si="6"/>
        <v>56.391387914934072</v>
      </c>
      <c r="H83" s="67">
        <f t="shared" si="6"/>
        <v>5.0223391078594348</v>
      </c>
      <c r="I83" s="67">
        <f t="shared" si="6"/>
        <v>396.0309524167958</v>
      </c>
      <c r="J83" s="67">
        <f t="shared" si="6"/>
        <v>183.15979286563385</v>
      </c>
      <c r="K83" s="67">
        <f t="shared" si="6"/>
        <v>234.06503194351691</v>
      </c>
      <c r="L83" s="67">
        <f t="shared" si="6"/>
        <v>26.389946442451865</v>
      </c>
      <c r="M83" s="67">
        <f t="shared" si="6"/>
        <v>149.11128004896594</v>
      </c>
      <c r="N83" s="67">
        <f t="shared" si="6"/>
        <v>0</v>
      </c>
      <c r="O83" s="67">
        <f t="shared" si="6"/>
        <v>0</v>
      </c>
      <c r="P83" s="67">
        <f t="shared" si="6"/>
        <v>0</v>
      </c>
      <c r="Q83" s="67">
        <f t="shared" si="6"/>
        <v>11.000000000000094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4.225156621298618</v>
      </c>
      <c r="E84" s="67">
        <f t="shared" si="6"/>
        <v>6.8565564164415116E-2</v>
      </c>
      <c r="F84" s="67">
        <f t="shared" si="6"/>
        <v>3.0840637467397514E-2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39.936307900401644</v>
      </c>
      <c r="L84" s="67">
        <f t="shared" si="6"/>
        <v>2.2247453103812598</v>
      </c>
      <c r="M84" s="67">
        <f t="shared" si="6"/>
        <v>30.764303322183917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12.727663867408193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1380</v>
      </c>
      <c r="D87" s="67">
        <f t="shared" si="7"/>
        <v>59.894511668747491</v>
      </c>
      <c r="E87" s="67">
        <f t="shared" si="7"/>
        <v>12.823762607475045</v>
      </c>
      <c r="F87" s="67">
        <f t="shared" si="7"/>
        <v>401.82376260747503</v>
      </c>
      <c r="G87" s="67">
        <f t="shared" si="7"/>
        <v>912.99999999999977</v>
      </c>
      <c r="H87" s="67">
        <f t="shared" si="7"/>
        <v>456.59757439726565</v>
      </c>
      <c r="I87" s="67">
        <f t="shared" si="7"/>
        <v>9.6791207488251914</v>
      </c>
      <c r="J87" s="67">
        <f t="shared" si="7"/>
        <v>339.00000000000017</v>
      </c>
      <c r="K87" s="67">
        <f t="shared" si="7"/>
        <v>901</v>
      </c>
      <c r="L87" s="67">
        <f t="shared" si="7"/>
        <v>888.74583008846105</v>
      </c>
      <c r="M87" s="67">
        <f t="shared" si="7"/>
        <v>556</v>
      </c>
      <c r="N87" s="67">
        <f t="shared" si="7"/>
        <v>0</v>
      </c>
      <c r="O87" s="67">
        <f t="shared" si="7"/>
        <v>0</v>
      </c>
      <c r="P87" s="67">
        <f t="shared" si="7"/>
        <v>0</v>
      </c>
      <c r="Q87" s="67">
        <f t="shared" si="7"/>
        <v>0</v>
      </c>
    </row>
    <row r="88" spans="1:17" ht="12" customHeight="1" x14ac:dyDescent="0.25">
      <c r="A88" s="159" t="s">
        <v>140</v>
      </c>
      <c r="B88" s="83"/>
      <c r="C88" s="83">
        <f t="shared" si="7"/>
        <v>3.0257792357455173</v>
      </c>
      <c r="D88" s="83">
        <f t="shared" si="7"/>
        <v>2928.9219979284858</v>
      </c>
      <c r="E88" s="83">
        <f t="shared" si="7"/>
        <v>1624.7788275252324</v>
      </c>
      <c r="F88" s="83">
        <f t="shared" si="7"/>
        <v>162.66342521807385</v>
      </c>
      <c r="G88" s="83">
        <f t="shared" si="7"/>
        <v>135.81597315649145</v>
      </c>
      <c r="H88" s="83">
        <f t="shared" si="7"/>
        <v>101.65667049694864</v>
      </c>
      <c r="I88" s="83">
        <f t="shared" si="7"/>
        <v>612.51523685947075</v>
      </c>
      <c r="J88" s="83">
        <f t="shared" si="7"/>
        <v>324.6047617294135</v>
      </c>
      <c r="K88" s="83">
        <f t="shared" si="7"/>
        <v>386.79444972406998</v>
      </c>
      <c r="L88" s="83">
        <f t="shared" si="7"/>
        <v>1284.6701276327801</v>
      </c>
      <c r="M88" s="83">
        <f t="shared" si="7"/>
        <v>1640.3153804486994</v>
      </c>
      <c r="N88" s="83">
        <f t="shared" si="7"/>
        <v>1201.3622975123326</v>
      </c>
      <c r="O88" s="83">
        <f t="shared" si="7"/>
        <v>786.37257531254136</v>
      </c>
      <c r="P88" s="83">
        <f t="shared" si="7"/>
        <v>1062.6971109262827</v>
      </c>
      <c r="Q88" s="83">
        <f t="shared" si="7"/>
        <v>382.41225603158136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0</v>
      </c>
      <c r="D94" s="80">
        <f>RES_hhdet_numvin!D83</f>
        <v>246.75000000000006</v>
      </c>
      <c r="E94" s="80">
        <f>RES_hhdet_numvin!E83</f>
        <v>313.68750000000006</v>
      </c>
      <c r="F94" s="80">
        <f>RES_hhdet_numvin!F83</f>
        <v>329.68750000000006</v>
      </c>
      <c r="G94" s="80">
        <f>RES_hhdet_numvin!G83</f>
        <v>330.68750000000006</v>
      </c>
      <c r="H94" s="80">
        <f>RES_hhdet_numvin!H83</f>
        <v>319.68750000000006</v>
      </c>
      <c r="I94" s="80">
        <f>RES_hhdet_numvin!I83</f>
        <v>287.68750000000006</v>
      </c>
      <c r="J94" s="80">
        <f>RES_hhdet_numvin!J83</f>
        <v>743.68750000000023</v>
      </c>
      <c r="K94" s="80">
        <f>RES_hhdet_numvin!K83</f>
        <v>1172.6875000000005</v>
      </c>
      <c r="L94" s="80">
        <f>RES_hhdet_numvin!L83</f>
        <v>416.68750000000017</v>
      </c>
      <c r="M94" s="80">
        <f>RES_hhdet_numvin!M83</f>
        <v>379.68750000000006</v>
      </c>
      <c r="N94" s="80">
        <f>RES_hhdet_numvin!N83</f>
        <v>1158.6875000000002</v>
      </c>
      <c r="O94" s="80">
        <f>RES_hhdet_numvin!O83</f>
        <v>1137.6875000000002</v>
      </c>
      <c r="P94" s="80">
        <f>RES_hhdet_numvin!P83</f>
        <v>2523.6875000000005</v>
      </c>
      <c r="Q94" s="80">
        <f>RES_hhdet_numvin!Q83</f>
        <v>0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19.000000000000004</v>
      </c>
      <c r="K96" s="80">
        <f>RES_hhdet_numvin!K86</f>
        <v>101.00000000000003</v>
      </c>
      <c r="L96" s="80">
        <f>RES_hhdet_numvin!L86</f>
        <v>83.000000000000014</v>
      </c>
      <c r="M96" s="80">
        <f>RES_hhdet_numvin!M86</f>
        <v>78.000000000000014</v>
      </c>
      <c r="N96" s="80">
        <f>RES_hhdet_numvin!N86</f>
        <v>131.00000000000003</v>
      </c>
      <c r="O96" s="80">
        <f>RES_hhdet_numvin!O86</f>
        <v>103.00000000000003</v>
      </c>
      <c r="P96" s="80">
        <f>RES_hhdet_numvin!P86</f>
        <v>123.00000000000003</v>
      </c>
      <c r="Q96" s="80">
        <f>RES_hhdet_numvin!Q86</f>
        <v>0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246.75000000000006</v>
      </c>
      <c r="E98" s="80">
        <f>RES_hhdet_numvin!E88</f>
        <v>313.68750000000006</v>
      </c>
      <c r="F98" s="80">
        <f>RES_hhdet_numvin!F88</f>
        <v>329.68750000000006</v>
      </c>
      <c r="G98" s="80">
        <f>RES_hhdet_numvin!G88</f>
        <v>330.68750000000006</v>
      </c>
      <c r="H98" s="80">
        <f>RES_hhdet_numvin!H88</f>
        <v>319.68750000000006</v>
      </c>
      <c r="I98" s="80">
        <f>RES_hhdet_numvin!I88</f>
        <v>284.81673049000295</v>
      </c>
      <c r="J98" s="80">
        <f>RES_hhdet_numvin!J88</f>
        <v>701.24051929818495</v>
      </c>
      <c r="K98" s="80">
        <f>RES_hhdet_numvin!K88</f>
        <v>1002.5848321545694</v>
      </c>
      <c r="L98" s="80">
        <f>RES_hhdet_numvin!L88</f>
        <v>281.48967466052949</v>
      </c>
      <c r="M98" s="80">
        <f>RES_hhdet_numvin!M88</f>
        <v>199.77403650018442</v>
      </c>
      <c r="N98" s="80">
        <f>RES_hhdet_numvin!N88</f>
        <v>719.96003951304988</v>
      </c>
      <c r="O98" s="80">
        <f>RES_hhdet_numvin!O88</f>
        <v>709.72606119676789</v>
      </c>
      <c r="P98" s="80">
        <f>RES_hhdet_numvin!P88</f>
        <v>1671.9081061867118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6.2378089546266216E-15</v>
      </c>
      <c r="J99" s="80">
        <f>RES_hhdet_numvin!J89</f>
        <v>0</v>
      </c>
      <c r="K99" s="80">
        <f>RES_hhdet_numvin!K89</f>
        <v>31.144340030238709</v>
      </c>
      <c r="L99" s="80">
        <f>RES_hhdet_numvin!L89</f>
        <v>106.80746758610135</v>
      </c>
      <c r="M99" s="80">
        <f>RES_hhdet_numvin!M89</f>
        <v>163.57989928018921</v>
      </c>
      <c r="N99" s="80">
        <f>RES_hhdet_numvin!N89</f>
        <v>438.72746048695035</v>
      </c>
      <c r="O99" s="80">
        <f>RES_hhdet_numvin!O89</f>
        <v>427.96143880323234</v>
      </c>
      <c r="P99" s="80">
        <f>RES_hhdet_numvin!P89</f>
        <v>851.77939381328861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0</v>
      </c>
      <c r="J100" s="80">
        <f>RES_hhdet_numvin!J92</f>
        <v>0</v>
      </c>
      <c r="K100" s="80">
        <f>RES_hhdet_numvin!K92</f>
        <v>0</v>
      </c>
      <c r="L100" s="80">
        <f>RES_hhdet_numvin!L92</f>
        <v>0</v>
      </c>
      <c r="M100" s="80">
        <f>RES_hhdet_numvin!M92</f>
        <v>0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0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0.3017759130081179</v>
      </c>
      <c r="J102" s="80">
        <f>RES_hhdet_numvin!J96</f>
        <v>14.976192246562906</v>
      </c>
      <c r="K102" s="80">
        <f>RES_hhdet_numvin!K96</f>
        <v>122.44883370918366</v>
      </c>
      <c r="L102" s="80">
        <f>RES_hhdet_numvin!L96</f>
        <v>26.389946442451873</v>
      </c>
      <c r="M102" s="80">
        <f>RES_hhdet_numvin!M96</f>
        <v>13.883251688793559</v>
      </c>
      <c r="N102" s="80">
        <f>RES_hhdet_numvin!N96</f>
        <v>0</v>
      </c>
      <c r="O102" s="80">
        <f>RES_hhdet_numvin!O96</f>
        <v>0</v>
      </c>
      <c r="P102" s="80">
        <f>RES_hhdet_numvin!P96</f>
        <v>0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2.5689935969890239</v>
      </c>
      <c r="J103" s="80">
        <f>RES_hhdet_numvin!J97</f>
        <v>27.470788455252279</v>
      </c>
      <c r="K103" s="80">
        <f>RES_hhdet_numvin!K97</f>
        <v>16.509494106008535</v>
      </c>
      <c r="L103" s="80">
        <f>RES_hhdet_numvin!L97</f>
        <v>2.0004113109173924</v>
      </c>
      <c r="M103" s="80">
        <f>RES_hhdet_numvin!M97</f>
        <v>2.4503125308328655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0</v>
      </c>
      <c r="E106" s="80">
        <f>RES_hhdet_numvin!E102</f>
        <v>0</v>
      </c>
      <c r="F106" s="80">
        <f>RES_hhdet_numvin!F102</f>
        <v>0</v>
      </c>
      <c r="G106" s="80">
        <f>RES_hhdet_numvin!G102</f>
        <v>0</v>
      </c>
      <c r="H106" s="80">
        <f>RES_hhdet_numvin!H102</f>
        <v>0</v>
      </c>
      <c r="I106" s="80">
        <f>RES_hhdet_numvin!I102</f>
        <v>0</v>
      </c>
      <c r="J106" s="80">
        <f>RES_hhdet_numvin!J102</f>
        <v>0</v>
      </c>
      <c r="K106" s="80">
        <f>RES_hhdet_numvin!K102</f>
        <v>0</v>
      </c>
      <c r="L106" s="80">
        <f>RES_hhdet_numvin!L102</f>
        <v>0</v>
      </c>
      <c r="M106" s="80">
        <f>RES_hhdet_numvin!M102</f>
        <v>0</v>
      </c>
      <c r="N106" s="80">
        <f>RES_hhdet_numvin!N102</f>
        <v>0</v>
      </c>
      <c r="O106" s="80">
        <f>RES_hhdet_numvin!O102</f>
        <v>0</v>
      </c>
      <c r="P106" s="80">
        <f>RES_hhdet_numvin!P102</f>
        <v>0</v>
      </c>
      <c r="Q106" s="80">
        <f>RES_hhdet_numvin!Q102</f>
        <v>0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246.75000000000006</v>
      </c>
      <c r="E107" s="78">
        <f>RES_hhdet_numvin!E103</f>
        <v>313.68750000000006</v>
      </c>
      <c r="F107" s="78">
        <f>RES_hhdet_numvin!F103</f>
        <v>329.68750000000006</v>
      </c>
      <c r="G107" s="78">
        <f>RES_hhdet_numvin!G103</f>
        <v>330.68750000000006</v>
      </c>
      <c r="H107" s="78">
        <f>RES_hhdet_numvin!H103</f>
        <v>319.68750000000006</v>
      </c>
      <c r="I107" s="78">
        <f>RES_hhdet_numvin!I103</f>
        <v>287.68750000000006</v>
      </c>
      <c r="J107" s="78">
        <f>RES_hhdet_numvin!J103</f>
        <v>743.68750000000011</v>
      </c>
      <c r="K107" s="78">
        <f>RES_hhdet_numvin!K103</f>
        <v>1172.6875000000002</v>
      </c>
      <c r="L107" s="78">
        <f>RES_hhdet_numvin!L103</f>
        <v>416.68750000000006</v>
      </c>
      <c r="M107" s="78">
        <f>RES_hhdet_numvin!M103</f>
        <v>379.68750000000011</v>
      </c>
      <c r="N107" s="78">
        <f>RES_hhdet_numvin!N103</f>
        <v>1158.6875000000005</v>
      </c>
      <c r="O107" s="78">
        <f>RES_hhdet_numvin!O103</f>
        <v>1137.6875000000002</v>
      </c>
      <c r="P107" s="78">
        <f>RES_hhdet_numvin!P103</f>
        <v>2523.6875000000005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16.235774200144668</v>
      </c>
      <c r="C111" s="168">
        <f t="shared" ref="C111:Q111" si="8">SUM(C112,C115,C117,C130)</f>
        <v>17.618074385958561</v>
      </c>
      <c r="D111" s="168">
        <f t="shared" si="8"/>
        <v>16.076292296499638</v>
      </c>
      <c r="E111" s="168">
        <f t="shared" si="8"/>
        <v>16.204329918665941</v>
      </c>
      <c r="F111" s="168">
        <f t="shared" si="8"/>
        <v>17.097715580760681</v>
      </c>
      <c r="G111" s="168">
        <f t="shared" si="8"/>
        <v>16.488487718167015</v>
      </c>
      <c r="H111" s="168">
        <f t="shared" si="8"/>
        <v>16.46305413686774</v>
      </c>
      <c r="I111" s="168">
        <f t="shared" si="8"/>
        <v>14.699630563743186</v>
      </c>
      <c r="J111" s="168">
        <f t="shared" si="8"/>
        <v>16.113382633340414</v>
      </c>
      <c r="K111" s="168">
        <f t="shared" si="8"/>
        <v>17.963557015699962</v>
      </c>
      <c r="L111" s="168">
        <f t="shared" si="8"/>
        <v>18.529796137692191</v>
      </c>
      <c r="M111" s="168">
        <f t="shared" si="8"/>
        <v>14.481581005021841</v>
      </c>
      <c r="N111" s="168">
        <f t="shared" si="8"/>
        <v>17.975456504888253</v>
      </c>
      <c r="O111" s="168">
        <f t="shared" si="8"/>
        <v>19.78545678956689</v>
      </c>
      <c r="P111" s="168">
        <f t="shared" si="8"/>
        <v>22.015720687171672</v>
      </c>
      <c r="Q111" s="168">
        <f t="shared" si="8"/>
        <v>21.278070976478741</v>
      </c>
    </row>
    <row r="112" spans="1:17" ht="12" customHeight="1" x14ac:dyDescent="0.25">
      <c r="A112" s="158" t="s">
        <v>65</v>
      </c>
      <c r="B112" s="157">
        <f>SUM(B113:B114)</f>
        <v>14.410682569454607</v>
      </c>
      <c r="C112" s="157">
        <f t="shared" ref="C112:Q112" si="9">SUM(C113:C114)</f>
        <v>15.597095890250758</v>
      </c>
      <c r="D112" s="157">
        <f t="shared" si="9"/>
        <v>14.308400060220855</v>
      </c>
      <c r="E112" s="157">
        <f t="shared" si="9"/>
        <v>14.551821780328769</v>
      </c>
      <c r="F112" s="157">
        <f t="shared" si="9"/>
        <v>15.445214327101613</v>
      </c>
      <c r="G112" s="157">
        <f t="shared" si="9"/>
        <v>14.866730158908586</v>
      </c>
      <c r="H112" s="157">
        <f t="shared" si="9"/>
        <v>14.763979148998109</v>
      </c>
      <c r="I112" s="157">
        <f t="shared" si="9"/>
        <v>13.129604386399068</v>
      </c>
      <c r="J112" s="157">
        <f t="shared" si="9"/>
        <v>14.260664870337479</v>
      </c>
      <c r="K112" s="157">
        <f t="shared" si="9"/>
        <v>16.061800255258994</v>
      </c>
      <c r="L112" s="157">
        <f t="shared" si="9"/>
        <v>16.276554205944894</v>
      </c>
      <c r="M112" s="157">
        <f t="shared" si="9"/>
        <v>12.424166540019691</v>
      </c>
      <c r="N112" s="157">
        <f t="shared" si="9"/>
        <v>15.720108015183444</v>
      </c>
      <c r="O112" s="157">
        <f t="shared" si="9"/>
        <v>17.407558854965767</v>
      </c>
      <c r="P112" s="157">
        <f t="shared" si="9"/>
        <v>19.292979190365831</v>
      </c>
      <c r="Q112" s="157">
        <f t="shared" si="9"/>
        <v>18.555458928224112</v>
      </c>
    </row>
    <row r="113" spans="1:17" ht="12" customHeight="1" x14ac:dyDescent="0.25">
      <c r="A113" s="23" t="s">
        <v>157</v>
      </c>
      <c r="B113" s="156">
        <f>RES_hhdet_fec!B$83</f>
        <v>14.080777693230973</v>
      </c>
      <c r="C113" s="156">
        <f>RES_hhdet_fec!C$83</f>
        <v>15.268480725185078</v>
      </c>
      <c r="D113" s="156">
        <f>RES_hhdet_fec!D$83</f>
        <v>14.048802950355359</v>
      </c>
      <c r="E113" s="156">
        <f>RES_hhdet_fec!E$83</f>
        <v>14.332119711773521</v>
      </c>
      <c r="F113" s="156">
        <f>RES_hhdet_fec!F$83</f>
        <v>15.218078437360248</v>
      </c>
      <c r="G113" s="156">
        <f>RES_hhdet_fec!G$83</f>
        <v>14.619664053077654</v>
      </c>
      <c r="H113" s="156">
        <f>RES_hhdet_fec!H$83</f>
        <v>14.575327604441313</v>
      </c>
      <c r="I113" s="156">
        <f>RES_hhdet_fec!I$83</f>
        <v>12.980472177858831</v>
      </c>
      <c r="J113" s="156">
        <f>RES_hhdet_fec!J$83</f>
        <v>14.252505880642273</v>
      </c>
      <c r="K113" s="156">
        <f>RES_hhdet_fec!K$83</f>
        <v>15.811729563420405</v>
      </c>
      <c r="L113" s="156">
        <f>RES_hhdet_fec!L$83</f>
        <v>16.205722015872585</v>
      </c>
      <c r="M113" s="156">
        <f>RES_hhdet_fec!M$83</f>
        <v>12.291717628322557</v>
      </c>
      <c r="N113" s="156">
        <f>RES_hhdet_fec!N$83</f>
        <v>15.530934069299221</v>
      </c>
      <c r="O113" s="156">
        <f>RES_hhdet_fec!O$83</f>
        <v>17.101555421563699</v>
      </c>
      <c r="P113" s="156">
        <f>RES_hhdet_fec!P$83</f>
        <v>18.834300019530595</v>
      </c>
      <c r="Q113" s="156">
        <f>RES_hhdet_fec!Q$83</f>
        <v>18.438865514495507</v>
      </c>
    </row>
    <row r="114" spans="1:17" ht="12" customHeight="1" x14ac:dyDescent="0.25">
      <c r="A114" s="23" t="s">
        <v>60</v>
      </c>
      <c r="B114" s="156">
        <f>RES_hhdet_fec!B$84</f>
        <v>0.32990487622363457</v>
      </c>
      <c r="C114" s="156">
        <f>RES_hhdet_fec!C$84</f>
        <v>0.32861516506568017</v>
      </c>
      <c r="D114" s="156">
        <f>RES_hhdet_fec!D$84</f>
        <v>0.25959710986549639</v>
      </c>
      <c r="E114" s="156">
        <f>RES_hhdet_fec!E$84</f>
        <v>0.21970206855524901</v>
      </c>
      <c r="F114" s="156">
        <f>RES_hhdet_fec!F$84</f>
        <v>0.2271358897413655</v>
      </c>
      <c r="G114" s="156">
        <f>RES_hhdet_fec!G$84</f>
        <v>0.247066105830931</v>
      </c>
      <c r="H114" s="156">
        <f>RES_hhdet_fec!H$84</f>
        <v>0.18865154455679706</v>
      </c>
      <c r="I114" s="156">
        <f>RES_hhdet_fec!I$84</f>
        <v>0.14913220854023668</v>
      </c>
      <c r="J114" s="156">
        <f>RES_hhdet_fec!J$84</f>
        <v>8.1589896952059225E-3</v>
      </c>
      <c r="K114" s="156">
        <f>RES_hhdet_fec!K$84</f>
        <v>0.25007069183858771</v>
      </c>
      <c r="L114" s="156">
        <f>RES_hhdet_fec!L$84</f>
        <v>7.0832190072308843E-2</v>
      </c>
      <c r="M114" s="156">
        <f>RES_hhdet_fec!M$84</f>
        <v>0.13244891169713444</v>
      </c>
      <c r="N114" s="156">
        <f>RES_hhdet_fec!N$84</f>
        <v>0.18917394588422345</v>
      </c>
      <c r="O114" s="156">
        <f>RES_hhdet_fec!O$84</f>
        <v>0.30600343340206682</v>
      </c>
      <c r="P114" s="156">
        <f>RES_hhdet_fec!P$84</f>
        <v>0.45867917083523591</v>
      </c>
      <c r="Q114" s="156">
        <f>RES_hhdet_fec!Q$84</f>
        <v>0.11659341372860367</v>
      </c>
    </row>
    <row r="115" spans="1:17" ht="12" customHeight="1" x14ac:dyDescent="0.25">
      <c r="A115" s="158" t="s">
        <v>112</v>
      </c>
      <c r="B115" s="157">
        <f>B116</f>
        <v>1.8173783483277771E-2</v>
      </c>
      <c r="C115" s="157">
        <f t="shared" ref="C115:Q115" si="10">C116</f>
        <v>1.8448958363110349E-2</v>
      </c>
      <c r="D115" s="157">
        <f t="shared" si="10"/>
        <v>1.9828077804429432E-2</v>
      </c>
      <c r="E115" s="157">
        <f t="shared" si="10"/>
        <v>2.1379633872589201E-2</v>
      </c>
      <c r="F115" s="157">
        <f t="shared" si="10"/>
        <v>2.1005842280328164E-2</v>
      </c>
      <c r="G115" s="157">
        <f t="shared" si="10"/>
        <v>2.0609230645710679E-2</v>
      </c>
      <c r="H115" s="157">
        <f t="shared" si="10"/>
        <v>2.1070397144736443E-2</v>
      </c>
      <c r="I115" s="157">
        <f t="shared" si="10"/>
        <v>2.2209020664308743E-2</v>
      </c>
      <c r="J115" s="157">
        <f t="shared" si="10"/>
        <v>2.5010262562668851E-2</v>
      </c>
      <c r="K115" s="157">
        <f t="shared" si="10"/>
        <v>2.9548048640608438E-2</v>
      </c>
      <c r="L115" s="157">
        <f t="shared" si="10"/>
        <v>3.1565544047992507E-2</v>
      </c>
      <c r="M115" s="157">
        <f t="shared" si="10"/>
        <v>3.3335959531250015E-2</v>
      </c>
      <c r="N115" s="157">
        <f t="shared" si="10"/>
        <v>3.9603324984504938E-2</v>
      </c>
      <c r="O115" s="157">
        <f t="shared" si="10"/>
        <v>4.3876967271352381E-2</v>
      </c>
      <c r="P115" s="157">
        <f t="shared" si="10"/>
        <v>4.2081585616141157E-2</v>
      </c>
      <c r="Q115" s="157">
        <f t="shared" si="10"/>
        <v>3.6905278362362001E-2</v>
      </c>
    </row>
    <row r="116" spans="1:17" ht="12" customHeight="1" x14ac:dyDescent="0.25">
      <c r="A116" s="23" t="s">
        <v>60</v>
      </c>
      <c r="B116" s="156">
        <f>RES_hhdet_fec!B$86</f>
        <v>1.8173783483277771E-2</v>
      </c>
      <c r="C116" s="156">
        <f>RES_hhdet_fec!C$86</f>
        <v>1.8448958363110349E-2</v>
      </c>
      <c r="D116" s="156">
        <f>RES_hhdet_fec!D$86</f>
        <v>1.9828077804429432E-2</v>
      </c>
      <c r="E116" s="156">
        <f>RES_hhdet_fec!E$86</f>
        <v>2.1379633872589201E-2</v>
      </c>
      <c r="F116" s="156">
        <f>RES_hhdet_fec!F$86</f>
        <v>2.1005842280328164E-2</v>
      </c>
      <c r="G116" s="156">
        <f>RES_hhdet_fec!G$86</f>
        <v>2.0609230645710679E-2</v>
      </c>
      <c r="H116" s="156">
        <f>RES_hhdet_fec!H$86</f>
        <v>2.1070397144736443E-2</v>
      </c>
      <c r="I116" s="156">
        <f>RES_hhdet_fec!I$86</f>
        <v>2.2209020664308743E-2</v>
      </c>
      <c r="J116" s="156">
        <f>RES_hhdet_fec!J$86</f>
        <v>2.5010262562668851E-2</v>
      </c>
      <c r="K116" s="156">
        <f>RES_hhdet_fec!K$86</f>
        <v>2.9548048640608438E-2</v>
      </c>
      <c r="L116" s="156">
        <f>RES_hhdet_fec!L$86</f>
        <v>3.1565544047992507E-2</v>
      </c>
      <c r="M116" s="156">
        <f>RES_hhdet_fec!M$86</f>
        <v>3.3335959531250015E-2</v>
      </c>
      <c r="N116" s="156">
        <f>RES_hhdet_fec!N$86</f>
        <v>3.9603324984504938E-2</v>
      </c>
      <c r="O116" s="156">
        <f>RES_hhdet_fec!O$86</f>
        <v>4.3876967271352381E-2</v>
      </c>
      <c r="P116" s="156">
        <f>RES_hhdet_fec!P$86</f>
        <v>4.2081585616141157E-2</v>
      </c>
      <c r="Q116" s="156">
        <f>RES_hhdet_fec!Q$86</f>
        <v>3.6905278362362001E-2</v>
      </c>
    </row>
    <row r="117" spans="1:17" ht="12" customHeight="1" x14ac:dyDescent="0.25">
      <c r="A117" s="158" t="s">
        <v>63</v>
      </c>
      <c r="B117" s="157">
        <f>RES_hhdet_fec!B$87</f>
        <v>1.3480188317255335</v>
      </c>
      <c r="C117" s="157">
        <f>RES_hhdet_fec!C$87</f>
        <v>1.3383087789541859</v>
      </c>
      <c r="D117" s="157">
        <f>RES_hhdet_fec!D$87</f>
        <v>1.3582985684703131</v>
      </c>
      <c r="E117" s="157">
        <f>RES_hhdet_fec!E$87</f>
        <v>1.3732990490605708</v>
      </c>
      <c r="F117" s="157">
        <f>RES_hhdet_fec!F$87</f>
        <v>1.380093144440071</v>
      </c>
      <c r="G117" s="157">
        <f>RES_hhdet_fec!G$87</f>
        <v>1.3464037288969766</v>
      </c>
      <c r="H117" s="157">
        <f>RES_hhdet_fec!H$87</f>
        <v>1.3828938712887584</v>
      </c>
      <c r="I117" s="157">
        <f>RES_hhdet_fec!I$87</f>
        <v>1.2756917160180912</v>
      </c>
      <c r="J117" s="157">
        <f>RES_hhdet_fec!J$87</f>
        <v>1.4267515706420963</v>
      </c>
      <c r="K117" s="157">
        <f>RES_hhdet_fec!K$87</f>
        <v>1.5552317358305319</v>
      </c>
      <c r="L117" s="157">
        <f>RES_hhdet_fec!L$87</f>
        <v>1.7680076171151315</v>
      </c>
      <c r="M117" s="157">
        <f>RES_hhdet_fec!M$87</f>
        <v>1.6810133335784041</v>
      </c>
      <c r="N117" s="157">
        <f>RES_hhdet_fec!N$87</f>
        <v>1.8329523518653148</v>
      </c>
      <c r="O117" s="157">
        <f>RES_hhdet_fec!O$87</f>
        <v>2.0579247240529925</v>
      </c>
      <c r="P117" s="157">
        <f>RES_hhdet_fec!P$87</f>
        <v>2.4134256220796808</v>
      </c>
      <c r="Q117" s="157">
        <f>RES_hhdet_fec!Q$87</f>
        <v>2.1140536378247323</v>
      </c>
    </row>
    <row r="118" spans="1:17" ht="12" customHeight="1" x14ac:dyDescent="0.25">
      <c r="A118" s="167" t="s">
        <v>156</v>
      </c>
      <c r="B118" s="132">
        <f>RES_hhdet_fec!B$88</f>
        <v>1.0141826743531117</v>
      </c>
      <c r="C118" s="132">
        <f>RES_hhdet_fec!C$88</f>
        <v>1.031959274814918</v>
      </c>
      <c r="D118" s="132">
        <f>RES_hhdet_fec!D$88</f>
        <v>1.0400022072692681</v>
      </c>
      <c r="E118" s="132">
        <f>RES_hhdet_fec!E$88</f>
        <v>1.0569102739683707</v>
      </c>
      <c r="F118" s="132">
        <f>RES_hhdet_fec!F$88</f>
        <v>1.0614543049071536</v>
      </c>
      <c r="G118" s="132">
        <f>RES_hhdet_fec!G$88</f>
        <v>1.0481837583711371</v>
      </c>
      <c r="H118" s="132">
        <f>RES_hhdet_fec!H$88</f>
        <v>1.1077923558968443</v>
      </c>
      <c r="I118" s="132">
        <f>RES_hhdet_fec!I$88</f>
        <v>1.0436625229070506</v>
      </c>
      <c r="J118" s="132">
        <f>RES_hhdet_fec!J$88</f>
        <v>1.1428529721592018</v>
      </c>
      <c r="K118" s="132">
        <f>RES_hhdet_fec!K$88</f>
        <v>1.2915186439314488</v>
      </c>
      <c r="L118" s="132">
        <f>RES_hhdet_fec!L$88</f>
        <v>1.4473494102280131</v>
      </c>
      <c r="M118" s="132">
        <f>RES_hhdet_fec!M$88</f>
        <v>1.3928009849262466</v>
      </c>
      <c r="N118" s="132">
        <f>RES_hhdet_fec!N$88</f>
        <v>1.5341785852003422</v>
      </c>
      <c r="O118" s="132">
        <f>RES_hhdet_fec!O$88</f>
        <v>1.6868803678471156</v>
      </c>
      <c r="P118" s="132">
        <f>RES_hhdet_fec!P$88</f>
        <v>1.9487964162831506</v>
      </c>
      <c r="Q118" s="132">
        <f>RES_hhdet_fec!Q$88</f>
        <v>1.6736923217423672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1.2554842375373328E-2</v>
      </c>
      <c r="E119" s="132">
        <f t="shared" si="11"/>
        <v>1.2521727405520013E-2</v>
      </c>
      <c r="F119" s="132">
        <f t="shared" si="11"/>
        <v>2.4844062274364406E-2</v>
      </c>
      <c r="G119" s="132">
        <f t="shared" si="11"/>
        <v>2.9018533489420996E-2</v>
      </c>
      <c r="H119" s="132">
        <f t="shared" si="11"/>
        <v>3.7841984556492597E-2</v>
      </c>
      <c r="I119" s="132">
        <f t="shared" si="11"/>
        <v>4.7727804325766544E-2</v>
      </c>
      <c r="J119" s="132">
        <f t="shared" si="11"/>
        <v>6.500660791627931E-2</v>
      </c>
      <c r="K119" s="132">
        <f t="shared" si="11"/>
        <v>0.10225500328209461</v>
      </c>
      <c r="L119" s="132">
        <f t="shared" si="11"/>
        <v>0.14216074073309226</v>
      </c>
      <c r="M119" s="132">
        <f t="shared" si="11"/>
        <v>0.17557092035640864</v>
      </c>
      <c r="N119" s="132">
        <f t="shared" si="11"/>
        <v>0.24703120438557966</v>
      </c>
      <c r="O119" s="132">
        <f t="shared" si="11"/>
        <v>0.33003716313271453</v>
      </c>
      <c r="P119" s="132">
        <f t="shared" si="11"/>
        <v>0.43179626997458448</v>
      </c>
      <c r="Q119" s="132">
        <f t="shared" si="11"/>
        <v>0.40546141859991425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1.0474842375373328E-2</v>
      </c>
      <c r="E120" s="165">
        <f>RES_hhdet_fec!E$90</f>
        <v>1.0450014258109654E-2</v>
      </c>
      <c r="F120" s="165">
        <f>RES_hhdet_fec!F$90</f>
        <v>2.0667257732596363E-2</v>
      </c>
      <c r="G120" s="165">
        <f>RES_hhdet_fec!G$90</f>
        <v>2.4050213048064647E-2</v>
      </c>
      <c r="H120" s="165">
        <f>RES_hhdet_fec!H$90</f>
        <v>3.1440039661841057E-2</v>
      </c>
      <c r="I120" s="165">
        <f>RES_hhdet_fec!I$90</f>
        <v>3.9255299234116851E-2</v>
      </c>
      <c r="J120" s="165">
        <f>RES_hhdet_fec!J$90</f>
        <v>5.3731147198529554E-2</v>
      </c>
      <c r="K120" s="165">
        <f>RES_hhdet_fec!K$90</f>
        <v>8.4381792648147783E-2</v>
      </c>
      <c r="L120" s="165">
        <f>RES_hhdet_fec!L$90</f>
        <v>0.11716776701865923</v>
      </c>
      <c r="M120" s="165">
        <f>RES_hhdet_fec!M$90</f>
        <v>0.14465880148319332</v>
      </c>
      <c r="N120" s="165">
        <f>RES_hhdet_fec!N$90</f>
        <v>0.20334456368102091</v>
      </c>
      <c r="O120" s="165">
        <f>RES_hhdet_fec!O$90</f>
        <v>0.27146676146338117</v>
      </c>
      <c r="P120" s="165">
        <f>RES_hhdet_fec!P$90</f>
        <v>0.35476541571965614</v>
      </c>
      <c r="Q120" s="165">
        <f>RES_hhdet_fec!Q$90</f>
        <v>0.33276166239365834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2.0799999999999998E-3</v>
      </c>
      <c r="E121" s="164">
        <f>RES_hhdet_fec!E$91</f>
        <v>2.0717131474103589E-3</v>
      </c>
      <c r="F121" s="164">
        <f>RES_hhdet_fec!F$91</f>
        <v>4.1768045417680446E-3</v>
      </c>
      <c r="G121" s="164">
        <f>RES_hhdet_fec!G$91</f>
        <v>4.9683204413563508E-3</v>
      </c>
      <c r="H121" s="164">
        <f>RES_hhdet_fec!H$91</f>
        <v>6.4019448946515374E-3</v>
      </c>
      <c r="I121" s="164">
        <f>RES_hhdet_fec!I$91</f>
        <v>8.472505091649693E-3</v>
      </c>
      <c r="J121" s="164">
        <f>RES_hhdet_fec!J$91</f>
        <v>1.1275460717749755E-2</v>
      </c>
      <c r="K121" s="164">
        <f>RES_hhdet_fec!K$91</f>
        <v>1.7873210633946823E-2</v>
      </c>
      <c r="L121" s="164">
        <f>RES_hhdet_fec!L$91</f>
        <v>2.4992973714433018E-2</v>
      </c>
      <c r="M121" s="164">
        <f>RES_hhdet_fec!M$91</f>
        <v>3.0912118873215308E-2</v>
      </c>
      <c r="N121" s="164">
        <f>RES_hhdet_fec!N$91</f>
        <v>4.3686640704558737E-2</v>
      </c>
      <c r="O121" s="164">
        <f>RES_hhdet_fec!O$91</f>
        <v>5.857040166933334E-2</v>
      </c>
      <c r="P121" s="164">
        <f>RES_hhdet_fec!P$91</f>
        <v>7.7030854254928352E-2</v>
      </c>
      <c r="Q121" s="164">
        <f>RES_hhdet_fec!Q$91</f>
        <v>7.2699756206255906E-2</v>
      </c>
    </row>
    <row r="122" spans="1:17" ht="12" customHeight="1" x14ac:dyDescent="0.25">
      <c r="A122" s="163" t="s">
        <v>144</v>
      </c>
      <c r="B122" s="162">
        <f>RES_hhdet_fec!B$92</f>
        <v>0.28338578753581239</v>
      </c>
      <c r="C122" s="162">
        <f>RES_hhdet_fec!C$92</f>
        <v>0.26826267474684301</v>
      </c>
      <c r="D122" s="162">
        <f>RES_hhdet_fec!D$92</f>
        <v>0.24939099559027206</v>
      </c>
      <c r="E122" s="162">
        <f>RES_hhdet_fec!E$92</f>
        <v>0.24928899194376469</v>
      </c>
      <c r="F122" s="162">
        <f>RES_hhdet_fec!F$92</f>
        <v>0.24416234427971417</v>
      </c>
      <c r="G122" s="162">
        <f>RES_hhdet_fec!G$92</f>
        <v>0.2242206246784697</v>
      </c>
      <c r="H122" s="162">
        <f>RES_hhdet_fec!H$92</f>
        <v>0.18951839664498246</v>
      </c>
      <c r="I122" s="162">
        <f>RES_hhdet_fec!I$92</f>
        <v>8.9133852300559688E-2</v>
      </c>
      <c r="J122" s="162">
        <f>RES_hhdet_fec!J$92</f>
        <v>5.2058606134732621E-2</v>
      </c>
      <c r="K122" s="162">
        <f>RES_hhdet_fec!K$92</f>
        <v>4.8982937799618043E-2</v>
      </c>
      <c r="L122" s="162">
        <f>RES_hhdet_fec!L$92</f>
        <v>4.4128656287199489E-2</v>
      </c>
      <c r="M122" s="162">
        <f>RES_hhdet_fec!M$92</f>
        <v>1.5819282088477233E-2</v>
      </c>
      <c r="N122" s="162">
        <f>RES_hhdet_fec!N$92</f>
        <v>0</v>
      </c>
      <c r="O122" s="162">
        <f>RES_hhdet_fec!O$92</f>
        <v>0</v>
      </c>
      <c r="P122" s="162">
        <f>RES_hhdet_fec!P$92</f>
        <v>0</v>
      </c>
      <c r="Q122" s="162">
        <f>RES_hhdet_fec!Q$92</f>
        <v>0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3.117889859324696E-3</v>
      </c>
      <c r="E123" s="160">
        <f t="shared" si="12"/>
        <v>3.1095838059327719E-3</v>
      </c>
      <c r="F123" s="160">
        <f t="shared" si="12"/>
        <v>6.0257935008774929E-3</v>
      </c>
      <c r="G123" s="160">
        <f t="shared" si="12"/>
        <v>6.4221319579642984E-3</v>
      </c>
      <c r="H123" s="160">
        <f t="shared" si="12"/>
        <v>6.7418989772535676E-3</v>
      </c>
      <c r="I123" s="160">
        <f t="shared" si="12"/>
        <v>4.2854171194045103E-3</v>
      </c>
      <c r="J123" s="160">
        <f t="shared" si="12"/>
        <v>3.0142047655351395E-3</v>
      </c>
      <c r="K123" s="160">
        <f t="shared" si="12"/>
        <v>4.0375317278357054E-3</v>
      </c>
      <c r="L123" s="160">
        <f t="shared" si="12"/>
        <v>4.4770244892892164E-3</v>
      </c>
      <c r="M123" s="160">
        <f t="shared" si="12"/>
        <v>2.0762144984087655E-3</v>
      </c>
      <c r="N123" s="160">
        <f t="shared" si="12"/>
        <v>0</v>
      </c>
      <c r="O123" s="160">
        <f t="shared" si="12"/>
        <v>0</v>
      </c>
      <c r="P123" s="160">
        <f t="shared" si="12"/>
        <v>0</v>
      </c>
      <c r="Q123" s="160">
        <f t="shared" si="12"/>
        <v>0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2.5178898593246958E-3</v>
      </c>
      <c r="E124" s="156">
        <f>RES_hhdet_fec!E$94</f>
        <v>2.5119742441797837E-3</v>
      </c>
      <c r="F124" s="156">
        <f>RES_hhdet_fec!F$94</f>
        <v>4.8497999891175579E-3</v>
      </c>
      <c r="G124" s="156">
        <f>RES_hhdet_fec!G$94</f>
        <v>5.159689878603259E-3</v>
      </c>
      <c r="H124" s="156">
        <f>RES_hhdet_fec!H$94</f>
        <v>5.404783904320018E-3</v>
      </c>
      <c r="I124" s="156">
        <f>RES_hhdet_fec!I$94</f>
        <v>3.4300199707283396E-3</v>
      </c>
      <c r="J124" s="156">
        <f>RES_hhdet_fec!J$94</f>
        <v>2.4079972000647224E-3</v>
      </c>
      <c r="K124" s="156">
        <f>RES_hhdet_fec!K$94</f>
        <v>3.2195358178152556E-3</v>
      </c>
      <c r="L124" s="156">
        <f>RES_hhdet_fec!L$94</f>
        <v>3.5642376231968796E-3</v>
      </c>
      <c r="M124" s="156">
        <f>RES_hhdet_fec!M$94</f>
        <v>1.6527608152140352E-3</v>
      </c>
      <c r="N124" s="156">
        <f>RES_hhdet_fec!N$94</f>
        <v>0</v>
      </c>
      <c r="O124" s="156">
        <f>RES_hhdet_fec!O$94</f>
        <v>0</v>
      </c>
      <c r="P124" s="156">
        <f>RES_hhdet_fec!P$94</f>
        <v>0</v>
      </c>
      <c r="Q124" s="156">
        <f>RES_hhdet_fec!Q$94</f>
        <v>0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6.0000000000000016E-4</v>
      </c>
      <c r="E125" s="156">
        <f>RES_hhdet_fec!E$95</f>
        <v>5.9760956175298802E-4</v>
      </c>
      <c r="F125" s="156">
        <f>RES_hhdet_fec!F$95</f>
        <v>1.1759935117599347E-3</v>
      </c>
      <c r="G125" s="156">
        <f>RES_hhdet_fec!G$95</f>
        <v>1.2624420793610396E-3</v>
      </c>
      <c r="H125" s="156">
        <f>RES_hhdet_fec!H$95</f>
        <v>1.3371150729335497E-3</v>
      </c>
      <c r="I125" s="156">
        <f>RES_hhdet_fec!I$95</f>
        <v>8.553971486761708E-4</v>
      </c>
      <c r="J125" s="156">
        <f>RES_hhdet_fec!J$95</f>
        <v>6.0620756547041723E-4</v>
      </c>
      <c r="K125" s="156">
        <f>RES_hhdet_fec!K$95</f>
        <v>8.1799591002044948E-4</v>
      </c>
      <c r="L125" s="156">
        <f>RES_hhdet_fec!L$95</f>
        <v>9.127868660923367E-4</v>
      </c>
      <c r="M125" s="156">
        <f>RES_hhdet_fec!M$95</f>
        <v>4.2345368319473013E-4</v>
      </c>
      <c r="N125" s="156">
        <f>RES_hhdet_fec!N$95</f>
        <v>0</v>
      </c>
      <c r="O125" s="156">
        <f>RES_hhdet_fec!O$95</f>
        <v>0</v>
      </c>
      <c r="P125" s="156">
        <f>RES_hhdet_fec!P$95</f>
        <v>0</v>
      </c>
      <c r="Q125" s="156">
        <f>RES_hhdet_fec!Q$95</f>
        <v>0</v>
      </c>
    </row>
    <row r="126" spans="1:17" ht="12" customHeight="1" x14ac:dyDescent="0.25">
      <c r="A126" s="163" t="s">
        <v>142</v>
      </c>
      <c r="B126" s="162">
        <f>RES_hhdet_fec!B$96</f>
        <v>5.0450369836609416E-2</v>
      </c>
      <c r="C126" s="162">
        <f>RES_hhdet_fec!C$96</f>
        <v>3.8086829392424762E-2</v>
      </c>
      <c r="D126" s="162">
        <f>RES_hhdet_fec!D$96</f>
        <v>5.237544928088643E-2</v>
      </c>
      <c r="E126" s="162">
        <f>RES_hhdet_fec!E$96</f>
        <v>5.0749079521395804E-2</v>
      </c>
      <c r="F126" s="162">
        <f>RES_hhdet_fec!F$96</f>
        <v>4.2309955077683106E-2</v>
      </c>
      <c r="G126" s="162">
        <f>RES_hhdet_fec!G$96</f>
        <v>3.711421989484677E-2</v>
      </c>
      <c r="H126" s="162">
        <f>RES_hhdet_fec!H$96</f>
        <v>3.9363490546485337E-2</v>
      </c>
      <c r="I126" s="162">
        <f>RES_hhdet_fec!I$96</f>
        <v>8.6174532867817552E-2</v>
      </c>
      <c r="J126" s="162">
        <f>RES_hhdet_fec!J$96</f>
        <v>0.15423589683533653</v>
      </c>
      <c r="K126" s="162">
        <f>RES_hhdet_fec!K$96</f>
        <v>9.8190205849093104E-2</v>
      </c>
      <c r="L126" s="162">
        <f>RES_hhdet_fec!L$96</f>
        <v>0.11692494160042274</v>
      </c>
      <c r="M126" s="162">
        <f>RES_hhdet_fec!M$96</f>
        <v>8.1721043814893507E-2</v>
      </c>
      <c r="N126" s="162">
        <f>RES_hhdet_fec!N$96</f>
        <v>4.3034977427065073E-2</v>
      </c>
      <c r="O126" s="162">
        <f>RES_hhdet_fec!O$96</f>
        <v>3.3567766183168889E-2</v>
      </c>
      <c r="P126" s="162">
        <f>RES_hhdet_fec!P$96</f>
        <v>2.6482452775607374E-2</v>
      </c>
      <c r="Q126" s="162">
        <f>RES_hhdet_fec!Q$96</f>
        <v>2.754078019975648E-2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8.5718409518854605E-4</v>
      </c>
      <c r="E127" s="160">
        <f t="shared" si="13"/>
        <v>7.1939241558686192E-4</v>
      </c>
      <c r="F127" s="160">
        <f t="shared" si="13"/>
        <v>1.2966844002783029E-3</v>
      </c>
      <c r="G127" s="160">
        <f t="shared" si="13"/>
        <v>1.4444605051375102E-3</v>
      </c>
      <c r="H127" s="160">
        <f t="shared" si="13"/>
        <v>1.6357446667002353E-3</v>
      </c>
      <c r="I127" s="160">
        <f t="shared" si="13"/>
        <v>4.7075864974924142E-3</v>
      </c>
      <c r="J127" s="160">
        <f t="shared" si="13"/>
        <v>9.5832828310112236E-3</v>
      </c>
      <c r="K127" s="160">
        <f t="shared" si="13"/>
        <v>1.0247413240441788E-2</v>
      </c>
      <c r="L127" s="160">
        <f t="shared" si="13"/>
        <v>1.2966843777114826E-2</v>
      </c>
      <c r="M127" s="160">
        <f t="shared" si="13"/>
        <v>1.302488789396947E-2</v>
      </c>
      <c r="N127" s="160">
        <f t="shared" si="13"/>
        <v>8.7075848523279261E-3</v>
      </c>
      <c r="O127" s="160">
        <f t="shared" si="13"/>
        <v>7.4394268899933254E-3</v>
      </c>
      <c r="P127" s="160">
        <f t="shared" si="13"/>
        <v>6.350483046338124E-3</v>
      </c>
      <c r="Q127" s="160">
        <f t="shared" si="13"/>
        <v>7.359117282694479E-3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5.3718409518854597E-4</v>
      </c>
      <c r="E128" s="156">
        <f>RES_hhdet_fec!E$98</f>
        <v>4.8034859088566675E-4</v>
      </c>
      <c r="F128" s="156">
        <f>RES_hhdet_fec!F$98</f>
        <v>8.5061789581763786E-4</v>
      </c>
      <c r="G128" s="156">
        <f>RES_hhdet_fec!G$98</f>
        <v>8.7432537252284722E-4</v>
      </c>
      <c r="H128" s="156">
        <f>RES_hhdet_fec!H$98</f>
        <v>1.1090023652415642E-3</v>
      </c>
      <c r="I128" s="156">
        <f>RES_hhdet_fec!I$98</f>
        <v>3.2411913854761215E-3</v>
      </c>
      <c r="J128" s="156">
        <f>RES_hhdet_fec!J$98</f>
        <v>7.2392802445256105E-3</v>
      </c>
      <c r="K128" s="156">
        <f>RES_hhdet_fec!K$98</f>
        <v>6.4437322588466964E-3</v>
      </c>
      <c r="L128" s="156">
        <f>RES_hhdet_fec!L$98</f>
        <v>9.4895604777154481E-3</v>
      </c>
      <c r="M128" s="156">
        <f>RES_hhdet_fec!M$98</f>
        <v>8.4515881154663842E-3</v>
      </c>
      <c r="N128" s="156">
        <f>RES_hhdet_fec!N$98</f>
        <v>5.7343561292408978E-3</v>
      </c>
      <c r="O128" s="156">
        <f>RES_hhdet_fec!O$98</f>
        <v>5.4224853065118934E-3</v>
      </c>
      <c r="P128" s="156">
        <f>RES_hhdet_fec!P$98</f>
        <v>4.7731846020705425E-3</v>
      </c>
      <c r="Q128" s="156">
        <f>RES_hhdet_fec!Q$98</f>
        <v>5.5236283883781179E-3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3.2000000000000003E-4</v>
      </c>
      <c r="E129" s="156">
        <f>RES_hhdet_fec!E$99</f>
        <v>2.3904382470119517E-4</v>
      </c>
      <c r="F129" s="156">
        <f>RES_hhdet_fec!F$99</f>
        <v>4.4606650446066498E-4</v>
      </c>
      <c r="G129" s="156">
        <f>RES_hhdet_fec!G$99</f>
        <v>5.7013513261466311E-4</v>
      </c>
      <c r="H129" s="156">
        <f>RES_hhdet_fec!H$99</f>
        <v>5.2674230145867114E-4</v>
      </c>
      <c r="I129" s="156">
        <f>RES_hhdet_fec!I$99</f>
        <v>1.4663951120162928E-3</v>
      </c>
      <c r="J129" s="156">
        <f>RES_hhdet_fec!J$99</f>
        <v>2.3440025864856127E-3</v>
      </c>
      <c r="K129" s="156">
        <f>RES_hhdet_fec!K$99</f>
        <v>3.8036809815950919E-3</v>
      </c>
      <c r="L129" s="156">
        <f>RES_hhdet_fec!L$99</f>
        <v>3.477283299399378E-3</v>
      </c>
      <c r="M129" s="156">
        <f>RES_hhdet_fec!M$99</f>
        <v>4.5732997785030869E-3</v>
      </c>
      <c r="N129" s="156">
        <f>RES_hhdet_fec!N$99</f>
        <v>2.9732287230870283E-3</v>
      </c>
      <c r="O129" s="156">
        <f>RES_hhdet_fec!O$99</f>
        <v>2.016941583481432E-3</v>
      </c>
      <c r="P129" s="156">
        <f>RES_hhdet_fec!P$99</f>
        <v>1.5772984442675813E-3</v>
      </c>
      <c r="Q129" s="156">
        <f>RES_hhdet_fec!Q$99</f>
        <v>1.8354888943163616E-3</v>
      </c>
    </row>
    <row r="130" spans="1:17" ht="12" customHeight="1" x14ac:dyDescent="0.25">
      <c r="A130" s="158" t="s">
        <v>62</v>
      </c>
      <c r="B130" s="157">
        <f>SUM(B131:B133)</f>
        <v>0.45889901548125056</v>
      </c>
      <c r="C130" s="157">
        <f t="shared" ref="C130:Q130" si="14">SUM(C131:C133)</f>
        <v>0.66422075839050743</v>
      </c>
      <c r="D130" s="157">
        <f t="shared" si="14"/>
        <v>0.38976559000403899</v>
      </c>
      <c r="E130" s="157">
        <f t="shared" si="14"/>
        <v>0.25782945540401292</v>
      </c>
      <c r="F130" s="157">
        <f t="shared" si="14"/>
        <v>0.25140226693866874</v>
      </c>
      <c r="G130" s="157">
        <f t="shared" si="14"/>
        <v>0.25474459971574359</v>
      </c>
      <c r="H130" s="157">
        <f t="shared" si="14"/>
        <v>0.29511071943613648</v>
      </c>
      <c r="I130" s="157">
        <f t="shared" si="14"/>
        <v>0.27212544066171851</v>
      </c>
      <c r="J130" s="157">
        <f t="shared" si="14"/>
        <v>0.40095592979817241</v>
      </c>
      <c r="K130" s="157">
        <f t="shared" si="14"/>
        <v>0.31697697596982705</v>
      </c>
      <c r="L130" s="157">
        <f t="shared" si="14"/>
        <v>0.45366877058417365</v>
      </c>
      <c r="M130" s="157">
        <f t="shared" si="14"/>
        <v>0.34306517189249647</v>
      </c>
      <c r="N130" s="157">
        <f t="shared" si="14"/>
        <v>0.38279281285498989</v>
      </c>
      <c r="O130" s="157">
        <f t="shared" si="14"/>
        <v>0.27609624327677895</v>
      </c>
      <c r="P130" s="157">
        <f t="shared" si="14"/>
        <v>0.26723428911001612</v>
      </c>
      <c r="Q130" s="157">
        <f t="shared" si="14"/>
        <v>0.57165313206753565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0.43454295797962023</v>
      </c>
      <c r="C132" s="156">
        <f>RES_hhdet_fec!C$102</f>
        <v>0.65944743570795183</v>
      </c>
      <c r="D132" s="156">
        <f>RES_hhdet_fec!D$102</f>
        <v>0.27514793141951982</v>
      </c>
      <c r="E132" s="156">
        <f>RES_hhdet_fec!E$102</f>
        <v>5.2553786407035806E-2</v>
      </c>
      <c r="F132" s="156">
        <f>RES_hhdet_fec!F$102</f>
        <v>5.3018138922514189E-2</v>
      </c>
      <c r="G132" s="156">
        <f>RES_hhdet_fec!G$102</f>
        <v>0.11289113223392777</v>
      </c>
      <c r="H132" s="156">
        <f>RES_hhdet_fec!H$102</f>
        <v>0.11367130229817224</v>
      </c>
      <c r="I132" s="156">
        <f>RES_hhdet_fec!I$102</f>
        <v>3.0785868518615148E-2</v>
      </c>
      <c r="J132" s="156">
        <f>RES_hhdet_fec!J$102</f>
        <v>4.2726362744932966E-2</v>
      </c>
      <c r="K132" s="156">
        <f>RES_hhdet_fec!K$102</f>
        <v>0.11131622408121604</v>
      </c>
      <c r="L132" s="156">
        <f>RES_hhdet_fec!L$102</f>
        <v>0.13014090416208568</v>
      </c>
      <c r="M132" s="156">
        <f>RES_hhdet_fec!M$102</f>
        <v>6.7911705495362143E-2</v>
      </c>
      <c r="N132" s="156">
        <f>RES_hhdet_fec!N$102</f>
        <v>0</v>
      </c>
      <c r="O132" s="156">
        <f>RES_hhdet_fec!O$102</f>
        <v>0</v>
      </c>
      <c r="P132" s="156">
        <f>RES_hhdet_fec!P$102</f>
        <v>0</v>
      </c>
      <c r="Q132" s="156">
        <f>RES_hhdet_fec!Q$102</f>
        <v>0</v>
      </c>
    </row>
    <row r="133" spans="1:17" ht="12" customHeight="1" x14ac:dyDescent="0.25">
      <c r="A133" s="29" t="s">
        <v>140</v>
      </c>
      <c r="B133" s="57">
        <f>RES_hhdet_fec!B$103</f>
        <v>2.4356057501630314E-2</v>
      </c>
      <c r="C133" s="57">
        <f>RES_hhdet_fec!C$103</f>
        <v>4.7733226825555997E-3</v>
      </c>
      <c r="D133" s="57">
        <f>RES_hhdet_fec!D$103</f>
        <v>0.11461765858451915</v>
      </c>
      <c r="E133" s="57">
        <f>RES_hhdet_fec!E$103</f>
        <v>0.20527566899697711</v>
      </c>
      <c r="F133" s="57">
        <f>RES_hhdet_fec!F$103</f>
        <v>0.19838412801615454</v>
      </c>
      <c r="G133" s="57">
        <f>RES_hhdet_fec!G$103</f>
        <v>0.14185346748181579</v>
      </c>
      <c r="H133" s="57">
        <f>RES_hhdet_fec!H$103</f>
        <v>0.18143941713796424</v>
      </c>
      <c r="I133" s="57">
        <f>RES_hhdet_fec!I$103</f>
        <v>0.24133957214310334</v>
      </c>
      <c r="J133" s="57">
        <f>RES_hhdet_fec!J$103</f>
        <v>0.35822956705323944</v>
      </c>
      <c r="K133" s="57">
        <f>RES_hhdet_fec!K$103</f>
        <v>0.20566075188861102</v>
      </c>
      <c r="L133" s="57">
        <f>RES_hhdet_fec!L$103</f>
        <v>0.32352786642208797</v>
      </c>
      <c r="M133" s="57">
        <f>RES_hhdet_fec!M$103</f>
        <v>0.27515346639713434</v>
      </c>
      <c r="N133" s="57">
        <f>RES_hhdet_fec!N$103</f>
        <v>0.38279281285498989</v>
      </c>
      <c r="O133" s="57">
        <f>RES_hhdet_fec!O$103</f>
        <v>0.27609624327677895</v>
      </c>
      <c r="P133" s="57">
        <f>RES_hhdet_fec!P$103</f>
        <v>0.26723428911001612</v>
      </c>
      <c r="Q133" s="57">
        <f>RES_hhdet_fec!Q$103</f>
        <v>0.57165313206753565</v>
      </c>
    </row>
    <row r="135" spans="1:17" ht="12" customHeight="1" x14ac:dyDescent="0.25">
      <c r="A135" s="152" t="s">
        <v>119</v>
      </c>
      <c r="B135" s="168">
        <f>SUM(B136,B139,B141,B154)</f>
        <v>8.163298746952325</v>
      </c>
      <c r="C135" s="168">
        <f t="shared" ref="C135:Q135" si="15">SUM(C136,C139,C141,C154)</f>
        <v>8.8915731889293284</v>
      </c>
      <c r="D135" s="168">
        <f t="shared" si="15"/>
        <v>8.2185151378488452</v>
      </c>
      <c r="E135" s="168">
        <f t="shared" si="15"/>
        <v>8.3768783022523134</v>
      </c>
      <c r="F135" s="168">
        <f t="shared" si="15"/>
        <v>8.9081134338805779</v>
      </c>
      <c r="G135" s="168">
        <f t="shared" si="15"/>
        <v>8.6639052107666963</v>
      </c>
      <c r="H135" s="168">
        <f t="shared" si="15"/>
        <v>8.7165592712160596</v>
      </c>
      <c r="I135" s="168">
        <f t="shared" si="15"/>
        <v>7.8889181459492423</v>
      </c>
      <c r="J135" s="168">
        <f t="shared" si="15"/>
        <v>8.7669593873209983</v>
      </c>
      <c r="K135" s="168">
        <f t="shared" si="15"/>
        <v>10.012904673488716</v>
      </c>
      <c r="L135" s="168">
        <f t="shared" si="15"/>
        <v>10.380242735925391</v>
      </c>
      <c r="M135" s="168">
        <f t="shared" si="15"/>
        <v>8.235754716663374</v>
      </c>
      <c r="N135" s="168">
        <f t="shared" si="15"/>
        <v>10.400502548346937</v>
      </c>
      <c r="O135" s="168">
        <f t="shared" si="15"/>
        <v>11.582741158010336</v>
      </c>
      <c r="P135" s="168">
        <f t="shared" si="15"/>
        <v>13.083677028776044</v>
      </c>
      <c r="Q135" s="168">
        <f t="shared" si="15"/>
        <v>12.751884780831332</v>
      </c>
    </row>
    <row r="136" spans="1:17" ht="12" customHeight="1" x14ac:dyDescent="0.25">
      <c r="A136" s="158" t="s">
        <v>65</v>
      </c>
      <c r="B136" s="157">
        <f>SUM(B137:B138)</f>
        <v>7.2783471251739407</v>
      </c>
      <c r="C136" s="157">
        <f t="shared" ref="C136:Q136" si="16">SUM(C137:C138)</f>
        <v>7.9247163856437872</v>
      </c>
      <c r="D136" s="157">
        <f t="shared" si="16"/>
        <v>7.3014756132535803</v>
      </c>
      <c r="E136" s="157">
        <f t="shared" si="16"/>
        <v>7.466563451582652</v>
      </c>
      <c r="F136" s="157">
        <f t="shared" si="16"/>
        <v>7.9954734156198271</v>
      </c>
      <c r="G136" s="157">
        <f t="shared" si="16"/>
        <v>7.783964426565797</v>
      </c>
      <c r="H136" s="157">
        <f t="shared" si="16"/>
        <v>7.7790613873214749</v>
      </c>
      <c r="I136" s="157">
        <f t="shared" si="16"/>
        <v>6.9755957905580157</v>
      </c>
      <c r="J136" s="157">
        <f t="shared" si="16"/>
        <v>7.6437274105753525</v>
      </c>
      <c r="K136" s="157">
        <f t="shared" si="16"/>
        <v>8.9096583017392348</v>
      </c>
      <c r="L136" s="157">
        <f t="shared" si="16"/>
        <v>9.0372326931327311</v>
      </c>
      <c r="M136" s="157">
        <f t="shared" si="16"/>
        <v>6.9999704063794956</v>
      </c>
      <c r="N136" s="157">
        <f t="shared" si="16"/>
        <v>9.0040908095297372</v>
      </c>
      <c r="O136" s="157">
        <f t="shared" si="16"/>
        <v>10.136127339448956</v>
      </c>
      <c r="P136" s="157">
        <f t="shared" si="16"/>
        <v>11.445632062225602</v>
      </c>
      <c r="Q136" s="157">
        <f t="shared" si="16"/>
        <v>11.007305024242154</v>
      </c>
    </row>
    <row r="137" spans="1:17" ht="12" customHeight="1" x14ac:dyDescent="0.25">
      <c r="A137" s="23" t="s">
        <v>157</v>
      </c>
      <c r="B137" s="156">
        <f>RES_hhdet_tes!B$83</f>
        <v>6.9484422489503066</v>
      </c>
      <c r="C137" s="156">
        <f>RES_hhdet_tes!C$83</f>
        <v>7.5961012205781069</v>
      </c>
      <c r="D137" s="156">
        <f>RES_hhdet_tes!D$83</f>
        <v>7.0418785033880837</v>
      </c>
      <c r="E137" s="156">
        <f>RES_hhdet_tes!E$83</f>
        <v>7.2468613830274027</v>
      </c>
      <c r="F137" s="156">
        <f>RES_hhdet_tes!F$83</f>
        <v>7.7683375258784615</v>
      </c>
      <c r="G137" s="156">
        <f>RES_hhdet_tes!G$83</f>
        <v>7.5368983207348661</v>
      </c>
      <c r="H137" s="156">
        <f>RES_hhdet_tes!H$83</f>
        <v>7.5904098427646778</v>
      </c>
      <c r="I137" s="156">
        <f>RES_hhdet_tes!I$83</f>
        <v>6.8264635820177793</v>
      </c>
      <c r="J137" s="156">
        <f>RES_hhdet_tes!J$83</f>
        <v>7.6355684208801469</v>
      </c>
      <c r="K137" s="156">
        <f>RES_hhdet_tes!K$83</f>
        <v>8.6595876099006475</v>
      </c>
      <c r="L137" s="156">
        <f>RES_hhdet_tes!L$83</f>
        <v>8.9664005030604219</v>
      </c>
      <c r="M137" s="156">
        <f>RES_hhdet_tes!M$83</f>
        <v>6.8675214946823608</v>
      </c>
      <c r="N137" s="156">
        <f>RES_hhdet_tes!N$83</f>
        <v>8.8149168636455144</v>
      </c>
      <c r="O137" s="156">
        <f>RES_hhdet_tes!O$83</f>
        <v>9.8301239060468895</v>
      </c>
      <c r="P137" s="156">
        <f>RES_hhdet_tes!P$83</f>
        <v>10.986952891390366</v>
      </c>
      <c r="Q137" s="156">
        <f>RES_hhdet_tes!Q$83</f>
        <v>10.89071161051355</v>
      </c>
    </row>
    <row r="138" spans="1:17" ht="12" customHeight="1" x14ac:dyDescent="0.25">
      <c r="A138" s="23" t="s">
        <v>60</v>
      </c>
      <c r="B138" s="156">
        <f>RES_hhdet_tes!B$84</f>
        <v>0.32990487622363446</v>
      </c>
      <c r="C138" s="156">
        <f>RES_hhdet_tes!C$84</f>
        <v>0.32861516506568017</v>
      </c>
      <c r="D138" s="156">
        <f>RES_hhdet_tes!D$84</f>
        <v>0.25959710986549633</v>
      </c>
      <c r="E138" s="156">
        <f>RES_hhdet_tes!E$84</f>
        <v>0.21970206855524893</v>
      </c>
      <c r="F138" s="156">
        <f>RES_hhdet_tes!F$84</f>
        <v>0.22713588974136562</v>
      </c>
      <c r="G138" s="156">
        <f>RES_hhdet_tes!G$84</f>
        <v>0.24706610583093092</v>
      </c>
      <c r="H138" s="156">
        <f>RES_hhdet_tes!H$84</f>
        <v>0.18865154455679714</v>
      </c>
      <c r="I138" s="156">
        <f>RES_hhdet_tes!I$84</f>
        <v>0.1491322085402367</v>
      </c>
      <c r="J138" s="156">
        <f>RES_hhdet_tes!J$84</f>
        <v>8.1589896952059208E-3</v>
      </c>
      <c r="K138" s="156">
        <f>RES_hhdet_tes!K$84</f>
        <v>0.25007069183858771</v>
      </c>
      <c r="L138" s="156">
        <f>RES_hhdet_tes!L$84</f>
        <v>7.0832190072308884E-2</v>
      </c>
      <c r="M138" s="156">
        <f>RES_hhdet_tes!M$84</f>
        <v>0.13244891169713441</v>
      </c>
      <c r="N138" s="156">
        <f>RES_hhdet_tes!N$84</f>
        <v>0.18917394588422345</v>
      </c>
      <c r="O138" s="156">
        <f>RES_hhdet_tes!O$84</f>
        <v>0.30600343340206693</v>
      </c>
      <c r="P138" s="156">
        <f>RES_hhdet_tes!P$84</f>
        <v>0.45867917083523602</v>
      </c>
      <c r="Q138" s="156">
        <f>RES_hhdet_tes!Q$84</f>
        <v>0.11659341372860367</v>
      </c>
    </row>
    <row r="139" spans="1:17" ht="12" customHeight="1" x14ac:dyDescent="0.25">
      <c r="A139" s="158" t="s">
        <v>112</v>
      </c>
      <c r="B139" s="157">
        <f>B140</f>
        <v>2.960967572054167E-2</v>
      </c>
      <c r="C139" s="157">
        <f t="shared" ref="C139:Q139" si="17">C140</f>
        <v>3.1012474706455823E-2</v>
      </c>
      <c r="D139" s="157">
        <f t="shared" si="17"/>
        <v>3.4726864598008653E-2</v>
      </c>
      <c r="E139" s="157">
        <f t="shared" si="17"/>
        <v>3.8869334548844531E-2</v>
      </c>
      <c r="F139" s="157">
        <f t="shared" si="17"/>
        <v>3.9068218136228579E-2</v>
      </c>
      <c r="G139" s="157">
        <f t="shared" si="17"/>
        <v>3.9346013765657613E-2</v>
      </c>
      <c r="H139" s="157">
        <f t="shared" si="17"/>
        <v>4.1627857524982784E-2</v>
      </c>
      <c r="I139" s="157">
        <f t="shared" si="17"/>
        <v>4.5705296332525652E-2</v>
      </c>
      <c r="J139" s="157">
        <f t="shared" si="17"/>
        <v>5.501911644359371E-2</v>
      </c>
      <c r="K139" s="157">
        <f t="shared" si="17"/>
        <v>6.8889370405026518E-2</v>
      </c>
      <c r="L139" s="157">
        <f t="shared" si="17"/>
        <v>7.7607774933666621E-2</v>
      </c>
      <c r="M139" s="157">
        <f t="shared" si="17"/>
        <v>8.6144182715565537E-2</v>
      </c>
      <c r="N139" s="157">
        <f t="shared" si="17"/>
        <v>0.10783575033718416</v>
      </c>
      <c r="O139" s="157">
        <f t="shared" si="17"/>
        <v>0.12389399485694701</v>
      </c>
      <c r="P139" s="157">
        <f t="shared" si="17"/>
        <v>0.12370129660844319</v>
      </c>
      <c r="Q139" s="157">
        <f t="shared" si="17"/>
        <v>0.1111250401705417</v>
      </c>
    </row>
    <row r="140" spans="1:17" ht="12" customHeight="1" x14ac:dyDescent="0.25">
      <c r="A140" s="23" t="s">
        <v>60</v>
      </c>
      <c r="B140" s="156">
        <f>RES_hhdet_tes!B$86</f>
        <v>2.960967572054167E-2</v>
      </c>
      <c r="C140" s="156">
        <f>RES_hhdet_tes!C$86</f>
        <v>3.1012474706455823E-2</v>
      </c>
      <c r="D140" s="156">
        <f>RES_hhdet_tes!D$86</f>
        <v>3.4726864598008653E-2</v>
      </c>
      <c r="E140" s="156">
        <f>RES_hhdet_tes!E$86</f>
        <v>3.8869334548844531E-2</v>
      </c>
      <c r="F140" s="156">
        <f>RES_hhdet_tes!F$86</f>
        <v>3.9068218136228579E-2</v>
      </c>
      <c r="G140" s="156">
        <f>RES_hhdet_tes!G$86</f>
        <v>3.9346013765657613E-2</v>
      </c>
      <c r="H140" s="156">
        <f>RES_hhdet_tes!H$86</f>
        <v>4.1627857524982784E-2</v>
      </c>
      <c r="I140" s="156">
        <f>RES_hhdet_tes!I$86</f>
        <v>4.5705296332525652E-2</v>
      </c>
      <c r="J140" s="156">
        <f>RES_hhdet_tes!J$86</f>
        <v>5.501911644359371E-2</v>
      </c>
      <c r="K140" s="156">
        <f>RES_hhdet_tes!K$86</f>
        <v>6.8889370405026518E-2</v>
      </c>
      <c r="L140" s="156">
        <f>RES_hhdet_tes!L$86</f>
        <v>7.7607774933666621E-2</v>
      </c>
      <c r="M140" s="156">
        <f>RES_hhdet_tes!M$86</f>
        <v>8.6144182715565537E-2</v>
      </c>
      <c r="N140" s="156">
        <f>RES_hhdet_tes!N$86</f>
        <v>0.10783575033718416</v>
      </c>
      <c r="O140" s="156">
        <f>RES_hhdet_tes!O$86</f>
        <v>0.12389399485694701</v>
      </c>
      <c r="P140" s="156">
        <f>RES_hhdet_tes!P$86</f>
        <v>0.12370129660844319</v>
      </c>
      <c r="Q140" s="156">
        <f>RES_hhdet_tes!Q$86</f>
        <v>0.1111250401705417</v>
      </c>
    </row>
    <row r="141" spans="1:17" ht="12" customHeight="1" x14ac:dyDescent="0.25">
      <c r="A141" s="158" t="s">
        <v>63</v>
      </c>
      <c r="B141" s="157">
        <f>RES_hhdet_tes!B$87</f>
        <v>0.65183858453156129</v>
      </c>
      <c r="C141" s="157">
        <f>RES_hhdet_tes!C$87</f>
        <v>0.64763680881490859</v>
      </c>
      <c r="D141" s="157">
        <f>RES_hhdet_tes!D$87</f>
        <v>0.66504719183311245</v>
      </c>
      <c r="E141" s="157">
        <f>RES_hhdet_tes!E$87</f>
        <v>0.67663463384522082</v>
      </c>
      <c r="F141" s="157">
        <f>RES_hhdet_tes!F$87</f>
        <v>0.68418211497768222</v>
      </c>
      <c r="G141" s="157">
        <f>RES_hhdet_tes!G$87</f>
        <v>0.6706680669631413</v>
      </c>
      <c r="H141" s="157">
        <f>RES_hhdet_tes!H$87</f>
        <v>0.69245424534914901</v>
      </c>
      <c r="I141" s="157">
        <f>RES_hhdet_tes!I$87</f>
        <v>0.65148475189096555</v>
      </c>
      <c r="J141" s="157">
        <f>RES_hhdet_tes!J$87</f>
        <v>0.74830054075989871</v>
      </c>
      <c r="K141" s="157">
        <f>RES_hhdet_tes!K$87</f>
        <v>0.80935502258853675</v>
      </c>
      <c r="L141" s="157">
        <f>RES_hhdet_tes!L$87</f>
        <v>0.93034673506879706</v>
      </c>
      <c r="M141" s="157">
        <f>RES_hhdet_tes!M$87</f>
        <v>0.88277743477914783</v>
      </c>
      <c r="N141" s="157">
        <f>RES_hhdet_tes!N$87</f>
        <v>0.9615975120626219</v>
      </c>
      <c r="O141" s="157">
        <f>RES_hhdet_tes!O$87</f>
        <v>1.0866347529643807</v>
      </c>
      <c r="P141" s="157">
        <f>RES_hhdet_tes!P$87</f>
        <v>1.285417397268263</v>
      </c>
      <c r="Q141" s="157">
        <f>RES_hhdet_tes!Q$87</f>
        <v>1.1432022759050717</v>
      </c>
    </row>
    <row r="142" spans="1:17" ht="12" customHeight="1" x14ac:dyDescent="0.25">
      <c r="A142" s="167" t="s">
        <v>156</v>
      </c>
      <c r="B142" s="132">
        <f>RES_hhdet_tes!B$88</f>
        <v>0.46177848657832471</v>
      </c>
      <c r="C142" s="132">
        <f>RES_hhdet_tes!C$88</f>
        <v>0.47367472779291869</v>
      </c>
      <c r="D142" s="132">
        <f>RES_hhdet_tes!D$88</f>
        <v>0.48069112724684587</v>
      </c>
      <c r="E142" s="132">
        <f>RES_hhdet_tes!E$88</f>
        <v>0.49214811505937295</v>
      </c>
      <c r="F142" s="132">
        <f>RES_hhdet_tes!F$88</f>
        <v>0.49732894333385286</v>
      </c>
      <c r="G142" s="132">
        <f>RES_hhdet_tes!G$88</f>
        <v>0.49436986462843563</v>
      </c>
      <c r="H142" s="132">
        <f>RES_hhdet_tes!H$88</f>
        <v>0.52766445412853469</v>
      </c>
      <c r="I142" s="132">
        <f>RES_hhdet_tes!I$88</f>
        <v>0.50012970511427757</v>
      </c>
      <c r="J142" s="132">
        <f>RES_hhdet_tes!J$88</f>
        <v>0.55382715888657419</v>
      </c>
      <c r="K142" s="132">
        <f>RES_hhdet_tes!K$88</f>
        <v>0.63395998045402702</v>
      </c>
      <c r="L142" s="132">
        <f>RES_hhdet_tes!L$88</f>
        <v>0.71647969679844825</v>
      </c>
      <c r="M142" s="132">
        <f>RES_hhdet_tes!M$88</f>
        <v>0.69290018812382659</v>
      </c>
      <c r="N142" s="132">
        <f>RES_hhdet_tes!N$88</f>
        <v>0.77109550007834915</v>
      </c>
      <c r="O142" s="132">
        <f>RES_hhdet_tes!O$88</f>
        <v>0.85326702530663223</v>
      </c>
      <c r="P142" s="132">
        <f>RES_hhdet_tes!P$88</f>
        <v>0.99529417856292368</v>
      </c>
      <c r="Q142" s="132">
        <f>RES_hhdet_tes!Q$88</f>
        <v>0.86734780124074007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7.299187975979329E-3</v>
      </c>
      <c r="E143" s="132">
        <f t="shared" si="18"/>
        <v>7.2809293371554878E-3</v>
      </c>
      <c r="F143" s="132">
        <f t="shared" si="18"/>
        <v>1.4547659701395065E-2</v>
      </c>
      <c r="G143" s="132">
        <f t="shared" si="18"/>
        <v>1.7071477580494945E-2</v>
      </c>
      <c r="H143" s="132">
        <f t="shared" si="18"/>
        <v>2.232366465137017E-2</v>
      </c>
      <c r="I143" s="132">
        <f t="shared" si="18"/>
        <v>2.8458012227400756E-2</v>
      </c>
      <c r="J143" s="132">
        <f t="shared" si="18"/>
        <v>3.8844303963829693E-2</v>
      </c>
      <c r="K143" s="132">
        <f t="shared" si="18"/>
        <v>6.1607763592519543E-2</v>
      </c>
      <c r="L143" s="132">
        <f t="shared" si="18"/>
        <v>8.600870542543318E-2</v>
      </c>
      <c r="M143" s="132">
        <f t="shared" si="18"/>
        <v>0.10645096079355483</v>
      </c>
      <c r="N143" s="132">
        <f t="shared" si="18"/>
        <v>0.15056526662821143</v>
      </c>
      <c r="O143" s="132">
        <f t="shared" si="18"/>
        <v>0.20170942111798215</v>
      </c>
      <c r="P143" s="132">
        <f t="shared" si="18"/>
        <v>0.2647367472069459</v>
      </c>
      <c r="Q143" s="132">
        <f t="shared" si="18"/>
        <v>0.24878721121546118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5.2191879759793296E-3</v>
      </c>
      <c r="E144" s="165">
        <f>RES_hhdet_tes!E$90</f>
        <v>5.2092161897451285E-3</v>
      </c>
      <c r="F144" s="165">
        <f>RES_hhdet_tes!F$90</f>
        <v>1.0370855159627018E-2</v>
      </c>
      <c r="G144" s="165">
        <f>RES_hhdet_tes!G$90</f>
        <v>1.2103157139138596E-2</v>
      </c>
      <c r="H144" s="165">
        <f>RES_hhdet_tes!H$90</f>
        <v>1.592171975671863E-2</v>
      </c>
      <c r="I144" s="165">
        <f>RES_hhdet_tes!I$90</f>
        <v>1.9985507135751063E-2</v>
      </c>
      <c r="J144" s="165">
        <f>RES_hhdet_tes!J$90</f>
        <v>2.756884324607993E-2</v>
      </c>
      <c r="K144" s="165">
        <f>RES_hhdet_tes!K$90</f>
        <v>4.3734552958572717E-2</v>
      </c>
      <c r="L144" s="165">
        <f>RES_hhdet_tes!L$90</f>
        <v>6.1015731711000158E-2</v>
      </c>
      <c r="M144" s="165">
        <f>RES_hhdet_tes!M$90</f>
        <v>7.5538841920339522E-2</v>
      </c>
      <c r="N144" s="165">
        <f>RES_hhdet_tes!N$90</f>
        <v>0.1068786259236527</v>
      </c>
      <c r="O144" s="165">
        <f>RES_hhdet_tes!O$90</f>
        <v>0.14313901944864882</v>
      </c>
      <c r="P144" s="165">
        <f>RES_hhdet_tes!P$90</f>
        <v>0.18770589295201753</v>
      </c>
      <c r="Q144" s="165">
        <f>RES_hhdet_tes!Q$90</f>
        <v>0.17608745500920528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2.0799999999999998E-3</v>
      </c>
      <c r="E145" s="164">
        <f>RES_hhdet_tes!E$91</f>
        <v>2.0717131474103589E-3</v>
      </c>
      <c r="F145" s="164">
        <f>RES_hhdet_tes!F$91</f>
        <v>4.1768045417680455E-3</v>
      </c>
      <c r="G145" s="164">
        <f>RES_hhdet_tes!G$91</f>
        <v>4.9683204413563508E-3</v>
      </c>
      <c r="H145" s="164">
        <f>RES_hhdet_tes!H$91</f>
        <v>6.4019448946515392E-3</v>
      </c>
      <c r="I145" s="164">
        <f>RES_hhdet_tes!I$91</f>
        <v>8.4725050916496947E-3</v>
      </c>
      <c r="J145" s="164">
        <f>RES_hhdet_tes!J$91</f>
        <v>1.127546071774976E-2</v>
      </c>
      <c r="K145" s="164">
        <f>RES_hhdet_tes!K$91</f>
        <v>1.7873210633946823E-2</v>
      </c>
      <c r="L145" s="164">
        <f>RES_hhdet_tes!L$91</f>
        <v>2.4992973714433021E-2</v>
      </c>
      <c r="M145" s="164">
        <f>RES_hhdet_tes!M$91</f>
        <v>3.0912118873215308E-2</v>
      </c>
      <c r="N145" s="164">
        <f>RES_hhdet_tes!N$91</f>
        <v>4.368664070455873E-2</v>
      </c>
      <c r="O145" s="164">
        <f>RES_hhdet_tes!O$91</f>
        <v>5.857040166933334E-2</v>
      </c>
      <c r="P145" s="164">
        <f>RES_hhdet_tes!P$91</f>
        <v>7.7030854254928352E-2</v>
      </c>
      <c r="Q145" s="164">
        <f>RES_hhdet_tes!Q$91</f>
        <v>7.2699756206255906E-2</v>
      </c>
    </row>
    <row r="146" spans="1:17" ht="12" customHeight="1" x14ac:dyDescent="0.25">
      <c r="A146" s="163" t="s">
        <v>144</v>
      </c>
      <c r="B146" s="162">
        <f>RES_hhdet_tes!B$92</f>
        <v>0.15483773887527283</v>
      </c>
      <c r="C146" s="162">
        <f>RES_hhdet_tes!C$92</f>
        <v>0.14735136972525772</v>
      </c>
      <c r="D146" s="162">
        <f>RES_hhdet_tes!D$92</f>
        <v>0.13768088245412555</v>
      </c>
      <c r="E146" s="162">
        <f>RES_hhdet_tes!E$92</f>
        <v>0.13899746374880564</v>
      </c>
      <c r="F146" s="162">
        <f>RES_hhdet_tes!F$92</f>
        <v>0.13741448675911316</v>
      </c>
      <c r="G146" s="162">
        <f>RES_hhdet_tes!G$92</f>
        <v>0.12720027872877665</v>
      </c>
      <c r="H146" s="162">
        <f>RES_hhdet_tes!H$92</f>
        <v>0.10829456902671708</v>
      </c>
      <c r="I146" s="162">
        <f>RES_hhdet_tes!I$92</f>
        <v>5.2413618206428939E-2</v>
      </c>
      <c r="J146" s="162">
        <f>RES_hhdet_tes!J$92</f>
        <v>3.0729154124578925E-2</v>
      </c>
      <c r="K146" s="162">
        <f>RES_hhdet_tes!K$92</f>
        <v>2.8928421425789913E-2</v>
      </c>
      <c r="L146" s="162">
        <f>RES_hhdet_tes!L$92</f>
        <v>2.6089235564180902E-2</v>
      </c>
      <c r="M146" s="162">
        <f>RES_hhdet_tes!M$92</f>
        <v>9.3934640369705696E-3</v>
      </c>
      <c r="N146" s="162">
        <f>RES_hhdet_tes!N$92</f>
        <v>0</v>
      </c>
      <c r="O146" s="162">
        <f>RES_hhdet_tes!O$92</f>
        <v>0</v>
      </c>
      <c r="P146" s="162">
        <f>RES_hhdet_tes!P$92</f>
        <v>0</v>
      </c>
      <c r="Q146" s="162">
        <f>RES_hhdet_tes!Q$92</f>
        <v>0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2.0660787549467946E-3</v>
      </c>
      <c r="E147" s="160">
        <f t="shared" si="19"/>
        <v>2.061455840886366E-3</v>
      </c>
      <c r="F147" s="160">
        <f t="shared" si="19"/>
        <v>4.0220139228683161E-3</v>
      </c>
      <c r="G147" s="160">
        <f t="shared" si="19"/>
        <v>4.2960999352249394E-3</v>
      </c>
      <c r="H147" s="160">
        <f t="shared" si="19"/>
        <v>4.5192200253237934E-3</v>
      </c>
      <c r="I147" s="160">
        <f t="shared" si="19"/>
        <v>2.8830129040294267E-3</v>
      </c>
      <c r="J147" s="160">
        <f t="shared" si="19"/>
        <v>2.0312596690284729E-3</v>
      </c>
      <c r="K147" s="160">
        <f t="shared" si="19"/>
        <v>2.7372306181394734E-3</v>
      </c>
      <c r="L147" s="160">
        <f t="shared" si="19"/>
        <v>3.0402241832871669E-3</v>
      </c>
      <c r="M147" s="160">
        <f t="shared" si="19"/>
        <v>1.4219389741080962E-3</v>
      </c>
      <c r="N147" s="160">
        <f t="shared" si="19"/>
        <v>0</v>
      </c>
      <c r="O147" s="160">
        <f t="shared" si="19"/>
        <v>0</v>
      </c>
      <c r="P147" s="160">
        <f t="shared" si="19"/>
        <v>0</v>
      </c>
      <c r="Q147" s="160">
        <f t="shared" si="19"/>
        <v>0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1.4660787549467947E-3</v>
      </c>
      <c r="E148" s="156">
        <f>RES_hhdet_tes!E$94</f>
        <v>1.4638462791333776E-3</v>
      </c>
      <c r="F148" s="156">
        <f>RES_hhdet_tes!F$94</f>
        <v>2.846020411108382E-3</v>
      </c>
      <c r="G148" s="156">
        <f>RES_hhdet_tes!G$94</f>
        <v>3.0336578558638997E-3</v>
      </c>
      <c r="H148" s="156">
        <f>RES_hhdet_tes!H$94</f>
        <v>3.1821049523902442E-3</v>
      </c>
      <c r="I148" s="156">
        <f>RES_hhdet_tes!I$94</f>
        <v>2.027615755353256E-3</v>
      </c>
      <c r="J148" s="156">
        <f>RES_hhdet_tes!J$94</f>
        <v>1.4250521035580556E-3</v>
      </c>
      <c r="K148" s="156">
        <f>RES_hhdet_tes!K$94</f>
        <v>1.9192347081190238E-3</v>
      </c>
      <c r="L148" s="156">
        <f>RES_hhdet_tes!L$94</f>
        <v>2.1274373171948305E-3</v>
      </c>
      <c r="M148" s="156">
        <f>RES_hhdet_tes!M$94</f>
        <v>9.9848529091336601E-4</v>
      </c>
      <c r="N148" s="156">
        <f>RES_hhdet_tes!N$94</f>
        <v>0</v>
      </c>
      <c r="O148" s="156">
        <f>RES_hhdet_tes!O$94</f>
        <v>0</v>
      </c>
      <c r="P148" s="156">
        <f>RES_hhdet_tes!P$94</f>
        <v>0</v>
      </c>
      <c r="Q148" s="156">
        <f>RES_hhdet_tes!Q$94</f>
        <v>0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5.9999999999999984E-4</v>
      </c>
      <c r="E149" s="156">
        <f>RES_hhdet_tes!E$95</f>
        <v>5.9760956175298812E-4</v>
      </c>
      <c r="F149" s="156">
        <f>RES_hhdet_tes!F$95</f>
        <v>1.1759935117599345E-3</v>
      </c>
      <c r="G149" s="156">
        <f>RES_hhdet_tes!G$95</f>
        <v>1.2624420793610396E-3</v>
      </c>
      <c r="H149" s="156">
        <f>RES_hhdet_tes!H$95</f>
        <v>1.337115072933549E-3</v>
      </c>
      <c r="I149" s="156">
        <f>RES_hhdet_tes!I$95</f>
        <v>8.553971486761708E-4</v>
      </c>
      <c r="J149" s="156">
        <f>RES_hhdet_tes!J$95</f>
        <v>6.0620756547041712E-4</v>
      </c>
      <c r="K149" s="156">
        <f>RES_hhdet_tes!K$95</f>
        <v>8.1799591002044958E-4</v>
      </c>
      <c r="L149" s="156">
        <f>RES_hhdet_tes!L$95</f>
        <v>9.1278686609233626E-4</v>
      </c>
      <c r="M149" s="156">
        <f>RES_hhdet_tes!M$95</f>
        <v>4.2345368319473024E-4</v>
      </c>
      <c r="N149" s="156">
        <f>RES_hhdet_tes!N$95</f>
        <v>0</v>
      </c>
      <c r="O149" s="156">
        <f>RES_hhdet_tes!O$95</f>
        <v>0</v>
      </c>
      <c r="P149" s="156">
        <f>RES_hhdet_tes!P$95</f>
        <v>0</v>
      </c>
      <c r="Q149" s="156">
        <f>RES_hhdet_tes!Q$95</f>
        <v>0</v>
      </c>
    </row>
    <row r="150" spans="1:17" ht="12" customHeight="1" x14ac:dyDescent="0.25">
      <c r="A150" s="163" t="s">
        <v>142</v>
      </c>
      <c r="B150" s="162">
        <f>RES_hhdet_tes!B$96</f>
        <v>3.5222359077963797E-2</v>
      </c>
      <c r="C150" s="162">
        <f>RES_hhdet_tes!C$96</f>
        <v>2.6610711296732165E-2</v>
      </c>
      <c r="D150" s="162">
        <f>RES_hhdet_tes!D$96</f>
        <v>3.6599974794588271E-2</v>
      </c>
      <c r="E150" s="162">
        <f>RES_hhdet_tes!E$96</f>
        <v>3.5558831055614006E-2</v>
      </c>
      <c r="F150" s="162">
        <f>RES_hhdet_tes!F$96</f>
        <v>2.9801215216587532E-2</v>
      </c>
      <c r="G150" s="162">
        <f>RES_hhdet_tes!G$96</f>
        <v>2.6516558478233112E-2</v>
      </c>
      <c r="H150" s="162">
        <f>RES_hhdet_tes!H$96</f>
        <v>2.8308304116514707E-2</v>
      </c>
      <c r="I150" s="162">
        <f>RES_hhdet_tes!I$96</f>
        <v>6.370447570752065E-2</v>
      </c>
      <c r="J150" s="162">
        <f>RES_hhdet_tes!J$96</f>
        <v>0.11507512055368883</v>
      </c>
      <c r="K150" s="162">
        <f>RES_hhdet_tes!K$96</f>
        <v>7.3443130092110717E-2</v>
      </c>
      <c r="L150" s="162">
        <f>RES_hhdet_tes!L$96</f>
        <v>8.8060745120518341E-2</v>
      </c>
      <c r="M150" s="162">
        <f>RES_hhdet_tes!M$96</f>
        <v>6.1608918817738043E-2</v>
      </c>
      <c r="N150" s="162">
        <f>RES_hhdet_tes!N$96</f>
        <v>3.2589553618385787E-2</v>
      </c>
      <c r="O150" s="162">
        <f>RES_hhdet_tes!O$96</f>
        <v>2.5496537813037581E-2</v>
      </c>
      <c r="P150" s="162">
        <f>RES_hhdet_tes!P$96</f>
        <v>2.0156179839396344E-2</v>
      </c>
      <c r="Q150" s="162">
        <f>RES_hhdet_tes!Q$96</f>
        <v>2.0989277022923705E-2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7.0994060662654158E-4</v>
      </c>
      <c r="E151" s="160">
        <f t="shared" si="20"/>
        <v>5.8783880338647424E-4</v>
      </c>
      <c r="F151" s="160">
        <f t="shared" si="20"/>
        <v>1.067796043865333E-3</v>
      </c>
      <c r="G151" s="160">
        <f t="shared" si="20"/>
        <v>1.2137876119759747E-3</v>
      </c>
      <c r="H151" s="160">
        <f t="shared" si="20"/>
        <v>1.3440334006885625E-3</v>
      </c>
      <c r="I151" s="160">
        <f t="shared" si="20"/>
        <v>3.8959277313080727E-3</v>
      </c>
      <c r="J151" s="160">
        <f t="shared" si="20"/>
        <v>7.7935435621986661E-3</v>
      </c>
      <c r="K151" s="160">
        <f t="shared" si="20"/>
        <v>8.6784964059502465E-3</v>
      </c>
      <c r="L151" s="160">
        <f t="shared" si="20"/>
        <v>1.0668127976929303E-2</v>
      </c>
      <c r="M151" s="160">
        <f t="shared" si="20"/>
        <v>1.1001964032949622E-2</v>
      </c>
      <c r="N151" s="160">
        <f t="shared" si="20"/>
        <v>7.3471917376755425E-3</v>
      </c>
      <c r="O151" s="160">
        <f t="shared" si="20"/>
        <v>6.1617687267288487E-3</v>
      </c>
      <c r="P151" s="160">
        <f t="shared" si="20"/>
        <v>5.2302916589969575E-3</v>
      </c>
      <c r="Q151" s="160">
        <f t="shared" si="20"/>
        <v>6.0779864259467957E-3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3.899406066265415E-4</v>
      </c>
      <c r="E152" s="156">
        <f>RES_hhdet_tes!E$98</f>
        <v>3.4879497868527907E-4</v>
      </c>
      <c r="F152" s="156">
        <f>RES_hhdet_tes!F$98</f>
        <v>6.2172953940466797E-4</v>
      </c>
      <c r="G152" s="156">
        <f>RES_hhdet_tes!G$98</f>
        <v>6.4365247936131137E-4</v>
      </c>
      <c r="H152" s="156">
        <f>RES_hhdet_tes!H$98</f>
        <v>8.172910992298916E-4</v>
      </c>
      <c r="I152" s="156">
        <f>RES_hhdet_tes!I$98</f>
        <v>2.4295326192917792E-3</v>
      </c>
      <c r="J152" s="156">
        <f>RES_hhdet_tes!J$98</f>
        <v>5.449540975713053E-3</v>
      </c>
      <c r="K152" s="156">
        <f>RES_hhdet_tes!K$98</f>
        <v>4.8748154243551563E-3</v>
      </c>
      <c r="L152" s="156">
        <f>RES_hhdet_tes!L$98</f>
        <v>7.1908446775299254E-3</v>
      </c>
      <c r="M152" s="156">
        <f>RES_hhdet_tes!M$98</f>
        <v>6.4286642544465348E-3</v>
      </c>
      <c r="N152" s="156">
        <f>RES_hhdet_tes!N$98</f>
        <v>4.3739630145885142E-3</v>
      </c>
      <c r="O152" s="156">
        <f>RES_hhdet_tes!O$98</f>
        <v>4.1448271432474168E-3</v>
      </c>
      <c r="P152" s="156">
        <f>RES_hhdet_tes!P$98</f>
        <v>3.652993214729376E-3</v>
      </c>
      <c r="Q152" s="156">
        <f>RES_hhdet_tes!Q$98</f>
        <v>4.2424975316304337E-3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3.2000000000000003E-4</v>
      </c>
      <c r="E153" s="156">
        <f>RES_hhdet_tes!E$99</f>
        <v>2.3904382470119517E-4</v>
      </c>
      <c r="F153" s="156">
        <f>RES_hhdet_tes!F$99</f>
        <v>4.4606650446066509E-4</v>
      </c>
      <c r="G153" s="156">
        <f>RES_hhdet_tes!G$99</f>
        <v>5.7013513261466322E-4</v>
      </c>
      <c r="H153" s="156">
        <f>RES_hhdet_tes!H$99</f>
        <v>5.2674230145867093E-4</v>
      </c>
      <c r="I153" s="156">
        <f>RES_hhdet_tes!I$99</f>
        <v>1.4663951120162935E-3</v>
      </c>
      <c r="J153" s="156">
        <f>RES_hhdet_tes!J$99</f>
        <v>2.3440025864856131E-3</v>
      </c>
      <c r="K153" s="156">
        <f>RES_hhdet_tes!K$99</f>
        <v>3.8036809815950906E-3</v>
      </c>
      <c r="L153" s="156">
        <f>RES_hhdet_tes!L$99</f>
        <v>3.4772832993993775E-3</v>
      </c>
      <c r="M153" s="156">
        <f>RES_hhdet_tes!M$99</f>
        <v>4.5732997785030869E-3</v>
      </c>
      <c r="N153" s="156">
        <f>RES_hhdet_tes!N$99</f>
        <v>2.9732287230870283E-3</v>
      </c>
      <c r="O153" s="156">
        <f>RES_hhdet_tes!O$99</f>
        <v>2.0169415834814315E-3</v>
      </c>
      <c r="P153" s="156">
        <f>RES_hhdet_tes!P$99</f>
        <v>1.5772984442675813E-3</v>
      </c>
      <c r="Q153" s="156">
        <f>RES_hhdet_tes!Q$99</f>
        <v>1.8354888943163616E-3</v>
      </c>
    </row>
    <row r="154" spans="1:17" ht="12" customHeight="1" x14ac:dyDescent="0.25">
      <c r="A154" s="158" t="s">
        <v>62</v>
      </c>
      <c r="B154" s="157">
        <f>SUM(B155:B157)</f>
        <v>0.20350336152628062</v>
      </c>
      <c r="C154" s="157">
        <f t="shared" ref="C154:Q154" si="21">SUM(C155:C157)</f>
        <v>0.28820751976417647</v>
      </c>
      <c r="D154" s="157">
        <f t="shared" si="21"/>
        <v>0.21726546816414583</v>
      </c>
      <c r="E154" s="157">
        <f t="shared" si="21"/>
        <v>0.1948108822755959</v>
      </c>
      <c r="F154" s="157">
        <f t="shared" si="21"/>
        <v>0.18938968514683979</v>
      </c>
      <c r="G154" s="157">
        <f t="shared" si="21"/>
        <v>0.16992670347209954</v>
      </c>
      <c r="H154" s="157">
        <f t="shared" si="21"/>
        <v>0.20341578102045255</v>
      </c>
      <c r="I154" s="157">
        <f t="shared" si="21"/>
        <v>0.21613230716773582</v>
      </c>
      <c r="J154" s="157">
        <f t="shared" si="21"/>
        <v>0.31991231954215349</v>
      </c>
      <c r="K154" s="157">
        <f t="shared" si="21"/>
        <v>0.22500197875591715</v>
      </c>
      <c r="L154" s="157">
        <f t="shared" si="21"/>
        <v>0.33505553279019584</v>
      </c>
      <c r="M154" s="157">
        <f t="shared" si="21"/>
        <v>0.26686269278916613</v>
      </c>
      <c r="N154" s="157">
        <f t="shared" si="21"/>
        <v>0.32697847641739336</v>
      </c>
      <c r="O154" s="157">
        <f t="shared" si="21"/>
        <v>0.23608507074005181</v>
      </c>
      <c r="P154" s="157">
        <f t="shared" si="21"/>
        <v>0.22892627267373569</v>
      </c>
      <c r="Q154" s="157">
        <f t="shared" si="21"/>
        <v>0.49025244051356531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0.18385305284242209</v>
      </c>
      <c r="C156" s="156">
        <f>RES_hhdet_tes!C$102</f>
        <v>0.28428491294196873</v>
      </c>
      <c r="D156" s="156">
        <f>RES_hhdet_tes!D$102</f>
        <v>0.12183194220826865</v>
      </c>
      <c r="E156" s="156">
        <f>RES_hhdet_tes!E$102</f>
        <v>2.3655461208658711E-2</v>
      </c>
      <c r="F156" s="156">
        <f>RES_hhdet_tes!F$102</f>
        <v>2.3869906988979856E-2</v>
      </c>
      <c r="G156" s="156">
        <f>RES_hhdet_tes!G$102</f>
        <v>5.1513840394982885E-2</v>
      </c>
      <c r="H156" s="156">
        <f>RES_hhdet_tes!H$102</f>
        <v>5.1871986745104459E-2</v>
      </c>
      <c r="I156" s="156">
        <f>RES_hhdet_tes!I$102</f>
        <v>1.420053468739115E-2</v>
      </c>
      <c r="J156" s="156">
        <f>RES_hhdet_tes!J$102</f>
        <v>1.9827492192187234E-2</v>
      </c>
      <c r="K156" s="156">
        <f>RES_hhdet_tes!K$102</f>
        <v>5.2328417061010893E-2</v>
      </c>
      <c r="L156" s="156">
        <f>RES_hhdet_tes!L$102</f>
        <v>6.1285462896741687E-2</v>
      </c>
      <c r="M156" s="156">
        <f>RES_hhdet_tes!M$102</f>
        <v>3.2213246671164035E-2</v>
      </c>
      <c r="N156" s="156">
        <f>RES_hhdet_tes!N$102</f>
        <v>0</v>
      </c>
      <c r="O156" s="156">
        <f>RES_hhdet_tes!O$102</f>
        <v>0</v>
      </c>
      <c r="P156" s="156">
        <f>RES_hhdet_tes!P$102</f>
        <v>0</v>
      </c>
      <c r="Q156" s="156">
        <f>RES_hhdet_tes!Q$102</f>
        <v>0</v>
      </c>
    </row>
    <row r="157" spans="1:17" ht="12" customHeight="1" x14ac:dyDescent="0.25">
      <c r="A157" s="29" t="s">
        <v>140</v>
      </c>
      <c r="B157" s="57">
        <f>RES_hhdet_tes!B$103</f>
        <v>1.9650308683858524E-2</v>
      </c>
      <c r="C157" s="57">
        <f>RES_hhdet_tes!C$103</f>
        <v>3.9226068222077371E-3</v>
      </c>
      <c r="D157" s="57">
        <f>RES_hhdet_tes!D$103</f>
        <v>9.5433525955877188E-2</v>
      </c>
      <c r="E157" s="57">
        <f>RES_hhdet_tes!E$103</f>
        <v>0.17115542106693718</v>
      </c>
      <c r="F157" s="57">
        <f>RES_hhdet_tes!F$103</f>
        <v>0.16551977815785993</v>
      </c>
      <c r="G157" s="57">
        <f>RES_hhdet_tes!G$103</f>
        <v>0.11841286307711664</v>
      </c>
      <c r="H157" s="57">
        <f>RES_hhdet_tes!H$103</f>
        <v>0.15154379427534809</v>
      </c>
      <c r="I157" s="57">
        <f>RES_hhdet_tes!I$103</f>
        <v>0.20193177248034466</v>
      </c>
      <c r="J157" s="57">
        <f>RES_hhdet_tes!J$103</f>
        <v>0.30008482734996628</v>
      </c>
      <c r="K157" s="57">
        <f>RES_hhdet_tes!K$103</f>
        <v>0.17267356169490625</v>
      </c>
      <c r="L157" s="57">
        <f>RES_hhdet_tes!L$103</f>
        <v>0.27377006989345415</v>
      </c>
      <c r="M157" s="57">
        <f>RES_hhdet_tes!M$103</f>
        <v>0.23464944611800209</v>
      </c>
      <c r="N157" s="57">
        <f>RES_hhdet_tes!N$103</f>
        <v>0.32697847641739336</v>
      </c>
      <c r="O157" s="57">
        <f>RES_hhdet_tes!O$103</f>
        <v>0.23608507074005181</v>
      </c>
      <c r="P157" s="57">
        <f>RES_hhdet_tes!P$103</f>
        <v>0.22892627267373569</v>
      </c>
      <c r="Q157" s="57">
        <f>RES_hhdet_tes!Q$103</f>
        <v>0.49025244051356531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0.50279701148341827</v>
      </c>
      <c r="C159" s="175">
        <f t="shared" si="22"/>
        <v>0.50468473421907156</v>
      </c>
      <c r="D159" s="175">
        <f t="shared" si="22"/>
        <v>0.51121956395619272</v>
      </c>
      <c r="E159" s="175">
        <f t="shared" si="22"/>
        <v>0.51695308255868688</v>
      </c>
      <c r="F159" s="175">
        <f t="shared" si="22"/>
        <v>0.52101190897715555</v>
      </c>
      <c r="G159" s="175">
        <f t="shared" si="22"/>
        <v>0.52545177937821463</v>
      </c>
      <c r="H159" s="175">
        <f t="shared" si="22"/>
        <v>0.52946186040268173</v>
      </c>
      <c r="I159" s="175">
        <f t="shared" si="22"/>
        <v>0.53667458591832595</v>
      </c>
      <c r="J159" s="175">
        <f t="shared" si="22"/>
        <v>0.54407938958646496</v>
      </c>
      <c r="K159" s="175">
        <f t="shared" si="22"/>
        <v>0.55740100163556372</v>
      </c>
      <c r="L159" s="175">
        <f t="shared" si="22"/>
        <v>0.56019195563682045</v>
      </c>
      <c r="M159" s="175">
        <f t="shared" si="22"/>
        <v>0.56870549657578306</v>
      </c>
      <c r="N159" s="175">
        <f t="shared" si="22"/>
        <v>0.57859462681899732</v>
      </c>
      <c r="O159" s="175">
        <f t="shared" si="22"/>
        <v>0.58541691916448724</v>
      </c>
      <c r="P159" s="175">
        <f t="shared" si="22"/>
        <v>0.59428792791688012</v>
      </c>
      <c r="Q159" s="175">
        <f t="shared" si="22"/>
        <v>0.59929703190329398</v>
      </c>
    </row>
    <row r="160" spans="1:17" ht="12" customHeight="1" x14ac:dyDescent="0.25">
      <c r="A160" s="158" t="s">
        <v>65</v>
      </c>
      <c r="B160" s="169">
        <f t="shared" si="22"/>
        <v>0.50506609177565143</v>
      </c>
      <c r="C160" s="169">
        <f t="shared" si="22"/>
        <v>0.50808922644357613</v>
      </c>
      <c r="D160" s="169">
        <f t="shared" si="22"/>
        <v>0.51029294557905169</v>
      </c>
      <c r="E160" s="169">
        <f t="shared" si="22"/>
        <v>0.51310162839377216</v>
      </c>
      <c r="F160" s="169">
        <f t="shared" si="22"/>
        <v>0.5176667183951098</v>
      </c>
      <c r="G160" s="169">
        <f t="shared" si="22"/>
        <v>0.5235828150080073</v>
      </c>
      <c r="H160" s="169">
        <f t="shared" si="22"/>
        <v>0.52689463381214308</v>
      </c>
      <c r="I160" s="169">
        <f t="shared" si="22"/>
        <v>0.53128758378919794</v>
      </c>
      <c r="J160" s="169">
        <f t="shared" si="22"/>
        <v>0.536000774162675</v>
      </c>
      <c r="K160" s="169">
        <f t="shared" si="22"/>
        <v>0.55471106352614563</v>
      </c>
      <c r="L160" s="169">
        <f t="shared" si="22"/>
        <v>0.55523009224101916</v>
      </c>
      <c r="M160" s="169">
        <f t="shared" si="22"/>
        <v>0.56341569342553266</v>
      </c>
      <c r="N160" s="169">
        <f t="shared" si="22"/>
        <v>0.57277537793207489</v>
      </c>
      <c r="O160" s="169">
        <f t="shared" si="22"/>
        <v>0.58228310034163544</v>
      </c>
      <c r="P160" s="169">
        <f t="shared" si="22"/>
        <v>0.59325374009324128</v>
      </c>
      <c r="Q160" s="169">
        <f t="shared" si="22"/>
        <v>0.5932111443225635</v>
      </c>
    </row>
    <row r="161" spans="1:17" ht="12" customHeight="1" x14ac:dyDescent="0.25">
      <c r="A161" s="23" t="s">
        <v>157</v>
      </c>
      <c r="B161" s="73">
        <f t="shared" si="22"/>
        <v>0.49347006254424564</v>
      </c>
      <c r="C161" s="73">
        <f t="shared" si="22"/>
        <v>0.49750209973730247</v>
      </c>
      <c r="D161" s="73">
        <f t="shared" si="22"/>
        <v>0.50124402258841294</v>
      </c>
      <c r="E161" s="73">
        <f t="shared" si="22"/>
        <v>0.50563779320614144</v>
      </c>
      <c r="F161" s="73">
        <f t="shared" si="22"/>
        <v>0.51046770180966228</v>
      </c>
      <c r="G161" s="73">
        <f t="shared" si="22"/>
        <v>0.5155315671667734</v>
      </c>
      <c r="H161" s="73">
        <f t="shared" si="22"/>
        <v>0.5207711311032055</v>
      </c>
      <c r="I161" s="73">
        <f t="shared" si="22"/>
        <v>0.52590256259413093</v>
      </c>
      <c r="J161" s="73">
        <f t="shared" si="22"/>
        <v>0.53573515316003217</v>
      </c>
      <c r="K161" s="73">
        <f t="shared" si="22"/>
        <v>0.54766858838353416</v>
      </c>
      <c r="L161" s="73">
        <f t="shared" si="22"/>
        <v>0.55328608588240258</v>
      </c>
      <c r="M161" s="73">
        <f t="shared" si="22"/>
        <v>0.55871129669121489</v>
      </c>
      <c r="N161" s="73">
        <f t="shared" si="22"/>
        <v>0.56757158483277603</v>
      </c>
      <c r="O161" s="73">
        <f t="shared" si="22"/>
        <v>0.57480876234520084</v>
      </c>
      <c r="P161" s="73">
        <f t="shared" si="22"/>
        <v>0.58334808726617027</v>
      </c>
      <c r="Q161" s="73">
        <f t="shared" si="22"/>
        <v>0.59063891983766248</v>
      </c>
    </row>
    <row r="162" spans="1:17" ht="12" customHeight="1" x14ac:dyDescent="0.25">
      <c r="A162" s="23" t="s">
        <v>60</v>
      </c>
      <c r="B162" s="73">
        <f t="shared" si="22"/>
        <v>0.99999999999999967</v>
      </c>
      <c r="C162" s="73">
        <f t="shared" si="22"/>
        <v>1</v>
      </c>
      <c r="D162" s="73">
        <f t="shared" si="22"/>
        <v>0.99999999999999978</v>
      </c>
      <c r="E162" s="73">
        <f t="shared" si="22"/>
        <v>0.99999999999999967</v>
      </c>
      <c r="F162" s="73">
        <f t="shared" si="22"/>
        <v>1.0000000000000004</v>
      </c>
      <c r="G162" s="73">
        <f t="shared" si="22"/>
        <v>0.99999999999999967</v>
      </c>
      <c r="H162" s="73">
        <f t="shared" si="22"/>
        <v>1.0000000000000004</v>
      </c>
      <c r="I162" s="73">
        <f t="shared" si="22"/>
        <v>1.0000000000000002</v>
      </c>
      <c r="J162" s="73">
        <f t="shared" si="22"/>
        <v>0.99999999999999978</v>
      </c>
      <c r="K162" s="73">
        <f t="shared" si="22"/>
        <v>1</v>
      </c>
      <c r="L162" s="73">
        <f t="shared" si="22"/>
        <v>1.0000000000000007</v>
      </c>
      <c r="M162" s="73">
        <f t="shared" si="22"/>
        <v>0.99999999999999978</v>
      </c>
      <c r="N162" s="73">
        <f t="shared" si="22"/>
        <v>1</v>
      </c>
      <c r="O162" s="73">
        <f t="shared" si="22"/>
        <v>1.0000000000000004</v>
      </c>
      <c r="P162" s="73">
        <f t="shared" si="22"/>
        <v>1.0000000000000002</v>
      </c>
      <c r="Q162" s="73">
        <f t="shared" si="22"/>
        <v>1</v>
      </c>
    </row>
    <row r="163" spans="1:17" ht="12" customHeight="1" x14ac:dyDescent="0.25">
      <c r="A163" s="158" t="s">
        <v>112</v>
      </c>
      <c r="B163" s="169">
        <f t="shared" si="22"/>
        <v>1.6292521448704611</v>
      </c>
      <c r="C163" s="169">
        <f t="shared" si="22"/>
        <v>1.6809878420272701</v>
      </c>
      <c r="D163" s="169">
        <f t="shared" si="22"/>
        <v>1.751398443183986</v>
      </c>
      <c r="E163" s="169">
        <f t="shared" si="22"/>
        <v>1.8180542651237284</v>
      </c>
      <c r="F163" s="169">
        <f t="shared" si="22"/>
        <v>1.8598739157827398</v>
      </c>
      <c r="G163" s="169">
        <f t="shared" si="22"/>
        <v>1.9091452001313087</v>
      </c>
      <c r="H163" s="169">
        <f t="shared" si="22"/>
        <v>1.9756560466816717</v>
      </c>
      <c r="I163" s="169">
        <f t="shared" si="22"/>
        <v>2.0579609080186443</v>
      </c>
      <c r="J163" s="169">
        <f t="shared" si="22"/>
        <v>2.199861609038726</v>
      </c>
      <c r="K163" s="169">
        <f t="shared" si="22"/>
        <v>2.331435528718826</v>
      </c>
      <c r="L163" s="169">
        <f t="shared" si="22"/>
        <v>2.4586230738070327</v>
      </c>
      <c r="M163" s="169">
        <f t="shared" si="22"/>
        <v>2.5841218890013256</v>
      </c>
      <c r="N163" s="169">
        <f t="shared" si="22"/>
        <v>2.7228963825480719</v>
      </c>
      <c r="O163" s="169">
        <f t="shared" si="22"/>
        <v>2.8236681466779125</v>
      </c>
      <c r="P163" s="169">
        <f t="shared" si="22"/>
        <v>2.9395588307156206</v>
      </c>
      <c r="Q163" s="169">
        <f t="shared" si="22"/>
        <v>3.0110879825763086</v>
      </c>
    </row>
    <row r="164" spans="1:17" ht="12" customHeight="1" x14ac:dyDescent="0.25">
      <c r="A164" s="23" t="s">
        <v>60</v>
      </c>
      <c r="B164" s="73">
        <f t="shared" si="22"/>
        <v>1.6292521448704611</v>
      </c>
      <c r="C164" s="73">
        <f t="shared" si="22"/>
        <v>1.6809878420272701</v>
      </c>
      <c r="D164" s="73">
        <f t="shared" si="22"/>
        <v>1.751398443183986</v>
      </c>
      <c r="E164" s="73">
        <f t="shared" si="22"/>
        <v>1.8180542651237284</v>
      </c>
      <c r="F164" s="73">
        <f t="shared" si="22"/>
        <v>1.8598739157827398</v>
      </c>
      <c r="G164" s="73">
        <f t="shared" si="22"/>
        <v>1.9091452001313087</v>
      </c>
      <c r="H164" s="73">
        <f t="shared" si="22"/>
        <v>1.9756560466816717</v>
      </c>
      <c r="I164" s="73">
        <f t="shared" si="22"/>
        <v>2.0579609080186443</v>
      </c>
      <c r="J164" s="73">
        <f t="shared" si="22"/>
        <v>2.199861609038726</v>
      </c>
      <c r="K164" s="73">
        <f t="shared" si="22"/>
        <v>2.331435528718826</v>
      </c>
      <c r="L164" s="73">
        <f t="shared" si="22"/>
        <v>2.4586230738070327</v>
      </c>
      <c r="M164" s="73">
        <f t="shared" si="22"/>
        <v>2.5841218890013256</v>
      </c>
      <c r="N164" s="73">
        <f t="shared" si="22"/>
        <v>2.7228963825480719</v>
      </c>
      <c r="O164" s="73">
        <f t="shared" si="22"/>
        <v>2.8236681466779125</v>
      </c>
      <c r="P164" s="73">
        <f t="shared" si="22"/>
        <v>2.9395588307156206</v>
      </c>
      <c r="Q164" s="73">
        <f t="shared" si="22"/>
        <v>3.0110879825763086</v>
      </c>
    </row>
    <row r="165" spans="1:17" ht="12" customHeight="1" x14ac:dyDescent="0.25">
      <c r="A165" s="158" t="s">
        <v>63</v>
      </c>
      <c r="B165" s="169">
        <f t="shared" si="22"/>
        <v>0.48355302551461715</v>
      </c>
      <c r="C165" s="169">
        <f t="shared" si="22"/>
        <v>0.48392181161734654</v>
      </c>
      <c r="D165" s="169">
        <f t="shared" si="22"/>
        <v>0.48961782576423862</v>
      </c>
      <c r="E165" s="169">
        <f t="shared" si="22"/>
        <v>0.49270742181616201</v>
      </c>
      <c r="F165" s="169">
        <f t="shared" si="22"/>
        <v>0.49575068011461459</v>
      </c>
      <c r="G165" s="169">
        <f t="shared" si="22"/>
        <v>0.49811809977129018</v>
      </c>
      <c r="H165" s="169">
        <f t="shared" si="22"/>
        <v>0.50072840709304112</v>
      </c>
      <c r="I165" s="169">
        <f t="shared" si="22"/>
        <v>0.51069137136399378</v>
      </c>
      <c r="J165" s="169">
        <f t="shared" si="22"/>
        <v>0.52447851199710471</v>
      </c>
      <c r="K165" s="169">
        <f t="shared" si="22"/>
        <v>0.52040799061775922</v>
      </c>
      <c r="L165" s="169">
        <f t="shared" si="22"/>
        <v>0.52621194957680628</v>
      </c>
      <c r="M165" s="169">
        <f t="shared" si="22"/>
        <v>0.52514600398794176</v>
      </c>
      <c r="N165" s="169">
        <f t="shared" si="22"/>
        <v>0.52461675344918079</v>
      </c>
      <c r="O165" s="169">
        <f t="shared" si="22"/>
        <v>0.52802453863535936</v>
      </c>
      <c r="P165" s="169">
        <f t="shared" si="22"/>
        <v>0.53261115051915364</v>
      </c>
      <c r="Q165" s="169">
        <f t="shared" si="22"/>
        <v>0.54076313649325203</v>
      </c>
    </row>
    <row r="166" spans="1:17" ht="12" customHeight="1" x14ac:dyDescent="0.25">
      <c r="A166" s="167" t="s">
        <v>156</v>
      </c>
      <c r="B166" s="174">
        <f t="shared" si="22"/>
        <v>0.4553208196667986</v>
      </c>
      <c r="C166" s="174">
        <f t="shared" si="22"/>
        <v>0.45900525277789894</v>
      </c>
      <c r="D166" s="174">
        <f t="shared" si="22"/>
        <v>0.46220202600242138</v>
      </c>
      <c r="E166" s="174">
        <f t="shared" si="22"/>
        <v>0.46564796197080122</v>
      </c>
      <c r="F166" s="174">
        <f t="shared" si="22"/>
        <v>0.46853542449701091</v>
      </c>
      <c r="G166" s="174">
        <f t="shared" si="22"/>
        <v>0.47164427103571943</v>
      </c>
      <c r="H166" s="174">
        <f t="shared" si="22"/>
        <v>0.47632072140572695</v>
      </c>
      <c r="I166" s="174">
        <f t="shared" si="22"/>
        <v>0.47920634701071801</v>
      </c>
      <c r="J166" s="174">
        <f t="shared" si="22"/>
        <v>0.4846005325078902</v>
      </c>
      <c r="K166" s="174">
        <f t="shared" si="22"/>
        <v>0.49086397895443495</v>
      </c>
      <c r="L166" s="174">
        <f t="shared" si="22"/>
        <v>0.49502883805063713</v>
      </c>
      <c r="M166" s="174">
        <f t="shared" si="22"/>
        <v>0.49748685966108641</v>
      </c>
      <c r="N166" s="174">
        <f t="shared" si="22"/>
        <v>0.50261130452270975</v>
      </c>
      <c r="O166" s="174">
        <f t="shared" si="22"/>
        <v>0.50582545245672395</v>
      </c>
      <c r="P166" s="174">
        <f t="shared" si="22"/>
        <v>0.51072250043501333</v>
      </c>
      <c r="Q166" s="174">
        <f t="shared" si="22"/>
        <v>0.51822416221507384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>
        <f t="shared" si="22"/>
        <v>0.58138427849137231</v>
      </c>
      <c r="E167" s="174">
        <f t="shared" si="22"/>
        <v>0.58146365124877264</v>
      </c>
      <c r="F167" s="174">
        <f t="shared" si="22"/>
        <v>0.58555881645837815</v>
      </c>
      <c r="G167" s="174">
        <f t="shared" si="22"/>
        <v>0.58829566927351884</v>
      </c>
      <c r="H167" s="174">
        <f t="shared" si="22"/>
        <v>0.58991791559039863</v>
      </c>
      <c r="I167" s="174">
        <f t="shared" si="22"/>
        <v>0.59625647207988752</v>
      </c>
      <c r="J167" s="174">
        <f t="shared" si="22"/>
        <v>0.59754392990104155</v>
      </c>
      <c r="K167" s="174">
        <f t="shared" si="22"/>
        <v>0.60249143430722851</v>
      </c>
      <c r="L167" s="174">
        <f t="shared" si="22"/>
        <v>0.60501025094484484</v>
      </c>
      <c r="M167" s="174">
        <f t="shared" si="22"/>
        <v>0.60631316722302064</v>
      </c>
      <c r="N167" s="174">
        <f t="shared" si="22"/>
        <v>0.60949897808538001</v>
      </c>
      <c r="O167" s="174">
        <f t="shared" si="22"/>
        <v>0.61117184259904322</v>
      </c>
      <c r="P167" s="174">
        <f t="shared" si="22"/>
        <v>0.61310568343382932</v>
      </c>
      <c r="Q167" s="174">
        <f t="shared" si="22"/>
        <v>0.61359034374846388</v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>
        <f t="shared" si="22"/>
        <v>0.49825933307118769</v>
      </c>
      <c r="E168" s="173">
        <f t="shared" si="22"/>
        <v>0.49848890739096896</v>
      </c>
      <c r="F168" s="173">
        <f t="shared" si="22"/>
        <v>0.50180122074299793</v>
      </c>
      <c r="G168" s="173">
        <f t="shared" si="22"/>
        <v>0.50324531907265391</v>
      </c>
      <c r="H168" s="173">
        <f t="shared" si="22"/>
        <v>0.5064153839488601</v>
      </c>
      <c r="I168" s="173">
        <f t="shared" si="22"/>
        <v>0.50911615821747758</v>
      </c>
      <c r="J168" s="173">
        <f t="shared" si="22"/>
        <v>0.51308867730325325</v>
      </c>
      <c r="K168" s="173">
        <f t="shared" si="22"/>
        <v>0.51829371699811488</v>
      </c>
      <c r="L168" s="173">
        <f t="shared" si="22"/>
        <v>0.52075526626092705</v>
      </c>
      <c r="M168" s="173">
        <f t="shared" si="22"/>
        <v>0.52218628348801677</v>
      </c>
      <c r="N168" s="173">
        <f t="shared" si="22"/>
        <v>0.52560355678506976</v>
      </c>
      <c r="O168" s="173">
        <f t="shared" si="22"/>
        <v>0.5272800938024127</v>
      </c>
      <c r="P168" s="173">
        <f t="shared" si="22"/>
        <v>0.52909862301895594</v>
      </c>
      <c r="Q168" s="173">
        <f t="shared" si="22"/>
        <v>0.52916989818644777</v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>
        <f t="shared" si="22"/>
        <v>1</v>
      </c>
      <c r="E169" s="172">
        <f t="shared" si="22"/>
        <v>1</v>
      </c>
      <c r="F169" s="172">
        <f t="shared" si="22"/>
        <v>1.0000000000000002</v>
      </c>
      <c r="G169" s="172">
        <f t="shared" si="22"/>
        <v>1</v>
      </c>
      <c r="H169" s="172">
        <f t="shared" si="22"/>
        <v>1.0000000000000002</v>
      </c>
      <c r="I169" s="172">
        <f t="shared" si="22"/>
        <v>1.0000000000000002</v>
      </c>
      <c r="J169" s="172">
        <f t="shared" si="22"/>
        <v>1.0000000000000004</v>
      </c>
      <c r="K169" s="172">
        <f t="shared" si="22"/>
        <v>1</v>
      </c>
      <c r="L169" s="172">
        <f t="shared" si="22"/>
        <v>1.0000000000000002</v>
      </c>
      <c r="M169" s="172">
        <f t="shared" si="22"/>
        <v>1</v>
      </c>
      <c r="N169" s="172">
        <f t="shared" si="22"/>
        <v>0.99999999999999989</v>
      </c>
      <c r="O169" s="172">
        <f t="shared" si="22"/>
        <v>1</v>
      </c>
      <c r="P169" s="172">
        <f t="shared" si="22"/>
        <v>1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0.54638498360015841</v>
      </c>
      <c r="C170" s="171">
        <f t="shared" si="22"/>
        <v>0.54928017796106687</v>
      </c>
      <c r="D170" s="171">
        <f t="shared" si="22"/>
        <v>0.55206837812349641</v>
      </c>
      <c r="E170" s="171">
        <f t="shared" si="22"/>
        <v>0.55757561802071498</v>
      </c>
      <c r="F170" s="171">
        <f t="shared" si="22"/>
        <v>0.56279966988558283</v>
      </c>
      <c r="G170" s="171">
        <f t="shared" si="22"/>
        <v>0.56729963584385101</v>
      </c>
      <c r="H170" s="171">
        <f t="shared" si="22"/>
        <v>0.57141982490270393</v>
      </c>
      <c r="I170" s="171">
        <f t="shared" si="22"/>
        <v>0.58803268178839641</v>
      </c>
      <c r="J170" s="171">
        <f t="shared" si="22"/>
        <v>0.59028000183195362</v>
      </c>
      <c r="K170" s="171">
        <f t="shared" si="22"/>
        <v>0.59058159280139155</v>
      </c>
      <c r="L170" s="171">
        <f t="shared" si="22"/>
        <v>0.59120847447486569</v>
      </c>
      <c r="M170" s="171">
        <f t="shared" si="22"/>
        <v>0.59379837747585085</v>
      </c>
      <c r="N170" s="171" t="str">
        <f t="shared" si="22"/>
        <v/>
      </c>
      <c r="O170" s="171" t="str">
        <f t="shared" si="22"/>
        <v/>
      </c>
      <c r="P170" s="171" t="str">
        <f t="shared" si="22"/>
        <v/>
      </c>
      <c r="Q170" s="171" t="str">
        <f t="shared" si="22"/>
        <v/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>
        <f t="shared" si="22"/>
        <v>0.66265289928948512</v>
      </c>
      <c r="E171" s="170">
        <f t="shared" si="22"/>
        <v>0.66293625434803094</v>
      </c>
      <c r="F171" s="170">
        <f t="shared" si="22"/>
        <v>0.66746627183334761</v>
      </c>
      <c r="G171" s="170">
        <f t="shared" si="22"/>
        <v>0.66895229860501448</v>
      </c>
      <c r="H171" s="170">
        <f t="shared" si="22"/>
        <v>0.67031856166506631</v>
      </c>
      <c r="I171" s="170">
        <f t="shared" si="22"/>
        <v>0.67274965859800417</v>
      </c>
      <c r="J171" s="170">
        <f t="shared" si="22"/>
        <v>0.67389571281095251</v>
      </c>
      <c r="K171" s="170">
        <f t="shared" si="22"/>
        <v>0.67794652838722069</v>
      </c>
      <c r="L171" s="170">
        <f t="shared" si="22"/>
        <v>0.67907249347430765</v>
      </c>
      <c r="M171" s="170">
        <f t="shared" si="22"/>
        <v>0.68487093949006062</v>
      </c>
      <c r="N171" s="170" t="str">
        <f t="shared" si="22"/>
        <v/>
      </c>
      <c r="O171" s="170" t="str">
        <f t="shared" si="22"/>
        <v/>
      </c>
      <c r="P171" s="170" t="str">
        <f t="shared" si="22"/>
        <v/>
      </c>
      <c r="Q171" s="170" t="str">
        <f t="shared" si="22"/>
        <v/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>
        <f t="shared" si="22"/>
        <v>0.58226484749416352</v>
      </c>
      <c r="E172" s="73">
        <f t="shared" si="22"/>
        <v>0.58274732813248109</v>
      </c>
      <c r="F172" s="73">
        <f t="shared" si="22"/>
        <v>0.58683253278373393</v>
      </c>
      <c r="G172" s="73">
        <f t="shared" si="22"/>
        <v>0.58795352574273674</v>
      </c>
      <c r="H172" s="73">
        <f t="shared" si="22"/>
        <v>0.5887571101310457</v>
      </c>
      <c r="I172" s="73">
        <f t="shared" si="22"/>
        <v>0.5911381778114565</v>
      </c>
      <c r="J172" s="73">
        <f t="shared" si="22"/>
        <v>0.59179973445141587</v>
      </c>
      <c r="K172" s="73">
        <f t="shared" si="22"/>
        <v>0.5961215581137399</v>
      </c>
      <c r="L172" s="73">
        <f t="shared" si="22"/>
        <v>0.59688425467173634</v>
      </c>
      <c r="M172" s="73">
        <f t="shared" si="22"/>
        <v>0.60413175440879541</v>
      </c>
      <c r="N172" s="73" t="str">
        <f t="shared" si="22"/>
        <v/>
      </c>
      <c r="O172" s="73" t="str">
        <f t="shared" si="22"/>
        <v/>
      </c>
      <c r="P172" s="73" t="str">
        <f t="shared" si="22"/>
        <v/>
      </c>
      <c r="Q172" s="73" t="str">
        <f t="shared" si="22"/>
        <v/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>
        <f t="shared" si="22"/>
        <v>0.99999999999999944</v>
      </c>
      <c r="E173" s="73">
        <f t="shared" si="22"/>
        <v>1.0000000000000002</v>
      </c>
      <c r="F173" s="73">
        <f t="shared" si="22"/>
        <v>0.99999999999999978</v>
      </c>
      <c r="G173" s="73">
        <f t="shared" si="22"/>
        <v>1</v>
      </c>
      <c r="H173" s="73">
        <f t="shared" si="22"/>
        <v>0.99999999999999956</v>
      </c>
      <c r="I173" s="73">
        <f t="shared" si="22"/>
        <v>1</v>
      </c>
      <c r="J173" s="73">
        <f t="shared" si="22"/>
        <v>0.99999999999999978</v>
      </c>
      <c r="K173" s="73">
        <f t="shared" si="22"/>
        <v>1.0000000000000002</v>
      </c>
      <c r="L173" s="73">
        <f t="shared" si="22"/>
        <v>0.99999999999999956</v>
      </c>
      <c r="M173" s="73">
        <f t="shared" si="22"/>
        <v>1.0000000000000002</v>
      </c>
      <c r="N173" s="73" t="str">
        <f t="shared" si="22"/>
        <v/>
      </c>
      <c r="O173" s="73" t="str">
        <f t="shared" si="22"/>
        <v/>
      </c>
      <c r="P173" s="73" t="str">
        <f t="shared" si="22"/>
        <v/>
      </c>
      <c r="Q173" s="73" t="str">
        <f t="shared" si="22"/>
        <v/>
      </c>
    </row>
    <row r="174" spans="1:17" ht="12" customHeight="1" x14ac:dyDescent="0.25">
      <c r="A174" s="163" t="s">
        <v>142</v>
      </c>
      <c r="B174" s="171">
        <f t="shared" si="22"/>
        <v>0.69815859015575776</v>
      </c>
      <c r="C174" s="171">
        <f t="shared" si="22"/>
        <v>0.69868539128187113</v>
      </c>
      <c r="D174" s="171">
        <f t="shared" si="22"/>
        <v>0.69880020691192113</v>
      </c>
      <c r="E174" s="171">
        <f t="shared" si="22"/>
        <v>0.70067933036346808</v>
      </c>
      <c r="F174" s="171">
        <f t="shared" si="22"/>
        <v>0.7043546882021281</v>
      </c>
      <c r="G174" s="171">
        <f t="shared" si="22"/>
        <v>0.71445819293415569</v>
      </c>
      <c r="H174" s="171">
        <f t="shared" si="22"/>
        <v>0.71915126741833824</v>
      </c>
      <c r="I174" s="171">
        <f t="shared" si="22"/>
        <v>0.73924944629797362</v>
      </c>
      <c r="J174" s="171">
        <f t="shared" si="22"/>
        <v>0.74609817114458088</v>
      </c>
      <c r="K174" s="171">
        <f t="shared" si="22"/>
        <v>0.74796798170465439</v>
      </c>
      <c r="L174" s="171">
        <f t="shared" si="22"/>
        <v>0.75313909859759087</v>
      </c>
      <c r="M174" s="171">
        <f t="shared" si="22"/>
        <v>0.75389295023309444</v>
      </c>
      <c r="N174" s="171">
        <f t="shared" si="22"/>
        <v>0.75728060212458559</v>
      </c>
      <c r="O174" s="171">
        <f t="shared" si="22"/>
        <v>0.75955420071478341</v>
      </c>
      <c r="P174" s="171">
        <f t="shared" si="22"/>
        <v>0.76111453913218818</v>
      </c>
      <c r="Q174" s="171">
        <f t="shared" ref="Q174" si="23">IF(Q150=0,"",Q150/Q126)</f>
        <v>0.76211628249766494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>
        <f t="shared" si="24"/>
        <v>0.82822419432593786</v>
      </c>
      <c r="E175" s="170">
        <f t="shared" si="24"/>
        <v>0.81713233368874261</v>
      </c>
      <c r="F175" s="170">
        <f t="shared" si="24"/>
        <v>0.82348183076479953</v>
      </c>
      <c r="G175" s="170">
        <f t="shared" si="24"/>
        <v>0.84030515729498889</v>
      </c>
      <c r="H175" s="170">
        <f t="shared" si="24"/>
        <v>0.82166454707131165</v>
      </c>
      <c r="I175" s="170">
        <f t="shared" si="24"/>
        <v>0.8275849489719016</v>
      </c>
      <c r="J175" s="170">
        <f t="shared" si="24"/>
        <v>0.8132436138667416</v>
      </c>
      <c r="K175" s="170">
        <f t="shared" si="24"/>
        <v>0.84689630468889898</v>
      </c>
      <c r="L175" s="170">
        <f t="shared" si="24"/>
        <v>0.82272356791692625</v>
      </c>
      <c r="M175" s="170">
        <f t="shared" si="24"/>
        <v>0.84468781017635752</v>
      </c>
      <c r="N175" s="170">
        <f t="shared" si="24"/>
        <v>0.84376918080922403</v>
      </c>
      <c r="O175" s="170">
        <f t="shared" si="24"/>
        <v>0.82825852284629109</v>
      </c>
      <c r="P175" s="170">
        <f t="shared" si="24"/>
        <v>0.82360532589924762</v>
      </c>
      <c r="Q175" s="170">
        <f t="shared" si="24"/>
        <v>0.82591242841578849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>
        <f t="shared" si="24"/>
        <v>0.72589752771752569</v>
      </c>
      <c r="E176" s="73">
        <f t="shared" si="24"/>
        <v>0.72612886829161061</v>
      </c>
      <c r="F176" s="73">
        <f t="shared" si="24"/>
        <v>0.73091518819627466</v>
      </c>
      <c r="G176" s="73">
        <f t="shared" si="24"/>
        <v>0.73617042303606706</v>
      </c>
      <c r="H176" s="73">
        <f t="shared" si="24"/>
        <v>0.73696064575287745</v>
      </c>
      <c r="I176" s="73">
        <f t="shared" si="24"/>
        <v>0.74958011741564834</v>
      </c>
      <c r="J176" s="73">
        <f t="shared" si="24"/>
        <v>0.7527738658596661</v>
      </c>
      <c r="K176" s="73">
        <f t="shared" si="24"/>
        <v>0.75652048045020015</v>
      </c>
      <c r="L176" s="73">
        <f t="shared" si="24"/>
        <v>0.75776372303188866</v>
      </c>
      <c r="M176" s="73">
        <f t="shared" si="24"/>
        <v>0.76064571138791015</v>
      </c>
      <c r="N176" s="73">
        <f t="shared" si="24"/>
        <v>0.7627644527141586</v>
      </c>
      <c r="O176" s="73">
        <f t="shared" si="24"/>
        <v>0.76437775465612978</v>
      </c>
      <c r="P176" s="73">
        <f t="shared" si="24"/>
        <v>0.76531572090146216</v>
      </c>
      <c r="Q176" s="73">
        <f t="shared" si="24"/>
        <v>0.76806353239779446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>
        <f t="shared" si="24"/>
        <v>1</v>
      </c>
      <c r="E177" s="73">
        <f t="shared" si="24"/>
        <v>1</v>
      </c>
      <c r="F177" s="73">
        <f t="shared" si="24"/>
        <v>1.0000000000000002</v>
      </c>
      <c r="G177" s="73">
        <f t="shared" si="24"/>
        <v>1.0000000000000002</v>
      </c>
      <c r="H177" s="73">
        <f t="shared" si="24"/>
        <v>0.99999999999999956</v>
      </c>
      <c r="I177" s="73">
        <f t="shared" si="24"/>
        <v>1.0000000000000004</v>
      </c>
      <c r="J177" s="73">
        <f t="shared" si="24"/>
        <v>1.0000000000000002</v>
      </c>
      <c r="K177" s="73">
        <f t="shared" si="24"/>
        <v>0.99999999999999967</v>
      </c>
      <c r="L177" s="73">
        <f t="shared" si="24"/>
        <v>0.99999999999999989</v>
      </c>
      <c r="M177" s="73">
        <f t="shared" si="24"/>
        <v>1</v>
      </c>
      <c r="N177" s="73">
        <f t="shared" si="24"/>
        <v>1</v>
      </c>
      <c r="O177" s="73">
        <f t="shared" si="24"/>
        <v>0.99999999999999978</v>
      </c>
      <c r="P177" s="73">
        <f t="shared" si="24"/>
        <v>1</v>
      </c>
      <c r="Q177" s="73">
        <f t="shared" si="24"/>
        <v>1</v>
      </c>
    </row>
    <row r="178" spans="1:17" ht="12" customHeight="1" x14ac:dyDescent="0.25">
      <c r="A178" s="158" t="s">
        <v>62</v>
      </c>
      <c r="B178" s="169">
        <f t="shared" si="24"/>
        <v>0.44346000898011351</v>
      </c>
      <c r="C178" s="169">
        <f t="shared" si="24"/>
        <v>0.43390321082788869</v>
      </c>
      <c r="D178" s="169">
        <f t="shared" si="24"/>
        <v>0.55742598560815593</v>
      </c>
      <c r="E178" s="169">
        <f t="shared" si="24"/>
        <v>0.75558039701217095</v>
      </c>
      <c r="F178" s="169">
        <f t="shared" si="24"/>
        <v>0.75333324338337282</v>
      </c>
      <c r="G178" s="169">
        <f t="shared" si="24"/>
        <v>0.66704732371839093</v>
      </c>
      <c r="H178" s="169">
        <f t="shared" si="24"/>
        <v>0.6892863173832382</v>
      </c>
      <c r="I178" s="169">
        <f t="shared" si="24"/>
        <v>0.79423778475902129</v>
      </c>
      <c r="J178" s="169">
        <f t="shared" si="24"/>
        <v>0.79787401997817187</v>
      </c>
      <c r="K178" s="169">
        <f t="shared" si="24"/>
        <v>0.7098369781196191</v>
      </c>
      <c r="L178" s="169">
        <f t="shared" si="24"/>
        <v>0.73854661046815362</v>
      </c>
      <c r="M178" s="169">
        <f t="shared" si="24"/>
        <v>0.77787754238366902</v>
      </c>
      <c r="N178" s="169">
        <f t="shared" si="24"/>
        <v>0.85419178583496502</v>
      </c>
      <c r="O178" s="169">
        <f t="shared" si="24"/>
        <v>0.85508251737921315</v>
      </c>
      <c r="P178" s="169">
        <f t="shared" si="24"/>
        <v>0.85665007075304767</v>
      </c>
      <c r="Q178" s="169">
        <f t="shared" si="24"/>
        <v>0.85760474842574008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0.42309523020977058</v>
      </c>
      <c r="C180" s="73">
        <f t="shared" si="24"/>
        <v>0.4310956378756311</v>
      </c>
      <c r="D180" s="73">
        <f t="shared" si="24"/>
        <v>0.44278705487525799</v>
      </c>
      <c r="E180" s="73">
        <f t="shared" si="24"/>
        <v>0.45011906516961753</v>
      </c>
      <c r="F180" s="73">
        <f t="shared" si="24"/>
        <v>0.45022151803301952</v>
      </c>
      <c r="G180" s="73">
        <f t="shared" si="24"/>
        <v>0.45631432137856759</v>
      </c>
      <c r="H180" s="73">
        <f t="shared" si="24"/>
        <v>0.45633317905550669</v>
      </c>
      <c r="I180" s="73">
        <f t="shared" si="24"/>
        <v>0.46126795736831588</v>
      </c>
      <c r="J180" s="73">
        <f t="shared" si="24"/>
        <v>0.46405757285152077</v>
      </c>
      <c r="K180" s="73">
        <f t="shared" si="24"/>
        <v>0.47008796330382363</v>
      </c>
      <c r="L180" s="73">
        <f t="shared" si="24"/>
        <v>0.47091622185452864</v>
      </c>
      <c r="M180" s="73">
        <f t="shared" si="24"/>
        <v>0.47434012201864018</v>
      </c>
      <c r="N180" s="73" t="str">
        <f t="shared" si="24"/>
        <v/>
      </c>
      <c r="O180" s="73" t="str">
        <f t="shared" si="24"/>
        <v/>
      </c>
      <c r="P180" s="73" t="str">
        <f t="shared" si="24"/>
        <v/>
      </c>
      <c r="Q180" s="73" t="str">
        <f t="shared" si="24"/>
        <v/>
      </c>
    </row>
    <row r="181" spans="1:17" ht="12" customHeight="1" x14ac:dyDescent="0.25">
      <c r="A181" s="29" t="s">
        <v>140</v>
      </c>
      <c r="B181" s="65">
        <f t="shared" si="24"/>
        <v>0.8067934920314257</v>
      </c>
      <c r="C181" s="65">
        <f t="shared" si="24"/>
        <v>0.8217770058879833</v>
      </c>
      <c r="D181" s="65">
        <f t="shared" si="24"/>
        <v>0.83262498234950799</v>
      </c>
      <c r="E181" s="65">
        <f t="shared" si="24"/>
        <v>0.8337832822722776</v>
      </c>
      <c r="F181" s="65">
        <f t="shared" si="24"/>
        <v>0.83433982251030459</v>
      </c>
      <c r="G181" s="65">
        <f t="shared" si="24"/>
        <v>0.83475480141009595</v>
      </c>
      <c r="H181" s="65">
        <f t="shared" si="24"/>
        <v>0.83523082616670941</v>
      </c>
      <c r="I181" s="65">
        <f t="shared" si="24"/>
        <v>0.83671223366803826</v>
      </c>
      <c r="J181" s="65">
        <f t="shared" si="24"/>
        <v>0.83768860794611133</v>
      </c>
      <c r="K181" s="65">
        <f t="shared" si="24"/>
        <v>0.83960386271673682</v>
      </c>
      <c r="L181" s="65">
        <f t="shared" si="24"/>
        <v>0.84620243974991094</v>
      </c>
      <c r="M181" s="65">
        <f t="shared" si="24"/>
        <v>0.85279480280771025</v>
      </c>
      <c r="N181" s="65">
        <f t="shared" si="24"/>
        <v>0.85419178583496502</v>
      </c>
      <c r="O181" s="65">
        <f t="shared" si="24"/>
        <v>0.85508251737921315</v>
      </c>
      <c r="P181" s="65">
        <f t="shared" si="24"/>
        <v>0.85665007075304767</v>
      </c>
      <c r="Q181" s="65">
        <f t="shared" si="24"/>
        <v>0.85760474842574008</v>
      </c>
    </row>
    <row r="183" spans="1:17" ht="12" customHeight="1" x14ac:dyDescent="0.25">
      <c r="A183" s="152" t="s">
        <v>121</v>
      </c>
      <c r="B183" s="168">
        <f>SUM(B184,B187,B189,B202)</f>
        <v>1.8966749892578527</v>
      </c>
      <c r="C183" s="168">
        <f t="shared" ref="C183:Q183" si="25">SUM(C184,C187,C189,C202)</f>
        <v>2.4508902516752982</v>
      </c>
      <c r="D183" s="168">
        <f t="shared" si="25"/>
        <v>1.3924160144274667</v>
      </c>
      <c r="E183" s="168">
        <f t="shared" si="25"/>
        <v>0.80406593372190283</v>
      </c>
      <c r="F183" s="168">
        <f t="shared" si="25"/>
        <v>0.79792498587894789</v>
      </c>
      <c r="G183" s="168">
        <f t="shared" si="25"/>
        <v>0.90423694095089879</v>
      </c>
      <c r="H183" s="168">
        <f t="shared" si="25"/>
        <v>0.81526675327584464</v>
      </c>
      <c r="I183" s="168">
        <f t="shared" si="25"/>
        <v>0.32587407838041421</v>
      </c>
      <c r="J183" s="168">
        <f t="shared" si="25"/>
        <v>0.25677125905143011</v>
      </c>
      <c r="K183" s="168">
        <f t="shared" si="25"/>
        <v>0.431995272704089</v>
      </c>
      <c r="L183" s="168">
        <f t="shared" si="25"/>
        <v>0.46981391838078679</v>
      </c>
      <c r="M183" s="168">
        <f t="shared" si="25"/>
        <v>0.22557283169000603</v>
      </c>
      <c r="N183" s="168">
        <f t="shared" si="25"/>
        <v>0</v>
      </c>
      <c r="O183" s="168">
        <f t="shared" si="25"/>
        <v>0</v>
      </c>
      <c r="P183" s="168">
        <f t="shared" si="25"/>
        <v>0</v>
      </c>
      <c r="Q183" s="168">
        <f t="shared" si="25"/>
        <v>0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0.74866863722586685</v>
      </c>
      <c r="C189" s="157">
        <f>RES_hhdet_emi!C$87</f>
        <v>0.70871532714358221</v>
      </c>
      <c r="D189" s="157">
        <f>RES_hhdet_emi!D$87</f>
        <v>0.66551072872983463</v>
      </c>
      <c r="E189" s="157">
        <f>RES_hhdet_emi!E$87</f>
        <v>0.66522561998371799</v>
      </c>
      <c r="F189" s="157">
        <f>RES_hhdet_emi!F$87</f>
        <v>0.65785791278921413</v>
      </c>
      <c r="G189" s="157">
        <f>RES_hhdet_emi!G$87</f>
        <v>0.60599315512314622</v>
      </c>
      <c r="H189" s="157">
        <f>RES_hhdet_emi!H$87</f>
        <v>0.5149618589363304</v>
      </c>
      <c r="I189" s="157">
        <f>RES_hhdet_emi!I$87</f>
        <v>0.24454179128844558</v>
      </c>
      <c r="J189" s="157">
        <f>RES_hhdet_emi!J$87</f>
        <v>0.1438937289253838</v>
      </c>
      <c r="K189" s="157">
        <f>RES_hhdet_emi!K$87</f>
        <v>0.13791219073766744</v>
      </c>
      <c r="L189" s="157">
        <f>RES_hhdet_emi!L$87</f>
        <v>0.12599846378937404</v>
      </c>
      <c r="M189" s="157">
        <f>RES_hhdet_emi!M$87</f>
        <v>4.6158879963609185E-2</v>
      </c>
      <c r="N189" s="157">
        <f>RES_hhdet_emi!N$87</f>
        <v>0</v>
      </c>
      <c r="O189" s="157">
        <f>RES_hhdet_emi!O$87</f>
        <v>0</v>
      </c>
      <c r="P189" s="157">
        <f>RES_hhdet_emi!P$87</f>
        <v>0</v>
      </c>
      <c r="Q189" s="157">
        <f>RES_hhdet_emi!Q$87</f>
        <v>0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0.74866863722586685</v>
      </c>
      <c r="C194" s="162">
        <f>RES_hhdet_emi!C$92</f>
        <v>0.70871532714358221</v>
      </c>
      <c r="D194" s="162">
        <f>RES_hhdet_emi!D$92</f>
        <v>0.65885878903286865</v>
      </c>
      <c r="E194" s="162">
        <f>RES_hhdet_emi!E$92</f>
        <v>0.6585893085776674</v>
      </c>
      <c r="F194" s="162">
        <f>RES_hhdet_emi!F$92</f>
        <v>0.64504536781212418</v>
      </c>
      <c r="G194" s="162">
        <f>RES_hhdet_emi!G$92</f>
        <v>0.59236192109580876</v>
      </c>
      <c r="H194" s="162">
        <f>RES_hhdet_emi!H$92</f>
        <v>0.5006831181591973</v>
      </c>
      <c r="I194" s="162">
        <f>RES_hhdet_emi!I$92</f>
        <v>0.23548012168436153</v>
      </c>
      <c r="J194" s="162">
        <f>RES_hhdet_emi!J$92</f>
        <v>0.13753211143605104</v>
      </c>
      <c r="K194" s="162">
        <f>RES_hhdet_emi!K$92</f>
        <v>0.1294065930710272</v>
      </c>
      <c r="L194" s="162">
        <f>RES_hhdet_emi!L$92</f>
        <v>0.11658220848838879</v>
      </c>
      <c r="M194" s="162">
        <f>RES_hhdet_emi!M$92</f>
        <v>4.1792499426511032E-2</v>
      </c>
      <c r="N194" s="162">
        <f>RES_hhdet_emi!N$92</f>
        <v>0</v>
      </c>
      <c r="O194" s="162">
        <f>RES_hhdet_emi!O$92</f>
        <v>0</v>
      </c>
      <c r="P194" s="162">
        <f>RES_hhdet_emi!P$92</f>
        <v>0</v>
      </c>
      <c r="Q194" s="162">
        <f>RES_hhdet_emi!Q$92</f>
        <v>0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6.651939696966023E-3</v>
      </c>
      <c r="E195" s="160">
        <f t="shared" si="29"/>
        <v>6.6363114060506425E-3</v>
      </c>
      <c r="F195" s="160">
        <f t="shared" si="29"/>
        <v>1.281254497709E-2</v>
      </c>
      <c r="G195" s="160">
        <f t="shared" si="29"/>
        <v>1.3631234027337499E-2</v>
      </c>
      <c r="H195" s="160">
        <f t="shared" si="29"/>
        <v>1.4278740777133054E-2</v>
      </c>
      <c r="I195" s="160">
        <f t="shared" si="29"/>
        <v>9.0616696040840584E-3</v>
      </c>
      <c r="J195" s="160">
        <f t="shared" si="29"/>
        <v>6.3616174893327505E-3</v>
      </c>
      <c r="K195" s="160">
        <f t="shared" si="29"/>
        <v>8.5055976666402449E-3</v>
      </c>
      <c r="L195" s="160">
        <f t="shared" si="29"/>
        <v>9.416255300985242E-3</v>
      </c>
      <c r="M195" s="160">
        <f t="shared" si="29"/>
        <v>4.3663805370981563E-3</v>
      </c>
      <c r="N195" s="160">
        <f t="shared" si="29"/>
        <v>0</v>
      </c>
      <c r="O195" s="160">
        <f t="shared" si="29"/>
        <v>0</v>
      </c>
      <c r="P195" s="160">
        <f t="shared" si="29"/>
        <v>0</v>
      </c>
      <c r="Q195" s="160">
        <f t="shared" si="29"/>
        <v>0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6.651939696966023E-3</v>
      </c>
      <c r="E196" s="156">
        <f>RES_hhdet_emi!E$94</f>
        <v>6.6363114060506425E-3</v>
      </c>
      <c r="F196" s="156">
        <f>RES_hhdet_emi!F$94</f>
        <v>1.281254497709E-2</v>
      </c>
      <c r="G196" s="156">
        <f>RES_hhdet_emi!G$94</f>
        <v>1.3631234027337499E-2</v>
      </c>
      <c r="H196" s="156">
        <f>RES_hhdet_emi!H$94</f>
        <v>1.4278740777133054E-2</v>
      </c>
      <c r="I196" s="156">
        <f>RES_hhdet_emi!I$94</f>
        <v>9.0616696040840584E-3</v>
      </c>
      <c r="J196" s="156">
        <f>RES_hhdet_emi!J$94</f>
        <v>6.3616174893327505E-3</v>
      </c>
      <c r="K196" s="156">
        <f>RES_hhdet_emi!K$94</f>
        <v>8.5055976666402449E-3</v>
      </c>
      <c r="L196" s="156">
        <f>RES_hhdet_emi!L$94</f>
        <v>9.416255300985242E-3</v>
      </c>
      <c r="M196" s="156">
        <f>RES_hhdet_emi!M$94</f>
        <v>4.3663805370981563E-3</v>
      </c>
      <c r="N196" s="156">
        <f>RES_hhdet_emi!N$94</f>
        <v>0</v>
      </c>
      <c r="O196" s="156">
        <f>RES_hhdet_emi!O$94</f>
        <v>0</v>
      </c>
      <c r="P196" s="156">
        <f>RES_hhdet_emi!P$94</f>
        <v>0</v>
      </c>
      <c r="Q196" s="156">
        <f>RES_hhdet_emi!Q$94</f>
        <v>0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1.1480063520319859</v>
      </c>
      <c r="C202" s="157">
        <f t="shared" ref="C202:Q202" si="31">SUM(C203:C205)</f>
        <v>1.742174924531716</v>
      </c>
      <c r="D202" s="157">
        <f t="shared" si="31"/>
        <v>0.72690528569763202</v>
      </c>
      <c r="E202" s="157">
        <f t="shared" si="31"/>
        <v>0.13884031373818484</v>
      </c>
      <c r="F202" s="157">
        <f t="shared" si="31"/>
        <v>0.14006707308973373</v>
      </c>
      <c r="G202" s="157">
        <f t="shared" si="31"/>
        <v>0.29824378582775263</v>
      </c>
      <c r="H202" s="157">
        <f t="shared" si="31"/>
        <v>0.30030489433951424</v>
      </c>
      <c r="I202" s="157">
        <f t="shared" si="31"/>
        <v>8.1332287091968644E-2</v>
      </c>
      <c r="J202" s="157">
        <f t="shared" si="31"/>
        <v>0.1128775301260463</v>
      </c>
      <c r="K202" s="157">
        <f t="shared" si="31"/>
        <v>0.29408308196642158</v>
      </c>
      <c r="L202" s="157">
        <f t="shared" si="31"/>
        <v>0.34381545459141272</v>
      </c>
      <c r="M202" s="157">
        <f t="shared" si="31"/>
        <v>0.17941395172639685</v>
      </c>
      <c r="N202" s="157">
        <f t="shared" si="31"/>
        <v>0</v>
      </c>
      <c r="O202" s="157">
        <f t="shared" si="31"/>
        <v>0</v>
      </c>
      <c r="P202" s="157">
        <f t="shared" si="31"/>
        <v>0</v>
      </c>
      <c r="Q202" s="157">
        <f t="shared" si="31"/>
        <v>0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1.1480063520319859</v>
      </c>
      <c r="C204" s="156">
        <f>RES_hhdet_emi!C$102</f>
        <v>1.742174924531716</v>
      </c>
      <c r="D204" s="156">
        <f>RES_hhdet_emi!D$102</f>
        <v>0.72690528569763202</v>
      </c>
      <c r="E204" s="156">
        <f>RES_hhdet_emi!E$102</f>
        <v>0.13884031373818484</v>
      </c>
      <c r="F204" s="156">
        <f>RES_hhdet_emi!F$102</f>
        <v>0.14006707308973373</v>
      </c>
      <c r="G204" s="156">
        <f>RES_hhdet_emi!G$102</f>
        <v>0.29824378582775263</v>
      </c>
      <c r="H204" s="156">
        <f>RES_hhdet_emi!H$102</f>
        <v>0.30030489433951424</v>
      </c>
      <c r="I204" s="156">
        <f>RES_hhdet_emi!I$102</f>
        <v>8.1332287091968644E-2</v>
      </c>
      <c r="J204" s="156">
        <f>RES_hhdet_emi!J$102</f>
        <v>0.1128775301260463</v>
      </c>
      <c r="K204" s="156">
        <f>RES_hhdet_emi!K$102</f>
        <v>0.29408308196642158</v>
      </c>
      <c r="L204" s="156">
        <f>RES_hhdet_emi!L$102</f>
        <v>0.34381545459141272</v>
      </c>
      <c r="M204" s="156">
        <f>RES_hhdet_emi!M$102</f>
        <v>0.17941395172639685</v>
      </c>
      <c r="N204" s="156">
        <f>RES_hhdet_emi!N$102</f>
        <v>0</v>
      </c>
      <c r="O204" s="156">
        <f>RES_hhdet_emi!O$102</f>
        <v>0</v>
      </c>
      <c r="P204" s="156">
        <f>RES_hhdet_emi!P$102</f>
        <v>0</v>
      </c>
      <c r="Q204" s="156">
        <f>RES_hhdet_emi!Q$102</f>
        <v>0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35360.193312362891</v>
      </c>
      <c r="C207" s="168">
        <f t="shared" ref="C207:Q207" si="32">IF(C111=0,0,C111/0.086*1000000/C$5)</f>
        <v>38442.734109454992</v>
      </c>
      <c r="D207" s="168">
        <f t="shared" si="32"/>
        <v>35437.655233108424</v>
      </c>
      <c r="E207" s="168">
        <f t="shared" si="32"/>
        <v>35855.840326302619</v>
      </c>
      <c r="F207" s="168">
        <f t="shared" si="32"/>
        <v>37861.482820018085</v>
      </c>
      <c r="G207" s="168">
        <f t="shared" si="32"/>
        <v>36533.270078893882</v>
      </c>
      <c r="H207" s="168">
        <f t="shared" si="32"/>
        <v>36574.486445663286</v>
      </c>
      <c r="I207" s="168">
        <f t="shared" si="32"/>
        <v>32946.40261906544</v>
      </c>
      <c r="J207" s="168">
        <f t="shared" si="32"/>
        <v>33469.97398020143</v>
      </c>
      <c r="K207" s="168">
        <f t="shared" si="32"/>
        <v>32449.676860338604</v>
      </c>
      <c r="L207" s="168">
        <f t="shared" si="32"/>
        <v>33046.433402932285</v>
      </c>
      <c r="M207" s="168">
        <f t="shared" si="32"/>
        <v>25645.823454550649</v>
      </c>
      <c r="N207" s="168">
        <f t="shared" si="32"/>
        <v>28279.92641095275</v>
      </c>
      <c r="O207" s="168">
        <f t="shared" si="32"/>
        <v>28073.636490723049</v>
      </c>
      <c r="P207" s="168">
        <f t="shared" si="32"/>
        <v>24650.626112317255</v>
      </c>
      <c r="Q207" s="168">
        <f t="shared" si="32"/>
        <v>26430.875970415025</v>
      </c>
    </row>
    <row r="208" spans="1:17" ht="12" customHeight="1" x14ac:dyDescent="0.25">
      <c r="A208" s="158" t="s">
        <v>65</v>
      </c>
      <c r="B208" s="157">
        <f>SUM(B209:B210)</f>
        <v>31385.292449711011</v>
      </c>
      <c r="C208" s="157">
        <f t="shared" ref="C208:Q208" si="33">SUM(C209:C210)</f>
        <v>34032.948042633689</v>
      </c>
      <c r="D208" s="157">
        <f t="shared" si="33"/>
        <v>31540.615144320196</v>
      </c>
      <c r="E208" s="157">
        <f t="shared" si="33"/>
        <v>32199.282588738897</v>
      </c>
      <c r="F208" s="157">
        <f t="shared" si="33"/>
        <v>34202.15490981035</v>
      </c>
      <c r="G208" s="157">
        <f t="shared" si="33"/>
        <v>32939.968623503497</v>
      </c>
      <c r="H208" s="157">
        <f t="shared" si="33"/>
        <v>32799.804385009709</v>
      </c>
      <c r="I208" s="157">
        <f t="shared" si="33"/>
        <v>29427.490062933844</v>
      </c>
      <c r="J208" s="157">
        <f t="shared" si="33"/>
        <v>29621.594237014629</v>
      </c>
      <c r="K208" s="157">
        <f t="shared" si="33"/>
        <v>29014.310897498464</v>
      </c>
      <c r="L208" s="157">
        <f t="shared" si="33"/>
        <v>29027.953712984901</v>
      </c>
      <c r="M208" s="157">
        <f t="shared" si="33"/>
        <v>22002.29253593156</v>
      </c>
      <c r="N208" s="157">
        <f t="shared" si="33"/>
        <v>24731.694447966955</v>
      </c>
      <c r="O208" s="157">
        <f t="shared" si="33"/>
        <v>24699.630879529148</v>
      </c>
      <c r="P208" s="157">
        <f t="shared" si="33"/>
        <v>21602.019001428514</v>
      </c>
      <c r="Q208" s="157">
        <f t="shared" si="33"/>
        <v>23048.942455740547</v>
      </c>
    </row>
    <row r="209" spans="1:17" ht="12" customHeight="1" x14ac:dyDescent="0.25">
      <c r="A209" s="23" t="s">
        <v>157</v>
      </c>
      <c r="B209" s="156">
        <f>IF(B113=0,0,B113/0.086*1000000/B$7)</f>
        <v>30666.78651004015</v>
      </c>
      <c r="C209" s="156">
        <f t="shared" ref="C209:Q210" si="34">IF(C113=0,0,C113/0.086*1000000/C$7)</f>
        <v>33315.907965596503</v>
      </c>
      <c r="D209" s="156">
        <f t="shared" si="34"/>
        <v>30968.374187932019</v>
      </c>
      <c r="E209" s="156">
        <f t="shared" si="34"/>
        <v>31713.140777938002</v>
      </c>
      <c r="F209" s="156">
        <f t="shared" si="34"/>
        <v>33699.181191091513</v>
      </c>
      <c r="G209" s="156">
        <f t="shared" si="34"/>
        <v>32392.548330876118</v>
      </c>
      <c r="H209" s="156">
        <f t="shared" si="34"/>
        <v>32380.694218573801</v>
      </c>
      <c r="I209" s="156">
        <f t="shared" si="34"/>
        <v>29093.238820038259</v>
      </c>
      <c r="J209" s="156">
        <f t="shared" si="34"/>
        <v>29604.646760558739</v>
      </c>
      <c r="K209" s="156">
        <f t="shared" si="34"/>
        <v>28562.578919510401</v>
      </c>
      <c r="L209" s="156">
        <f t="shared" si="34"/>
        <v>28901.630075389829</v>
      </c>
      <c r="M209" s="156">
        <f t="shared" si="34"/>
        <v>21767.73517614093</v>
      </c>
      <c r="N209" s="156">
        <f t="shared" si="34"/>
        <v>24434.076122278228</v>
      </c>
      <c r="O209" s="156">
        <f t="shared" si="34"/>
        <v>24265.441805927738</v>
      </c>
      <c r="P209" s="156">
        <f t="shared" si="34"/>
        <v>21088.44377459729</v>
      </c>
      <c r="Q209" s="156">
        <f t="shared" si="34"/>
        <v>22904.114192847988</v>
      </c>
    </row>
    <row r="210" spans="1:17" ht="12" customHeight="1" x14ac:dyDescent="0.25">
      <c r="A210" s="23" t="s">
        <v>60</v>
      </c>
      <c r="B210" s="156">
        <f>IF(B114=0,0,B114/0.086*1000000/B$7)</f>
        <v>718.50593967086115</v>
      </c>
      <c r="C210" s="156">
        <f t="shared" si="34"/>
        <v>717.04007703718628</v>
      </c>
      <c r="D210" s="156">
        <f t="shared" si="34"/>
        <v>572.24095638817687</v>
      </c>
      <c r="E210" s="156">
        <f t="shared" si="34"/>
        <v>486.14181080089622</v>
      </c>
      <c r="F210" s="156">
        <f t="shared" si="34"/>
        <v>502.97371871883877</v>
      </c>
      <c r="G210" s="156">
        <f t="shared" si="34"/>
        <v>547.42029262738185</v>
      </c>
      <c r="H210" s="156">
        <f t="shared" si="34"/>
        <v>419.11016643590892</v>
      </c>
      <c r="I210" s="156">
        <f t="shared" si="34"/>
        <v>334.25124289558346</v>
      </c>
      <c r="J210" s="156">
        <f t="shared" si="34"/>
        <v>16.947476455889401</v>
      </c>
      <c r="K210" s="156">
        <f t="shared" si="34"/>
        <v>451.73197798806268</v>
      </c>
      <c r="L210" s="156">
        <f t="shared" si="34"/>
        <v>126.32363759507214</v>
      </c>
      <c r="M210" s="156">
        <f t="shared" si="34"/>
        <v>234.55735979063112</v>
      </c>
      <c r="N210" s="156">
        <f t="shared" si="34"/>
        <v>297.61832568872808</v>
      </c>
      <c r="O210" s="156">
        <f t="shared" si="34"/>
        <v>434.18907360141139</v>
      </c>
      <c r="P210" s="156">
        <f t="shared" si="34"/>
        <v>513.57522683122545</v>
      </c>
      <c r="Q210" s="156">
        <f t="shared" si="34"/>
        <v>144.82826289255974</v>
      </c>
    </row>
    <row r="211" spans="1:17" ht="12" customHeight="1" x14ac:dyDescent="0.25">
      <c r="A211" s="158" t="s">
        <v>112</v>
      </c>
      <c r="B211" s="157">
        <f>B212</f>
        <v>39.581019621472912</v>
      </c>
      <c r="C211" s="157">
        <f t="shared" ref="C211:Q211" si="35">C212</f>
        <v>40.255727465579639</v>
      </c>
      <c r="D211" s="157">
        <f t="shared" si="35"/>
        <v>43.707875684843891</v>
      </c>
      <c r="E211" s="157">
        <f t="shared" si="35"/>
        <v>47.307401306815663</v>
      </c>
      <c r="F211" s="157">
        <f t="shared" si="35"/>
        <v>46.515707485015412</v>
      </c>
      <c r="G211" s="157">
        <f t="shared" si="35"/>
        <v>45.663532166651926</v>
      </c>
      <c r="H211" s="157">
        <f t="shared" si="35"/>
        <v>46.810205953773725</v>
      </c>
      <c r="I211" s="157">
        <f t="shared" si="35"/>
        <v>49.777260279331422</v>
      </c>
      <c r="J211" s="157">
        <f t="shared" si="35"/>
        <v>51.95016194045391</v>
      </c>
      <c r="K211" s="157">
        <f t="shared" si="35"/>
        <v>53.37610081362552</v>
      </c>
      <c r="L211" s="157">
        <f t="shared" si="35"/>
        <v>56.294664089015029</v>
      </c>
      <c r="M211" s="157">
        <f t="shared" si="35"/>
        <v>59.035552301231171</v>
      </c>
      <c r="N211" s="157">
        <f t="shared" si="35"/>
        <v>62.306017979920483</v>
      </c>
      <c r="O211" s="157">
        <f t="shared" si="35"/>
        <v>62.257143850266559</v>
      </c>
      <c r="P211" s="157">
        <f t="shared" si="35"/>
        <v>47.11803206339772</v>
      </c>
      <c r="Q211" s="157">
        <f t="shared" si="35"/>
        <v>45.842446720264419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39.581019621472912</v>
      </c>
      <c r="C212" s="156">
        <f t="shared" si="36"/>
        <v>40.255727465579639</v>
      </c>
      <c r="D212" s="156">
        <f t="shared" si="36"/>
        <v>43.707875684843891</v>
      </c>
      <c r="E212" s="156">
        <f t="shared" si="36"/>
        <v>47.307401306815663</v>
      </c>
      <c r="F212" s="156">
        <f t="shared" si="36"/>
        <v>46.515707485015412</v>
      </c>
      <c r="G212" s="156">
        <f t="shared" si="36"/>
        <v>45.663532166651926</v>
      </c>
      <c r="H212" s="156">
        <f t="shared" si="36"/>
        <v>46.810205953773725</v>
      </c>
      <c r="I212" s="156">
        <f t="shared" si="36"/>
        <v>49.777260279331422</v>
      </c>
      <c r="J212" s="156">
        <f t="shared" si="36"/>
        <v>51.95016194045391</v>
      </c>
      <c r="K212" s="156">
        <f t="shared" si="36"/>
        <v>53.37610081362552</v>
      </c>
      <c r="L212" s="156">
        <f t="shared" si="36"/>
        <v>56.294664089015029</v>
      </c>
      <c r="M212" s="156">
        <f t="shared" si="36"/>
        <v>59.035552301231171</v>
      </c>
      <c r="N212" s="156">
        <f t="shared" si="36"/>
        <v>62.306017979920483</v>
      </c>
      <c r="O212" s="156">
        <f t="shared" si="36"/>
        <v>62.257143850266559</v>
      </c>
      <c r="P212" s="156">
        <f t="shared" si="36"/>
        <v>47.11803206339772</v>
      </c>
      <c r="Q212" s="156">
        <f t="shared" si="36"/>
        <v>45.842446720264419</v>
      </c>
    </row>
    <row r="213" spans="1:17" ht="12" customHeight="1" x14ac:dyDescent="0.25">
      <c r="A213" s="158" t="s">
        <v>63</v>
      </c>
      <c r="B213" s="157">
        <f t="shared" si="36"/>
        <v>2935.8751785360323</v>
      </c>
      <c r="C213" s="157">
        <f t="shared" si="36"/>
        <v>2920.1970328090401</v>
      </c>
      <c r="D213" s="157">
        <f t="shared" si="36"/>
        <v>2994.1553366478852</v>
      </c>
      <c r="E213" s="157">
        <f t="shared" si="36"/>
        <v>3038.7428342012499</v>
      </c>
      <c r="F213" s="157">
        <f t="shared" si="36"/>
        <v>3056.1025905144788</v>
      </c>
      <c r="G213" s="157">
        <f t="shared" si="36"/>
        <v>2983.2045184366507</v>
      </c>
      <c r="H213" s="157">
        <f t="shared" si="36"/>
        <v>3072.2509159448473</v>
      </c>
      <c r="I213" s="157">
        <f t="shared" si="36"/>
        <v>2859.2183124251205</v>
      </c>
      <c r="J213" s="157">
        <f t="shared" si="36"/>
        <v>2963.5824477223928</v>
      </c>
      <c r="K213" s="157">
        <f t="shared" si="36"/>
        <v>2809.39722720488</v>
      </c>
      <c r="L213" s="157">
        <f t="shared" si="36"/>
        <v>3153.1024702438503</v>
      </c>
      <c r="M213" s="157">
        <f t="shared" si="36"/>
        <v>2976.9519752537808</v>
      </c>
      <c r="N213" s="157">
        <f t="shared" si="36"/>
        <v>2883.6963117703099</v>
      </c>
      <c r="O213" s="157">
        <f t="shared" si="36"/>
        <v>2919.9947841891567</v>
      </c>
      <c r="P213" s="157">
        <f t="shared" si="36"/>
        <v>2702.2714134649482</v>
      </c>
      <c r="Q213" s="157">
        <f t="shared" si="36"/>
        <v>2626.0035300153427</v>
      </c>
    </row>
    <row r="214" spans="1:17" ht="12" customHeight="1" x14ac:dyDescent="0.25">
      <c r="A214" s="167" t="s">
        <v>156</v>
      </c>
      <c r="B214" s="132">
        <f>IF(B118=0,0,B118/0.086*1000000/B$11)</f>
        <v>3426.1539206285952</v>
      </c>
      <c r="C214" s="132">
        <f t="shared" ref="C214:Q214" si="37">IF(C118=0,0,C118/0.086*1000000/C$11)</f>
        <v>3375.3942197851643</v>
      </c>
      <c r="D214" s="132">
        <f t="shared" si="37"/>
        <v>3346.1673828820358</v>
      </c>
      <c r="E214" s="132">
        <f t="shared" si="37"/>
        <v>3328.7254464976786</v>
      </c>
      <c r="F214" s="132">
        <f t="shared" si="37"/>
        <v>3333.1061078922617</v>
      </c>
      <c r="G214" s="132">
        <f t="shared" si="37"/>
        <v>3274.6327879832584</v>
      </c>
      <c r="H214" s="132">
        <f t="shared" si="37"/>
        <v>3305.4417408049258</v>
      </c>
      <c r="I214" s="132">
        <f t="shared" si="37"/>
        <v>3135.0066472429176</v>
      </c>
      <c r="J214" s="132">
        <f t="shared" si="37"/>
        <v>3199.0823419265307</v>
      </c>
      <c r="K214" s="132">
        <f t="shared" si="37"/>
        <v>3207.5306814108681</v>
      </c>
      <c r="L214" s="132">
        <f t="shared" si="37"/>
        <v>3384.8842125858605</v>
      </c>
      <c r="M214" s="132">
        <f t="shared" si="37"/>
        <v>3291.7398963089581</v>
      </c>
      <c r="N214" s="132">
        <f t="shared" si="37"/>
        <v>3065.1693942306847</v>
      </c>
      <c r="O214" s="132">
        <f t="shared" si="37"/>
        <v>3044.8444579668221</v>
      </c>
      <c r="P214" s="132">
        <f t="shared" si="37"/>
        <v>2806.2443894926196</v>
      </c>
      <c r="Q214" s="132">
        <f t="shared" si="37"/>
        <v>2736.4368145263275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2807.4334470870594</v>
      </c>
      <c r="E215" s="132">
        <f t="shared" si="38"/>
        <v>2800.0284896064431</v>
      </c>
      <c r="F215" s="132">
        <f t="shared" si="38"/>
        <v>2804.7033500072712</v>
      </c>
      <c r="G215" s="132">
        <f t="shared" si="38"/>
        <v>2765.7771148895349</v>
      </c>
      <c r="H215" s="132">
        <f t="shared" si="38"/>
        <v>2784.9561787233297</v>
      </c>
      <c r="I215" s="132">
        <f t="shared" si="38"/>
        <v>2668.1464851166452</v>
      </c>
      <c r="J215" s="132">
        <f t="shared" si="38"/>
        <v>2709.2859846744736</v>
      </c>
      <c r="K215" s="132">
        <f t="shared" si="38"/>
        <v>2720.8504944413444</v>
      </c>
      <c r="L215" s="132">
        <f t="shared" si="38"/>
        <v>2874.8380330251207</v>
      </c>
      <c r="M215" s="132">
        <f t="shared" si="38"/>
        <v>2796.605931131071</v>
      </c>
      <c r="N215" s="132">
        <f t="shared" si="38"/>
        <v>2606.5842694633393</v>
      </c>
      <c r="O215" s="132">
        <f t="shared" si="38"/>
        <v>2591.2501227385214</v>
      </c>
      <c r="P215" s="132">
        <f t="shared" si="38"/>
        <v>2390.8985048426598</v>
      </c>
      <c r="Q215" s="132">
        <f t="shared" si="38"/>
        <v>2333.9938901675923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2342.3171680172918</v>
      </c>
      <c r="E216" s="165">
        <f t="shared" si="39"/>
        <v>2336.7652634413362</v>
      </c>
      <c r="F216" s="165">
        <f t="shared" si="39"/>
        <v>2333.1742755245391</v>
      </c>
      <c r="G216" s="165">
        <f t="shared" si="39"/>
        <v>2292.2429515883191</v>
      </c>
      <c r="H216" s="165">
        <f t="shared" si="39"/>
        <v>2313.8092185635164</v>
      </c>
      <c r="I216" s="165">
        <f t="shared" si="39"/>
        <v>2194.5046530700388</v>
      </c>
      <c r="J216" s="165">
        <f t="shared" si="39"/>
        <v>2239.3576393485687</v>
      </c>
      <c r="K216" s="165">
        <f t="shared" si="39"/>
        <v>2245.2714769875947</v>
      </c>
      <c r="L216" s="165">
        <f t="shared" si="39"/>
        <v>2369.4189488100951</v>
      </c>
      <c r="M216" s="165">
        <f t="shared" si="39"/>
        <v>2304.2179274162681</v>
      </c>
      <c r="N216" s="165">
        <f t="shared" si="39"/>
        <v>2145.618575961475</v>
      </c>
      <c r="O216" s="165">
        <f t="shared" si="39"/>
        <v>2131.3911205767718</v>
      </c>
      <c r="P216" s="165">
        <f t="shared" si="39"/>
        <v>1964.3710726448289</v>
      </c>
      <c r="Q216" s="165">
        <f t="shared" si="39"/>
        <v>1915.5057701684218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465.11627906976742</v>
      </c>
      <c r="E217" s="164">
        <f t="shared" si="39"/>
        <v>463.26322616510708</v>
      </c>
      <c r="F217" s="164">
        <f t="shared" si="39"/>
        <v>471.5290744827326</v>
      </c>
      <c r="G217" s="164">
        <f t="shared" si="39"/>
        <v>473.53416330121536</v>
      </c>
      <c r="H217" s="164">
        <f t="shared" si="39"/>
        <v>471.14696015981298</v>
      </c>
      <c r="I217" s="164">
        <f t="shared" si="39"/>
        <v>473.64183204660634</v>
      </c>
      <c r="J217" s="164">
        <f t="shared" si="39"/>
        <v>469.92834532590467</v>
      </c>
      <c r="K217" s="164">
        <f t="shared" si="39"/>
        <v>475.57901745374977</v>
      </c>
      <c r="L217" s="164">
        <f t="shared" si="39"/>
        <v>505.41908421502552</v>
      </c>
      <c r="M217" s="164">
        <f t="shared" si="39"/>
        <v>492.38800371480261</v>
      </c>
      <c r="N217" s="164">
        <f t="shared" si="39"/>
        <v>460.96569350186485</v>
      </c>
      <c r="O217" s="164">
        <f t="shared" si="39"/>
        <v>459.85900216174906</v>
      </c>
      <c r="P217" s="164">
        <f t="shared" si="39"/>
        <v>426.52743219783133</v>
      </c>
      <c r="Q217" s="164">
        <f t="shared" si="39"/>
        <v>418.48811999917041</v>
      </c>
    </row>
    <row r="218" spans="1:17" ht="12" customHeight="1" x14ac:dyDescent="0.25">
      <c r="A218" s="163" t="s">
        <v>144</v>
      </c>
      <c r="B218" s="162">
        <f>IF(B122=0,0,B122/0.086*1000000/B$13)</f>
        <v>2855.4450398594622</v>
      </c>
      <c r="C218" s="162">
        <f t="shared" ref="C218:Q218" si="40">IF(C122=0,0,C122/0.086*1000000/C$13)</f>
        <v>2812.7442987275681</v>
      </c>
      <c r="D218" s="162">
        <f t="shared" si="40"/>
        <v>2788.3608630397148</v>
      </c>
      <c r="E218" s="162">
        <f t="shared" si="40"/>
        <v>2773.8844101898817</v>
      </c>
      <c r="F218" s="162">
        <f t="shared" si="40"/>
        <v>2777.9814349396338</v>
      </c>
      <c r="G218" s="162">
        <f t="shared" si="40"/>
        <v>2764.8107805182585</v>
      </c>
      <c r="H218" s="162">
        <f t="shared" si="40"/>
        <v>2720.6201068760051</v>
      </c>
      <c r="I218" s="162">
        <f t="shared" si="40"/>
        <v>2713.1940917009524</v>
      </c>
      <c r="J218" s="162">
        <f t="shared" si="40"/>
        <v>2666.6635659631506</v>
      </c>
      <c r="K218" s="162">
        <f t="shared" si="40"/>
        <v>2674.0330712751415</v>
      </c>
      <c r="L218" s="162">
        <f t="shared" si="40"/>
        <v>2819.3621445949075</v>
      </c>
      <c r="M218" s="162">
        <f t="shared" si="40"/>
        <v>2745.4498591595334</v>
      </c>
      <c r="N218" s="162">
        <f t="shared" si="40"/>
        <v>0</v>
      </c>
      <c r="O218" s="162">
        <f t="shared" si="40"/>
        <v>0</v>
      </c>
      <c r="P218" s="162">
        <f t="shared" si="40"/>
        <v>0</v>
      </c>
      <c r="Q218" s="162">
        <f t="shared" si="40"/>
        <v>0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2416.9688831974586</v>
      </c>
      <c r="E219" s="160">
        <f t="shared" si="41"/>
        <v>2410.5300821184278</v>
      </c>
      <c r="F219" s="160">
        <f t="shared" si="41"/>
        <v>2416.1160789404598</v>
      </c>
      <c r="G219" s="160">
        <f t="shared" si="41"/>
        <v>2408.9017096640282</v>
      </c>
      <c r="H219" s="160">
        <f t="shared" si="41"/>
        <v>2375.5810349730682</v>
      </c>
      <c r="I219" s="160">
        <f t="shared" si="41"/>
        <v>2372.8776962372708</v>
      </c>
      <c r="J219" s="160">
        <f t="shared" si="41"/>
        <v>2336.5928415001085</v>
      </c>
      <c r="K219" s="160">
        <f t="shared" si="41"/>
        <v>2347.4021673463399</v>
      </c>
      <c r="L219" s="160">
        <f t="shared" si="41"/>
        <v>2478.9725854314597</v>
      </c>
      <c r="M219" s="160">
        <f t="shared" si="41"/>
        <v>2414.2029051264708</v>
      </c>
      <c r="N219" s="160">
        <f t="shared" si="41"/>
        <v>0</v>
      </c>
      <c r="O219" s="160">
        <f t="shared" si="41"/>
        <v>0</v>
      </c>
      <c r="P219" s="160">
        <f t="shared" si="41"/>
        <v>0</v>
      </c>
      <c r="Q219" s="160">
        <f t="shared" si="41"/>
        <v>0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1951.8526041276868</v>
      </c>
      <c r="E220" s="156">
        <f t="shared" si="42"/>
        <v>1947.2668559533208</v>
      </c>
      <c r="F220" s="156">
        <f t="shared" si="42"/>
        <v>1944.5870044577262</v>
      </c>
      <c r="G220" s="156">
        <f t="shared" si="42"/>
        <v>1935.3675463628131</v>
      </c>
      <c r="H220" s="156">
        <f t="shared" si="42"/>
        <v>1904.4340748132554</v>
      </c>
      <c r="I220" s="156">
        <f t="shared" si="42"/>
        <v>1899.2358641906644</v>
      </c>
      <c r="J220" s="156">
        <f t="shared" si="42"/>
        <v>1866.6644961742036</v>
      </c>
      <c r="K220" s="156">
        <f t="shared" si="42"/>
        <v>1871.8231498925904</v>
      </c>
      <c r="L220" s="156">
        <f t="shared" si="42"/>
        <v>1973.5535012164341</v>
      </c>
      <c r="M220" s="156">
        <f t="shared" si="42"/>
        <v>1921.8149014116684</v>
      </c>
      <c r="N220" s="156">
        <f t="shared" si="42"/>
        <v>0</v>
      </c>
      <c r="O220" s="156">
        <f t="shared" si="42"/>
        <v>0</v>
      </c>
      <c r="P220" s="156">
        <f t="shared" si="42"/>
        <v>0</v>
      </c>
      <c r="Q220" s="156">
        <f t="shared" si="42"/>
        <v>0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465.11627906977134</v>
      </c>
      <c r="E221" s="156">
        <f t="shared" si="42"/>
        <v>463.26322616510697</v>
      </c>
      <c r="F221" s="156">
        <f t="shared" si="42"/>
        <v>471.52907448273351</v>
      </c>
      <c r="G221" s="156">
        <f t="shared" si="42"/>
        <v>473.53416330121519</v>
      </c>
      <c r="H221" s="156">
        <f t="shared" si="42"/>
        <v>471.1469601598132</v>
      </c>
      <c r="I221" s="156">
        <f t="shared" si="42"/>
        <v>473.64183204660628</v>
      </c>
      <c r="J221" s="156">
        <f t="shared" si="42"/>
        <v>469.92834532590484</v>
      </c>
      <c r="K221" s="156">
        <f t="shared" si="42"/>
        <v>475.57901745374966</v>
      </c>
      <c r="L221" s="156">
        <f t="shared" si="42"/>
        <v>505.41908421502592</v>
      </c>
      <c r="M221" s="156">
        <f t="shared" si="42"/>
        <v>492.38800371480238</v>
      </c>
      <c r="N221" s="156">
        <f t="shared" si="42"/>
        <v>0</v>
      </c>
      <c r="O221" s="156">
        <f t="shared" si="42"/>
        <v>0</v>
      </c>
      <c r="P221" s="156">
        <f t="shared" si="42"/>
        <v>0</v>
      </c>
      <c r="Q221" s="156">
        <f t="shared" si="42"/>
        <v>0</v>
      </c>
    </row>
    <row r="222" spans="1:17" ht="12" customHeight="1" x14ac:dyDescent="0.25">
      <c r="A222" s="163" t="s">
        <v>142</v>
      </c>
      <c r="B222" s="162">
        <f>IF(B126=0,0,B126/0.086*1000000/B$15)</f>
        <v>789.54536662508087</v>
      </c>
      <c r="C222" s="162">
        <f t="shared" ref="C222:Q222" si="43">IF(C126=0,0,C126/0.086*1000000/C$15)</f>
        <v>665.97008904397194</v>
      </c>
      <c r="D222" s="162">
        <f t="shared" si="43"/>
        <v>1115.41548004273</v>
      </c>
      <c r="E222" s="162">
        <f t="shared" si="43"/>
        <v>1326.0799456858065</v>
      </c>
      <c r="F222" s="162">
        <f t="shared" si="43"/>
        <v>1284.5332162755212</v>
      </c>
      <c r="G222" s="162">
        <f t="shared" si="43"/>
        <v>1037.4055203166029</v>
      </c>
      <c r="H222" s="162">
        <f t="shared" si="43"/>
        <v>1417.0743230788871</v>
      </c>
      <c r="I222" s="162">
        <f t="shared" si="43"/>
        <v>1495.5663461960705</v>
      </c>
      <c r="J222" s="162">
        <f t="shared" si="43"/>
        <v>2073.3418044809332</v>
      </c>
      <c r="K222" s="162">
        <f t="shared" si="43"/>
        <v>1150.9542133473969</v>
      </c>
      <c r="L222" s="162">
        <f t="shared" si="43"/>
        <v>1970.4236872332788</v>
      </c>
      <c r="M222" s="162">
        <f t="shared" si="43"/>
        <v>1299.9243440793678</v>
      </c>
      <c r="N222" s="162">
        <f t="shared" si="43"/>
        <v>1270.0678027111635</v>
      </c>
      <c r="O222" s="162">
        <f t="shared" si="43"/>
        <v>1766.1667990723392</v>
      </c>
      <c r="P222" s="162">
        <f t="shared" si="43"/>
        <v>1843.9251340765472</v>
      </c>
      <c r="Q222" s="162">
        <f t="shared" si="43"/>
        <v>1799.1102821894735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1245.9071150996363</v>
      </c>
      <c r="E223" s="160">
        <f t="shared" si="44"/>
        <v>1394.1713480365543</v>
      </c>
      <c r="F223" s="160">
        <f t="shared" si="44"/>
        <v>1370.7023258755846</v>
      </c>
      <c r="G223" s="160">
        <f t="shared" si="44"/>
        <v>1199.7180275228491</v>
      </c>
      <c r="H223" s="160">
        <f t="shared" si="44"/>
        <v>1463.0989863150585</v>
      </c>
      <c r="I223" s="160">
        <f t="shared" si="44"/>
        <v>1520.538274383855</v>
      </c>
      <c r="J223" s="160">
        <f t="shared" si="44"/>
        <v>1921.2676084625548</v>
      </c>
      <c r="K223" s="160">
        <f t="shared" si="44"/>
        <v>1281.2469667969226</v>
      </c>
      <c r="L223" s="160">
        <f t="shared" si="44"/>
        <v>1884.7156652783171</v>
      </c>
      <c r="M223" s="160">
        <f t="shared" si="44"/>
        <v>1402.3350445703566</v>
      </c>
      <c r="N223" s="160">
        <f t="shared" si="44"/>
        <v>1350.013155399678</v>
      </c>
      <c r="O223" s="160">
        <f t="shared" si="44"/>
        <v>1696.1757615123861</v>
      </c>
      <c r="P223" s="160">
        <f t="shared" si="44"/>
        <v>1717.2750260514126</v>
      </c>
      <c r="Q223" s="160">
        <f t="shared" si="44"/>
        <v>1677.8653175317982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780.79083602986668</v>
      </c>
      <c r="E224" s="156">
        <f t="shared" si="45"/>
        <v>930.90812187144729</v>
      </c>
      <c r="F224" s="156">
        <f t="shared" si="45"/>
        <v>899.17325139285197</v>
      </c>
      <c r="G224" s="156">
        <f t="shared" si="45"/>
        <v>726.18386422163383</v>
      </c>
      <c r="H224" s="156">
        <f t="shared" si="45"/>
        <v>991.95202615524533</v>
      </c>
      <c r="I224" s="156">
        <f t="shared" si="45"/>
        <v>1046.8964423372486</v>
      </c>
      <c r="J224" s="156">
        <f t="shared" si="45"/>
        <v>1451.3392631366501</v>
      </c>
      <c r="K224" s="156">
        <f t="shared" si="45"/>
        <v>805.66794934317272</v>
      </c>
      <c r="L224" s="156">
        <f t="shared" si="45"/>
        <v>1379.2965810632913</v>
      </c>
      <c r="M224" s="156">
        <f t="shared" si="45"/>
        <v>909.94704085555384</v>
      </c>
      <c r="N224" s="156">
        <f t="shared" si="45"/>
        <v>889.04746189781338</v>
      </c>
      <c r="O224" s="156">
        <f t="shared" si="45"/>
        <v>1236.3167593506369</v>
      </c>
      <c r="P224" s="156">
        <f t="shared" si="45"/>
        <v>1290.7475938535813</v>
      </c>
      <c r="Q224" s="156">
        <f t="shared" si="45"/>
        <v>1259.3771975326285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465.11627906976952</v>
      </c>
      <c r="E225" s="156">
        <f t="shared" si="45"/>
        <v>463.26322616510697</v>
      </c>
      <c r="F225" s="156">
        <f t="shared" si="45"/>
        <v>471.5290744827326</v>
      </c>
      <c r="G225" s="156">
        <f t="shared" si="45"/>
        <v>473.53416330121524</v>
      </c>
      <c r="H225" s="156">
        <f t="shared" si="45"/>
        <v>471.1469601598132</v>
      </c>
      <c r="I225" s="156">
        <f t="shared" si="45"/>
        <v>473.64183204660617</v>
      </c>
      <c r="J225" s="156">
        <f t="shared" si="45"/>
        <v>469.92834532590479</v>
      </c>
      <c r="K225" s="156">
        <f t="shared" si="45"/>
        <v>475.57901745374977</v>
      </c>
      <c r="L225" s="156">
        <f t="shared" si="45"/>
        <v>505.41908421502575</v>
      </c>
      <c r="M225" s="156">
        <f t="shared" si="45"/>
        <v>492.38800371480261</v>
      </c>
      <c r="N225" s="156">
        <f t="shared" si="45"/>
        <v>460.96569350186468</v>
      </c>
      <c r="O225" s="156">
        <f t="shared" si="45"/>
        <v>459.85900216174917</v>
      </c>
      <c r="P225" s="156">
        <f t="shared" si="45"/>
        <v>426.52743219783167</v>
      </c>
      <c r="Q225" s="156">
        <f t="shared" si="45"/>
        <v>418.48811999916973</v>
      </c>
    </row>
    <row r="226" spans="1:17" ht="12" customHeight="1" x14ac:dyDescent="0.25">
      <c r="A226" s="158" t="s">
        <v>62</v>
      </c>
      <c r="B226" s="157">
        <f t="shared" si="36"/>
        <v>999.44466449437573</v>
      </c>
      <c r="C226" s="157">
        <f t="shared" si="36"/>
        <v>1449.3333065466875</v>
      </c>
      <c r="D226" s="157">
        <f t="shared" si="36"/>
        <v>859.17687645550325</v>
      </c>
      <c r="E226" s="157">
        <f t="shared" si="36"/>
        <v>570.50750205565669</v>
      </c>
      <c r="F226" s="157">
        <f t="shared" si="36"/>
        <v>556.70961220823676</v>
      </c>
      <c r="G226" s="157">
        <f t="shared" si="36"/>
        <v>564.4334047870808</v>
      </c>
      <c r="H226" s="157">
        <f t="shared" si="36"/>
        <v>655.62093875495748</v>
      </c>
      <c r="I226" s="157">
        <f t="shared" si="36"/>
        <v>609.9169834271363</v>
      </c>
      <c r="J226" s="157">
        <f t="shared" si="36"/>
        <v>832.84713352395875</v>
      </c>
      <c r="K226" s="157">
        <f t="shared" si="36"/>
        <v>572.59263482162908</v>
      </c>
      <c r="L226" s="157">
        <f t="shared" si="36"/>
        <v>809.08255561451995</v>
      </c>
      <c r="M226" s="157">
        <f t="shared" si="36"/>
        <v>607.54339106407292</v>
      </c>
      <c r="N226" s="157">
        <f t="shared" si="36"/>
        <v>602.2296332355661</v>
      </c>
      <c r="O226" s="157">
        <f t="shared" si="36"/>
        <v>391.75368315447434</v>
      </c>
      <c r="P226" s="157">
        <f t="shared" si="36"/>
        <v>299.21766536038785</v>
      </c>
      <c r="Q226" s="157">
        <f t="shared" si="36"/>
        <v>710.0875379388699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1232.6970219044358</v>
      </c>
      <c r="C228" s="156">
        <f t="shared" ref="C228:Q228" si="47">IF(C132=0,0,C132/0.086*1000000/C$19)</f>
        <v>1505.0036189331809</v>
      </c>
      <c r="D228" s="156">
        <f t="shared" si="47"/>
        <v>1545.6012325554425</v>
      </c>
      <c r="E228" s="156">
        <f t="shared" si="47"/>
        <v>1516.3536963193437</v>
      </c>
      <c r="F228" s="156">
        <f t="shared" si="47"/>
        <v>1511.0048712526846</v>
      </c>
      <c r="G228" s="156">
        <f t="shared" si="47"/>
        <v>1437.7739146938002</v>
      </c>
      <c r="H228" s="156">
        <f t="shared" si="47"/>
        <v>1444.5457148071202</v>
      </c>
      <c r="I228" s="156">
        <f t="shared" si="47"/>
        <v>1504.09754341485</v>
      </c>
      <c r="J228" s="156">
        <f t="shared" si="47"/>
        <v>1465.5403287690522</v>
      </c>
      <c r="K228" s="156">
        <f t="shared" si="47"/>
        <v>1436.5978896989911</v>
      </c>
      <c r="L228" s="156">
        <f t="shared" si="47"/>
        <v>1448.1017487713993</v>
      </c>
      <c r="M228" s="156">
        <f t="shared" si="47"/>
        <v>1420.2715721800682</v>
      </c>
      <c r="N228" s="156">
        <f t="shared" si="47"/>
        <v>0</v>
      </c>
      <c r="O228" s="156">
        <f t="shared" si="47"/>
        <v>0</v>
      </c>
      <c r="P228" s="156">
        <f t="shared" si="47"/>
        <v>0</v>
      </c>
      <c r="Q228" s="156">
        <f t="shared" si="47"/>
        <v>0</v>
      </c>
    </row>
    <row r="229" spans="1:17" ht="12" customHeight="1" x14ac:dyDescent="0.25">
      <c r="A229" s="29" t="s">
        <v>140</v>
      </c>
      <c r="B229" s="57">
        <f>IF(B133=0,0,B133/0.086*1000000/B$20)</f>
        <v>228.39513786224975</v>
      </c>
      <c r="C229" s="57">
        <f t="shared" ref="C229:Q229" si="48">IF(C133=0,0,C133/0.086*1000000/C$20)</f>
        <v>237.1955218920493</v>
      </c>
      <c r="D229" s="57">
        <f t="shared" si="48"/>
        <v>415.83883679033181</v>
      </c>
      <c r="E229" s="57">
        <f t="shared" si="48"/>
        <v>491.94690512897364</v>
      </c>
      <c r="F229" s="57">
        <f t="shared" si="48"/>
        <v>476.31471943719913</v>
      </c>
      <c r="G229" s="57">
        <f t="shared" si="48"/>
        <v>380.49802173175561</v>
      </c>
      <c r="H229" s="57">
        <f t="shared" si="48"/>
        <v>488.48359907268645</v>
      </c>
      <c r="I229" s="57">
        <f t="shared" si="48"/>
        <v>566.92405953277751</v>
      </c>
      <c r="J229" s="57">
        <f t="shared" si="48"/>
        <v>792.06314546765782</v>
      </c>
      <c r="K229" s="57">
        <f t="shared" si="48"/>
        <v>431.97328246532425</v>
      </c>
      <c r="L229" s="57">
        <f t="shared" si="48"/>
        <v>687.11450870147155</v>
      </c>
      <c r="M229" s="57">
        <f t="shared" si="48"/>
        <v>532.35589211224374</v>
      </c>
      <c r="N229" s="57">
        <f t="shared" si="48"/>
        <v>602.22963323556598</v>
      </c>
      <c r="O229" s="57">
        <f t="shared" si="48"/>
        <v>391.75368315447434</v>
      </c>
      <c r="P229" s="57">
        <f t="shared" si="48"/>
        <v>299.21766536038785</v>
      </c>
      <c r="Q229" s="57">
        <f t="shared" si="48"/>
        <v>710.0875379388699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17778.999522932012</v>
      </c>
      <c r="C231" s="168">
        <f t="shared" si="49"/>
        <v>19401.461046684726</v>
      </c>
      <c r="D231" s="168">
        <f t="shared" si="49"/>
        <v>18116.422655899583</v>
      </c>
      <c r="E231" s="168">
        <f t="shared" si="49"/>
        <v>18535.78718441421</v>
      </c>
      <c r="F231" s="168">
        <f t="shared" si="49"/>
        <v>19726.2834407634</v>
      </c>
      <c r="G231" s="168">
        <f t="shared" si="49"/>
        <v>19196.471769459677</v>
      </c>
      <c r="H231" s="168">
        <f t="shared" si="49"/>
        <v>19364.795636793551</v>
      </c>
      <c r="I231" s="168">
        <f t="shared" si="49"/>
        <v>17681.496983085392</v>
      </c>
      <c r="J231" s="168">
        <f t="shared" si="49"/>
        <v>18210.323012622859</v>
      </c>
      <c r="K231" s="168">
        <f t="shared" si="49"/>
        <v>18087.482384703111</v>
      </c>
      <c r="L231" s="168">
        <f t="shared" si="49"/>
        <v>18512.346154810584</v>
      </c>
      <c r="M231" s="168">
        <f t="shared" si="49"/>
        <v>14584.920762815091</v>
      </c>
      <c r="N231" s="168">
        <f t="shared" si="49"/>
        <v>16362.613468213913</v>
      </c>
      <c r="O231" s="168">
        <f t="shared" si="49"/>
        <v>16434.781784142815</v>
      </c>
      <c r="P231" s="168">
        <f t="shared" si="49"/>
        <v>14649.569514142757</v>
      </c>
      <c r="Q231" s="168">
        <f t="shared" si="49"/>
        <v>15839.94551967382</v>
      </c>
    </row>
    <row r="232" spans="1:17" ht="12" customHeight="1" x14ac:dyDescent="0.25">
      <c r="A232" s="158" t="s">
        <v>65</v>
      </c>
      <c r="B232" s="157">
        <f t="shared" ref="B232:Q232" si="50">SUM(B233:B234)</f>
        <v>15851.646996811398</v>
      </c>
      <c r="C232" s="157">
        <f t="shared" si="50"/>
        <v>17291.774244576165</v>
      </c>
      <c r="D232" s="157">
        <f t="shared" si="50"/>
        <v>16094.953407370396</v>
      </c>
      <c r="E232" s="157">
        <f t="shared" si="50"/>
        <v>16521.504329393163</v>
      </c>
      <c r="F232" s="157">
        <f t="shared" si="50"/>
        <v>17705.317294202719</v>
      </c>
      <c r="G232" s="157">
        <f t="shared" si="50"/>
        <v>17246.8014981694</v>
      </c>
      <c r="H232" s="157">
        <f t="shared" si="50"/>
        <v>17282.040920549614</v>
      </c>
      <c r="I232" s="157">
        <f t="shared" si="50"/>
        <v>15634.460092516758</v>
      </c>
      <c r="J232" s="157">
        <f t="shared" si="50"/>
        <v>15877.197442972472</v>
      </c>
      <c r="K232" s="157">
        <f t="shared" si="50"/>
        <v>16094.559255429613</v>
      </c>
      <c r="L232" s="157">
        <f t="shared" si="50"/>
        <v>16117.193417628641</v>
      </c>
      <c r="M232" s="157">
        <f t="shared" si="50"/>
        <v>12396.436906083303</v>
      </c>
      <c r="N232" s="157">
        <f t="shared" si="50"/>
        <v>14165.705634334874</v>
      </c>
      <c r="O232" s="157">
        <f t="shared" si="50"/>
        <v>14382.177645826232</v>
      </c>
      <c r="P232" s="157">
        <f t="shared" si="50"/>
        <v>12815.478566162732</v>
      </c>
      <c r="Q232" s="157">
        <f t="shared" si="50"/>
        <v>13672.889529594768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15133.141057140538</v>
      </c>
      <c r="C233" s="156">
        <f t="shared" si="51"/>
        <v>16574.73416753898</v>
      </c>
      <c r="D233" s="156">
        <f t="shared" si="51"/>
        <v>15522.712450982219</v>
      </c>
      <c r="E233" s="156">
        <f t="shared" si="51"/>
        <v>16035.362518592268</v>
      </c>
      <c r="F233" s="156">
        <f t="shared" si="51"/>
        <v>17202.343575483879</v>
      </c>
      <c r="G233" s="156">
        <f t="shared" si="51"/>
        <v>16699.381205542017</v>
      </c>
      <c r="H233" s="156">
        <f t="shared" si="51"/>
        <v>16862.930754113706</v>
      </c>
      <c r="I233" s="156">
        <f t="shared" si="51"/>
        <v>15300.208849621175</v>
      </c>
      <c r="J233" s="156">
        <f t="shared" si="51"/>
        <v>15860.249966516583</v>
      </c>
      <c r="K233" s="156">
        <f t="shared" si="51"/>
        <v>15642.827277441549</v>
      </c>
      <c r="L233" s="156">
        <f t="shared" si="51"/>
        <v>15990.869780033569</v>
      </c>
      <c r="M233" s="156">
        <f t="shared" si="51"/>
        <v>12161.879546292672</v>
      </c>
      <c r="N233" s="156">
        <f t="shared" si="51"/>
        <v>13868.087308646145</v>
      </c>
      <c r="O233" s="156">
        <f t="shared" si="51"/>
        <v>13947.98857222482</v>
      </c>
      <c r="P233" s="156">
        <f t="shared" si="51"/>
        <v>12301.903339331506</v>
      </c>
      <c r="Q233" s="156">
        <f t="shared" si="51"/>
        <v>13528.061266702209</v>
      </c>
    </row>
    <row r="234" spans="1:17" ht="12" customHeight="1" x14ac:dyDescent="0.25">
      <c r="A234" s="23" t="s">
        <v>60</v>
      </c>
      <c r="B234" s="156">
        <f t="shared" si="51"/>
        <v>718.50593967086093</v>
      </c>
      <c r="C234" s="156">
        <f t="shared" si="51"/>
        <v>717.04007703718628</v>
      </c>
      <c r="D234" s="156">
        <f t="shared" si="51"/>
        <v>572.24095638817676</v>
      </c>
      <c r="E234" s="156">
        <f t="shared" si="51"/>
        <v>486.14181080089605</v>
      </c>
      <c r="F234" s="156">
        <f t="shared" si="51"/>
        <v>502.97371871883905</v>
      </c>
      <c r="G234" s="156">
        <f t="shared" si="51"/>
        <v>547.42029262738174</v>
      </c>
      <c r="H234" s="156">
        <f t="shared" si="51"/>
        <v>419.11016643590915</v>
      </c>
      <c r="I234" s="156">
        <f t="shared" si="51"/>
        <v>334.25124289558357</v>
      </c>
      <c r="J234" s="156">
        <f t="shared" si="51"/>
        <v>16.947476455889397</v>
      </c>
      <c r="K234" s="156">
        <f t="shared" si="51"/>
        <v>451.73197798806268</v>
      </c>
      <c r="L234" s="156">
        <f t="shared" si="51"/>
        <v>126.3236375950722</v>
      </c>
      <c r="M234" s="156">
        <f t="shared" si="51"/>
        <v>234.5573597906311</v>
      </c>
      <c r="N234" s="156">
        <f t="shared" si="51"/>
        <v>297.61832568872808</v>
      </c>
      <c r="O234" s="156">
        <f t="shared" si="51"/>
        <v>434.18907360141156</v>
      </c>
      <c r="P234" s="156">
        <f t="shared" si="51"/>
        <v>513.57522683122545</v>
      </c>
      <c r="Q234" s="156">
        <f t="shared" si="51"/>
        <v>144.82826289255974</v>
      </c>
    </row>
    <row r="235" spans="1:17" ht="12" customHeight="1" x14ac:dyDescent="0.25">
      <c r="A235" s="158" t="s">
        <v>112</v>
      </c>
      <c r="B235" s="157">
        <f t="shared" ref="B235:Q235" si="52">B236</f>
        <v>64.487461114444542</v>
      </c>
      <c r="C235" s="157">
        <f t="shared" si="52"/>
        <v>67.669388441602621</v>
      </c>
      <c r="D235" s="157">
        <f t="shared" si="52"/>
        <v>76.549905429314791</v>
      </c>
      <c r="E235" s="157">
        <f t="shared" si="52"/>
        <v>86.007422717776052</v>
      </c>
      <c r="F235" s="157">
        <f t="shared" si="52"/>
        <v>86.513351025560112</v>
      </c>
      <c r="G235" s="157">
        <f t="shared" si="52"/>
        <v>87.178313257005144</v>
      </c>
      <c r="H235" s="157">
        <f t="shared" si="52"/>
        <v>92.480866438987448</v>
      </c>
      <c r="I235" s="157">
        <f t="shared" si="52"/>
        <v>102.4396557631333</v>
      </c>
      <c r="J235" s="157">
        <f t="shared" si="52"/>
        <v>114.28316683614935</v>
      </c>
      <c r="K235" s="157">
        <f t="shared" si="52"/>
        <v>124.44293782136435</v>
      </c>
      <c r="L235" s="157">
        <f t="shared" si="52"/>
        <v>138.40736006146852</v>
      </c>
      <c r="M235" s="157">
        <f t="shared" si="52"/>
        <v>152.55506293089405</v>
      </c>
      <c r="N235" s="157">
        <f t="shared" si="52"/>
        <v>169.65283096850061</v>
      </c>
      <c r="O235" s="157">
        <f t="shared" si="52"/>
        <v>175.7935139931424</v>
      </c>
      <c r="P235" s="157">
        <f t="shared" si="52"/>
        <v>138.50622723790252</v>
      </c>
      <c r="Q235" s="157">
        <f t="shared" si="52"/>
        <v>138.03564041128294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64.487461114444542</v>
      </c>
      <c r="C236" s="156">
        <f t="shared" si="53"/>
        <v>67.669388441602621</v>
      </c>
      <c r="D236" s="156">
        <f t="shared" si="53"/>
        <v>76.549905429314791</v>
      </c>
      <c r="E236" s="156">
        <f t="shared" si="53"/>
        <v>86.007422717776052</v>
      </c>
      <c r="F236" s="156">
        <f t="shared" si="53"/>
        <v>86.513351025560112</v>
      </c>
      <c r="G236" s="156">
        <f t="shared" si="53"/>
        <v>87.178313257005144</v>
      </c>
      <c r="H236" s="156">
        <f t="shared" si="53"/>
        <v>92.480866438987448</v>
      </c>
      <c r="I236" s="156">
        <f t="shared" si="53"/>
        <v>102.4396557631333</v>
      </c>
      <c r="J236" s="156">
        <f t="shared" si="53"/>
        <v>114.28316683614935</v>
      </c>
      <c r="K236" s="156">
        <f t="shared" si="53"/>
        <v>124.44293782136435</v>
      </c>
      <c r="L236" s="156">
        <f t="shared" si="53"/>
        <v>138.40736006146852</v>
      </c>
      <c r="M236" s="156">
        <f t="shared" si="53"/>
        <v>152.55506293089405</v>
      </c>
      <c r="N236" s="156">
        <f t="shared" si="53"/>
        <v>169.65283096850061</v>
      </c>
      <c r="O236" s="156">
        <f t="shared" si="53"/>
        <v>175.7935139931424</v>
      </c>
      <c r="P236" s="156">
        <f t="shared" si="53"/>
        <v>138.50622723790252</v>
      </c>
      <c r="Q236" s="156">
        <f t="shared" si="53"/>
        <v>138.03564041128294</v>
      </c>
    </row>
    <row r="237" spans="1:17" ht="12" customHeight="1" x14ac:dyDescent="0.25">
      <c r="A237" s="158" t="s">
        <v>63</v>
      </c>
      <c r="B237" s="157">
        <f t="shared" si="53"/>
        <v>1419.6513251143654</v>
      </c>
      <c r="C237" s="157">
        <f t="shared" si="53"/>
        <v>1413.1470383965507</v>
      </c>
      <c r="D237" s="157">
        <f t="shared" si="53"/>
        <v>1465.9918259299293</v>
      </c>
      <c r="E237" s="157">
        <f t="shared" si="53"/>
        <v>1497.2111474016349</v>
      </c>
      <c r="F237" s="157">
        <f t="shared" si="53"/>
        <v>1515.0649377475884</v>
      </c>
      <c r="G237" s="157">
        <f t="shared" si="53"/>
        <v>1485.9881659527912</v>
      </c>
      <c r="H237" s="157">
        <f t="shared" si="53"/>
        <v>1538.3633073312001</v>
      </c>
      <c r="I237" s="157">
        <f t="shared" si="53"/>
        <v>1460.178121001429</v>
      </c>
      <c r="J237" s="157">
        <f t="shared" si="53"/>
        <v>1554.335312362178</v>
      </c>
      <c r="K237" s="157">
        <f t="shared" si="53"/>
        <v>1462.032765856796</v>
      </c>
      <c r="L237" s="157">
        <f t="shared" si="53"/>
        <v>1659.2001980824602</v>
      </c>
      <c r="M237" s="157">
        <f t="shared" si="53"/>
        <v>1563.3344338685331</v>
      </c>
      <c r="N237" s="157">
        <f t="shared" si="53"/>
        <v>1512.8353970143164</v>
      </c>
      <c r="O237" s="157">
        <f t="shared" si="53"/>
        <v>1541.8288987391352</v>
      </c>
      <c r="P237" s="157">
        <f t="shared" si="53"/>
        <v>1439.2598865405855</v>
      </c>
      <c r="Q237" s="157">
        <f t="shared" si="53"/>
        <v>1420.0459053334484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1559.9992114452275</v>
      </c>
      <c r="C238" s="132">
        <f t="shared" si="54"/>
        <v>1549.3236770775484</v>
      </c>
      <c r="D238" s="132">
        <f t="shared" si="54"/>
        <v>1546.6053437112969</v>
      </c>
      <c r="E238" s="132">
        <f t="shared" si="54"/>
        <v>1550.0142201219892</v>
      </c>
      <c r="F238" s="132">
        <f t="shared" si="54"/>
        <v>1561.6782851548805</v>
      </c>
      <c r="G238" s="132">
        <f t="shared" si="54"/>
        <v>1544.4617941980296</v>
      </c>
      <c r="H238" s="132">
        <f t="shared" si="54"/>
        <v>1574.4503945448039</v>
      </c>
      <c r="I238" s="132">
        <f t="shared" si="54"/>
        <v>1502.3150832795973</v>
      </c>
      <c r="J238" s="132">
        <f t="shared" si="54"/>
        <v>1550.2770064341855</v>
      </c>
      <c r="K238" s="132">
        <f t="shared" si="54"/>
        <v>1574.4612728957688</v>
      </c>
      <c r="L238" s="132">
        <f t="shared" si="54"/>
        <v>1675.6152986923244</v>
      </c>
      <c r="M238" s="132">
        <f t="shared" si="54"/>
        <v>1637.597343835854</v>
      </c>
      <c r="N238" s="132">
        <f t="shared" si="54"/>
        <v>1540.588787817368</v>
      </c>
      <c r="O238" s="132">
        <f t="shared" si="54"/>
        <v>1540.1598256114162</v>
      </c>
      <c r="P238" s="132">
        <f t="shared" si="54"/>
        <v>1433.212151433398</v>
      </c>
      <c r="Q238" s="132">
        <f t="shared" si="54"/>
        <v>1418.0876756623913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1632.1976690472561</v>
      </c>
      <c r="E239" s="132">
        <f t="shared" si="55"/>
        <v>1628.1147891671485</v>
      </c>
      <c r="F239" s="132">
        <f t="shared" si="55"/>
        <v>1642.3187741471061</v>
      </c>
      <c r="G239" s="132">
        <f t="shared" si="55"/>
        <v>1627.0946988653209</v>
      </c>
      <c r="H239" s="132">
        <f t="shared" si="55"/>
        <v>1642.8955439630683</v>
      </c>
      <c r="I239" s="132">
        <f t="shared" si="55"/>
        <v>1590.899610208003</v>
      </c>
      <c r="J239" s="132">
        <f t="shared" si="55"/>
        <v>1618.9173945081977</v>
      </c>
      <c r="K239" s="132">
        <f t="shared" si="55"/>
        <v>1639.2891169314976</v>
      </c>
      <c r="L239" s="132">
        <f t="shared" si="55"/>
        <v>1739.3064797863124</v>
      </c>
      <c r="M239" s="132">
        <f t="shared" si="55"/>
        <v>1695.6189995787643</v>
      </c>
      <c r="N239" s="132">
        <f t="shared" si="55"/>
        <v>1588.7104485313321</v>
      </c>
      <c r="O239" s="132">
        <f t="shared" si="55"/>
        <v>1583.6991121490992</v>
      </c>
      <c r="P239" s="132">
        <f t="shared" si="55"/>
        <v>1465.87346183248</v>
      </c>
      <c r="Q239" s="132">
        <f t="shared" si="55"/>
        <v>1432.1161133747473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1167.0813899774889</v>
      </c>
      <c r="E240" s="165">
        <f t="shared" si="55"/>
        <v>1164.8515630020413</v>
      </c>
      <c r="F240" s="165">
        <f t="shared" si="55"/>
        <v>1170.7896996643733</v>
      </c>
      <c r="G240" s="165">
        <f t="shared" si="55"/>
        <v>1153.5605355641057</v>
      </c>
      <c r="H240" s="165">
        <f t="shared" si="55"/>
        <v>1171.7485838032551</v>
      </c>
      <c r="I240" s="165">
        <f t="shared" si="55"/>
        <v>1117.2577781613966</v>
      </c>
      <c r="J240" s="165">
        <f t="shared" si="55"/>
        <v>1148.9890491822928</v>
      </c>
      <c r="K240" s="165">
        <f t="shared" si="55"/>
        <v>1163.7100994777479</v>
      </c>
      <c r="L240" s="165">
        <f t="shared" si="55"/>
        <v>1233.887395571287</v>
      </c>
      <c r="M240" s="165">
        <f t="shared" si="55"/>
        <v>1203.2309958639619</v>
      </c>
      <c r="N240" s="165">
        <f t="shared" si="55"/>
        <v>1127.7447550294676</v>
      </c>
      <c r="O240" s="165">
        <f t="shared" si="55"/>
        <v>1123.8401099873499</v>
      </c>
      <c r="P240" s="165">
        <f t="shared" si="55"/>
        <v>1039.3460296346484</v>
      </c>
      <c r="Q240" s="165">
        <f t="shared" si="55"/>
        <v>1013.6279933755769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465.11627906976742</v>
      </c>
      <c r="E241" s="164">
        <f t="shared" si="55"/>
        <v>463.26322616510708</v>
      </c>
      <c r="F241" s="164">
        <f t="shared" si="55"/>
        <v>471.52907448273265</v>
      </c>
      <c r="G241" s="164">
        <f t="shared" si="55"/>
        <v>473.53416330121536</v>
      </c>
      <c r="H241" s="164">
        <f t="shared" si="55"/>
        <v>471.14696015981303</v>
      </c>
      <c r="I241" s="164">
        <f t="shared" si="55"/>
        <v>473.64183204660645</v>
      </c>
      <c r="J241" s="164">
        <f t="shared" si="55"/>
        <v>469.9283453259049</v>
      </c>
      <c r="K241" s="164">
        <f t="shared" si="55"/>
        <v>475.57901745374977</v>
      </c>
      <c r="L241" s="164">
        <f t="shared" si="55"/>
        <v>505.41908421502558</v>
      </c>
      <c r="M241" s="164">
        <f t="shared" si="55"/>
        <v>492.38800371480261</v>
      </c>
      <c r="N241" s="164">
        <f t="shared" si="55"/>
        <v>460.96569350186473</v>
      </c>
      <c r="O241" s="164">
        <f t="shared" si="55"/>
        <v>459.85900216174906</v>
      </c>
      <c r="P241" s="164">
        <f t="shared" si="55"/>
        <v>426.52743219783133</v>
      </c>
      <c r="Q241" s="164">
        <f t="shared" si="55"/>
        <v>418.48811999917041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1560.1722912747655</v>
      </c>
      <c r="C242" s="162">
        <f t="shared" si="56"/>
        <v>1544.9846889640548</v>
      </c>
      <c r="D242" s="162">
        <f t="shared" si="56"/>
        <v>1539.3658592813681</v>
      </c>
      <c r="E242" s="162">
        <f t="shared" si="56"/>
        <v>1546.6503143296497</v>
      </c>
      <c r="F242" s="162">
        <f t="shared" si="56"/>
        <v>1563.4470345323034</v>
      </c>
      <c r="G242" s="162">
        <f t="shared" si="56"/>
        <v>1568.4761489651614</v>
      </c>
      <c r="H242" s="162">
        <f t="shared" si="56"/>
        <v>1554.6162650978622</v>
      </c>
      <c r="I242" s="162">
        <f t="shared" si="56"/>
        <v>1595.4467979553435</v>
      </c>
      <c r="J242" s="162">
        <f t="shared" si="56"/>
        <v>1574.0781746019327</v>
      </c>
      <c r="K242" s="162">
        <f t="shared" si="56"/>
        <v>1579.23471043727</v>
      </c>
      <c r="L242" s="162">
        <f t="shared" si="56"/>
        <v>1666.8307924981409</v>
      </c>
      <c r="M242" s="162">
        <f t="shared" si="56"/>
        <v>1630.2436718102342</v>
      </c>
      <c r="N242" s="162">
        <f t="shared" si="56"/>
        <v>0</v>
      </c>
      <c r="O242" s="162">
        <f t="shared" si="56"/>
        <v>0</v>
      </c>
      <c r="P242" s="162">
        <f t="shared" si="56"/>
        <v>0</v>
      </c>
      <c r="Q242" s="162">
        <f t="shared" si="56"/>
        <v>0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1601.6114379432647</v>
      </c>
      <c r="E243" s="160">
        <f t="shared" si="57"/>
        <v>1598.0277836328419</v>
      </c>
      <c r="F243" s="160">
        <f t="shared" si="57"/>
        <v>1612.6759915269952</v>
      </c>
      <c r="G243" s="160">
        <f t="shared" si="57"/>
        <v>1611.4403357933008</v>
      </c>
      <c r="H243" s="160">
        <f t="shared" si="57"/>
        <v>1592.396062481957</v>
      </c>
      <c r="I243" s="160">
        <f t="shared" si="57"/>
        <v>1596.3526600384425</v>
      </c>
      <c r="J243" s="160">
        <f t="shared" si="57"/>
        <v>1574.6198984716846</v>
      </c>
      <c r="K243" s="160">
        <f t="shared" si="57"/>
        <v>1591.413150081089</v>
      </c>
      <c r="L243" s="160">
        <f t="shared" si="57"/>
        <v>1683.4020948433927</v>
      </c>
      <c r="M243" s="160">
        <f t="shared" si="57"/>
        <v>1653.4174117535997</v>
      </c>
      <c r="N243" s="160">
        <f t="shared" si="57"/>
        <v>0</v>
      </c>
      <c r="O243" s="160">
        <f t="shared" si="57"/>
        <v>0</v>
      </c>
      <c r="P243" s="160">
        <f t="shared" si="57"/>
        <v>0</v>
      </c>
      <c r="Q243" s="160">
        <f t="shared" si="57"/>
        <v>0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1136.4951588734934</v>
      </c>
      <c r="E244" s="156">
        <f t="shared" si="57"/>
        <v>1134.7645574677344</v>
      </c>
      <c r="F244" s="156">
        <f t="shared" si="57"/>
        <v>1141.1469170442617</v>
      </c>
      <c r="G244" s="156">
        <f t="shared" si="57"/>
        <v>1137.9061724920855</v>
      </c>
      <c r="H244" s="156">
        <f t="shared" si="57"/>
        <v>1121.2491023221439</v>
      </c>
      <c r="I244" s="156">
        <f t="shared" si="57"/>
        <v>1122.7108279918361</v>
      </c>
      <c r="J244" s="156">
        <f t="shared" si="57"/>
        <v>1104.6915531457796</v>
      </c>
      <c r="K244" s="156">
        <f t="shared" si="57"/>
        <v>1115.8341326273394</v>
      </c>
      <c r="L244" s="156">
        <f t="shared" si="57"/>
        <v>1177.9830106283669</v>
      </c>
      <c r="M244" s="156">
        <f t="shared" si="57"/>
        <v>1161.0294080387973</v>
      </c>
      <c r="N244" s="156">
        <f t="shared" si="57"/>
        <v>0</v>
      </c>
      <c r="O244" s="156">
        <f t="shared" si="57"/>
        <v>0</v>
      </c>
      <c r="P244" s="156">
        <f t="shared" si="57"/>
        <v>0</v>
      </c>
      <c r="Q244" s="156">
        <f t="shared" si="57"/>
        <v>0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465.11627906977111</v>
      </c>
      <c r="E245" s="156">
        <f t="shared" si="57"/>
        <v>463.26322616510708</v>
      </c>
      <c r="F245" s="156">
        <f t="shared" si="57"/>
        <v>471.52907448273345</v>
      </c>
      <c r="G245" s="156">
        <f t="shared" si="57"/>
        <v>473.53416330121519</v>
      </c>
      <c r="H245" s="156">
        <f t="shared" si="57"/>
        <v>471.14696015981292</v>
      </c>
      <c r="I245" s="156">
        <f t="shared" si="57"/>
        <v>473.64183204660628</v>
      </c>
      <c r="J245" s="156">
        <f t="shared" si="57"/>
        <v>469.92834532590484</v>
      </c>
      <c r="K245" s="156">
        <f t="shared" si="57"/>
        <v>475.57901745374977</v>
      </c>
      <c r="L245" s="156">
        <f t="shared" si="57"/>
        <v>505.41908421502569</v>
      </c>
      <c r="M245" s="156">
        <f t="shared" si="57"/>
        <v>492.38800371480249</v>
      </c>
      <c r="N245" s="156">
        <f t="shared" si="57"/>
        <v>0</v>
      </c>
      <c r="O245" s="156">
        <f t="shared" si="57"/>
        <v>0</v>
      </c>
      <c r="P245" s="156">
        <f t="shared" si="57"/>
        <v>0</v>
      </c>
      <c r="Q245" s="156">
        <f t="shared" si="57"/>
        <v>0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551.22788002697735</v>
      </c>
      <c r="C246" s="162">
        <f t="shared" si="58"/>
        <v>465.3035722457102</v>
      </c>
      <c r="D246" s="162">
        <f t="shared" si="58"/>
        <v>779.45256824661953</v>
      </c>
      <c r="E246" s="162">
        <f t="shared" si="58"/>
        <v>929.15680835155513</v>
      </c>
      <c r="F246" s="162">
        <f t="shared" si="58"/>
        <v>904.76699303502141</v>
      </c>
      <c r="G246" s="162">
        <f t="shared" si="58"/>
        <v>741.18287338531763</v>
      </c>
      <c r="H246" s="162">
        <f t="shared" si="58"/>
        <v>1019.0907954681654</v>
      </c>
      <c r="I246" s="162">
        <f t="shared" si="58"/>
        <v>1105.5965933273285</v>
      </c>
      <c r="J246" s="162">
        <f t="shared" si="58"/>
        <v>1546.9165284808294</v>
      </c>
      <c r="K246" s="162">
        <f t="shared" si="58"/>
        <v>860.8768999919206</v>
      </c>
      <c r="L246" s="162">
        <f t="shared" si="58"/>
        <v>1484.0031196582129</v>
      </c>
      <c r="M246" s="162">
        <f t="shared" si="58"/>
        <v>980.00379883781454</v>
      </c>
      <c r="N246" s="162">
        <f t="shared" si="58"/>
        <v>961.79771037615933</v>
      </c>
      <c r="O246" s="162">
        <f t="shared" si="58"/>
        <v>1341.499411398378</v>
      </c>
      <c r="P246" s="162">
        <f t="shared" si="58"/>
        <v>1403.4382286169296</v>
      </c>
      <c r="Q246" s="162">
        <f t="shared" si="58"/>
        <v>1371.1312400655665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1031.8904166083498</v>
      </c>
      <c r="E247" s="160">
        <f t="shared" si="59"/>
        <v>1139.2224871830897</v>
      </c>
      <c r="F247" s="160">
        <f t="shared" si="59"/>
        <v>1128.7484607455951</v>
      </c>
      <c r="G247" s="160">
        <f t="shared" si="59"/>
        <v>1008.1292458272217</v>
      </c>
      <c r="H247" s="160">
        <f t="shared" si="59"/>
        <v>1202.1765659110579</v>
      </c>
      <c r="I247" s="160">
        <f t="shared" si="59"/>
        <v>1258.3745902157857</v>
      </c>
      <c r="J247" s="160">
        <f t="shared" si="59"/>
        <v>1562.4586131112003</v>
      </c>
      <c r="K247" s="160">
        <f t="shared" si="59"/>
        <v>1085.0833215741741</v>
      </c>
      <c r="L247" s="160">
        <f t="shared" si="59"/>
        <v>1550.5999966467004</v>
      </c>
      <c r="M247" s="160">
        <f t="shared" si="59"/>
        <v>1184.535317931699</v>
      </c>
      <c r="N247" s="160">
        <f t="shared" si="59"/>
        <v>1139.099494213262</v>
      </c>
      <c r="O247" s="160">
        <f t="shared" si="59"/>
        <v>1404.8720307179317</v>
      </c>
      <c r="P247" s="160">
        <f t="shared" si="59"/>
        <v>1414.3568574897129</v>
      </c>
      <c r="Q247" s="160">
        <f t="shared" si="59"/>
        <v>1385.7698189573152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566.77413753858013</v>
      </c>
      <c r="E248" s="156">
        <f t="shared" si="59"/>
        <v>675.95926101798261</v>
      </c>
      <c r="F248" s="156">
        <f t="shared" si="59"/>
        <v>657.2193862628626</v>
      </c>
      <c r="G248" s="156">
        <f t="shared" si="59"/>
        <v>534.59508252600619</v>
      </c>
      <c r="H248" s="156">
        <f t="shared" si="59"/>
        <v>731.02960575124473</v>
      </c>
      <c r="I248" s="156">
        <f t="shared" si="59"/>
        <v>784.73275816917942</v>
      </c>
      <c r="J248" s="156">
        <f t="shared" si="59"/>
        <v>1092.5302677852956</v>
      </c>
      <c r="K248" s="156">
        <f t="shared" si="59"/>
        <v>609.50430412042454</v>
      </c>
      <c r="L248" s="156">
        <f t="shared" si="59"/>
        <v>1045.1809124316749</v>
      </c>
      <c r="M248" s="156">
        <f t="shared" si="59"/>
        <v>692.14731421689646</v>
      </c>
      <c r="N248" s="156">
        <f t="shared" si="59"/>
        <v>678.13380071139738</v>
      </c>
      <c r="O248" s="156">
        <f t="shared" si="59"/>
        <v>945.01302855618246</v>
      </c>
      <c r="P248" s="156">
        <f t="shared" si="59"/>
        <v>987.82942529188108</v>
      </c>
      <c r="Q248" s="156">
        <f t="shared" si="59"/>
        <v>967.28169895814563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465.11627906976952</v>
      </c>
      <c r="E249" s="156">
        <f t="shared" si="59"/>
        <v>463.26322616510697</v>
      </c>
      <c r="F249" s="156">
        <f t="shared" si="59"/>
        <v>471.52907448273271</v>
      </c>
      <c r="G249" s="156">
        <f t="shared" si="59"/>
        <v>473.53416330121536</v>
      </c>
      <c r="H249" s="156">
        <f t="shared" si="59"/>
        <v>471.14696015981303</v>
      </c>
      <c r="I249" s="156">
        <f t="shared" si="59"/>
        <v>473.6418320466064</v>
      </c>
      <c r="J249" s="156">
        <f t="shared" si="59"/>
        <v>469.92834532590484</v>
      </c>
      <c r="K249" s="156">
        <f t="shared" si="59"/>
        <v>475.5790174537496</v>
      </c>
      <c r="L249" s="156">
        <f t="shared" si="59"/>
        <v>505.41908421502569</v>
      </c>
      <c r="M249" s="156">
        <f t="shared" si="59"/>
        <v>492.38800371480261</v>
      </c>
      <c r="N249" s="156">
        <f t="shared" si="59"/>
        <v>460.96569350186468</v>
      </c>
      <c r="O249" s="156">
        <f t="shared" si="59"/>
        <v>459.85900216174912</v>
      </c>
      <c r="P249" s="156">
        <f t="shared" si="59"/>
        <v>426.52743219783167</v>
      </c>
      <c r="Q249" s="156">
        <f t="shared" si="59"/>
        <v>418.48811999916973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443.21373989180239</v>
      </c>
      <c r="C250" s="157">
        <f t="shared" si="60"/>
        <v>628.87037527040832</v>
      </c>
      <c r="D250" s="157">
        <f t="shared" si="60"/>
        <v>478.92751716994559</v>
      </c>
      <c r="E250" s="157">
        <f t="shared" si="60"/>
        <v>431.06428490163506</v>
      </c>
      <c r="F250" s="157">
        <f t="shared" si="60"/>
        <v>419.38785778753072</v>
      </c>
      <c r="G250" s="157">
        <f t="shared" si="60"/>
        <v>376.5037920804815</v>
      </c>
      <c r="H250" s="157">
        <f t="shared" si="60"/>
        <v>451.91054247374626</v>
      </c>
      <c r="I250" s="157">
        <f t="shared" si="60"/>
        <v>484.41911380407345</v>
      </c>
      <c r="J250" s="157">
        <f t="shared" si="60"/>
        <v>664.50709045205815</v>
      </c>
      <c r="K250" s="157">
        <f t="shared" si="60"/>
        <v>406.4474255953358</v>
      </c>
      <c r="L250" s="157">
        <f t="shared" si="60"/>
        <v>597.54517903801514</v>
      </c>
      <c r="M250" s="157">
        <f t="shared" si="60"/>
        <v>472.59435993236144</v>
      </c>
      <c r="N250" s="157">
        <f t="shared" si="60"/>
        <v>514.41960589622408</v>
      </c>
      <c r="O250" s="157">
        <f t="shared" si="60"/>
        <v>334.98172558430656</v>
      </c>
      <c r="P250" s="157">
        <f t="shared" si="60"/>
        <v>256.32483420153801</v>
      </c>
      <c r="Q250" s="157">
        <f t="shared" si="60"/>
        <v>608.97444433431781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521.54823026155589</v>
      </c>
      <c r="C252" s="156">
        <f t="shared" si="62"/>
        <v>648.80049510913284</v>
      </c>
      <c r="D252" s="156">
        <f t="shared" si="62"/>
        <v>684.37221777479306</v>
      </c>
      <c r="E252" s="156">
        <f t="shared" si="62"/>
        <v>682.53970825375711</v>
      </c>
      <c r="F252" s="156">
        <f t="shared" si="62"/>
        <v>680.28690689067082</v>
      </c>
      <c r="G252" s="156">
        <f t="shared" si="62"/>
        <v>656.076828179308</v>
      </c>
      <c r="H252" s="156">
        <f t="shared" si="62"/>
        <v>659.19413832894247</v>
      </c>
      <c r="I252" s="156">
        <f t="shared" si="62"/>
        <v>693.79200153366969</v>
      </c>
      <c r="J252" s="156">
        <f t="shared" si="62"/>
        <v>680.09508788458606</v>
      </c>
      <c r="K252" s="156">
        <f t="shared" si="62"/>
        <v>675.32737605516991</v>
      </c>
      <c r="L252" s="156">
        <f t="shared" si="62"/>
        <v>681.93460439236321</v>
      </c>
      <c r="M252" s="156">
        <f t="shared" si="62"/>
        <v>673.69179084749942</v>
      </c>
      <c r="N252" s="156">
        <f t="shared" si="62"/>
        <v>0</v>
      </c>
      <c r="O252" s="156">
        <f t="shared" si="62"/>
        <v>0</v>
      </c>
      <c r="P252" s="156">
        <f t="shared" si="62"/>
        <v>0</v>
      </c>
      <c r="Q252" s="156">
        <f t="shared" si="62"/>
        <v>0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184.2677108388834</v>
      </c>
      <c r="C253" s="57">
        <f t="shared" si="63"/>
        <v>194.92182579048585</v>
      </c>
      <c r="D253" s="57">
        <f t="shared" si="63"/>
        <v>346.23780414278997</v>
      </c>
      <c r="E253" s="57">
        <f t="shared" si="63"/>
        <v>410.17710526212448</v>
      </c>
      <c r="F253" s="57">
        <f t="shared" si="63"/>
        <v>397.40833847427825</v>
      </c>
      <c r="G253" s="57">
        <f t="shared" si="63"/>
        <v>317.62255056762604</v>
      </c>
      <c r="H253" s="57">
        <f t="shared" si="63"/>
        <v>407.99656002236748</v>
      </c>
      <c r="I253" s="57">
        <f t="shared" si="63"/>
        <v>474.3522961718221</v>
      </c>
      <c r="J253" s="57">
        <f t="shared" si="63"/>
        <v>663.5022737322206</v>
      </c>
      <c r="K253" s="57">
        <f t="shared" si="63"/>
        <v>362.6864365483143</v>
      </c>
      <c r="L253" s="57">
        <f t="shared" si="63"/>
        <v>581.4379736507467</v>
      </c>
      <c r="M253" s="57">
        <f t="shared" si="63"/>
        <v>453.99033803738354</v>
      </c>
      <c r="N253" s="57">
        <f t="shared" si="63"/>
        <v>514.41960589622397</v>
      </c>
      <c r="O253" s="57">
        <f t="shared" si="63"/>
        <v>334.98172558430656</v>
      </c>
      <c r="P253" s="57">
        <f t="shared" si="63"/>
        <v>256.32483420153801</v>
      </c>
      <c r="Q253" s="57">
        <f t="shared" si="63"/>
        <v>608.97444433431781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355.24910830826985</v>
      </c>
      <c r="C255" s="168">
        <f t="shared" si="64"/>
        <v>459.91560361705729</v>
      </c>
      <c r="D255" s="168">
        <f t="shared" si="64"/>
        <v>263.96512121847707</v>
      </c>
      <c r="E255" s="168">
        <f t="shared" si="64"/>
        <v>153.00969243042869</v>
      </c>
      <c r="F255" s="168">
        <f t="shared" si="64"/>
        <v>151.95676744980918</v>
      </c>
      <c r="G255" s="168">
        <f t="shared" si="64"/>
        <v>172.301246370217</v>
      </c>
      <c r="H255" s="168">
        <f t="shared" si="64"/>
        <v>155.76361354143</v>
      </c>
      <c r="I255" s="168">
        <f t="shared" si="64"/>
        <v>62.81304517741215</v>
      </c>
      <c r="J255" s="168">
        <f t="shared" si="64"/>
        <v>45.86839211351019</v>
      </c>
      <c r="K255" s="168">
        <f t="shared" si="64"/>
        <v>67.1112743054356</v>
      </c>
      <c r="L255" s="168">
        <f t="shared" si="64"/>
        <v>72.057349444905952</v>
      </c>
      <c r="M255" s="168">
        <f t="shared" si="64"/>
        <v>34.354680427963139</v>
      </c>
      <c r="N255" s="168">
        <f t="shared" si="64"/>
        <v>0</v>
      </c>
      <c r="O255" s="168">
        <f t="shared" si="64"/>
        <v>0</v>
      </c>
      <c r="P255" s="168">
        <f t="shared" si="64"/>
        <v>0</v>
      </c>
      <c r="Q255" s="168">
        <f t="shared" si="64"/>
        <v>0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140.22637895221331</v>
      </c>
      <c r="C261" s="157">
        <f t="shared" si="70"/>
        <v>132.99217998566002</v>
      </c>
      <c r="D261" s="157">
        <f t="shared" si="70"/>
        <v>126.16317132319141</v>
      </c>
      <c r="E261" s="157">
        <f t="shared" si="70"/>
        <v>126.58908087225842</v>
      </c>
      <c r="F261" s="157">
        <f t="shared" si="70"/>
        <v>125.28240578731942</v>
      </c>
      <c r="G261" s="157">
        <f t="shared" si="70"/>
        <v>115.47125669267268</v>
      </c>
      <c r="H261" s="157">
        <f t="shared" si="70"/>
        <v>98.387821730288579</v>
      </c>
      <c r="I261" s="157">
        <f t="shared" si="70"/>
        <v>47.136043039407397</v>
      </c>
      <c r="J261" s="157">
        <f t="shared" si="70"/>
        <v>25.704488911286848</v>
      </c>
      <c r="K261" s="157">
        <f t="shared" si="70"/>
        <v>21.424917001346504</v>
      </c>
      <c r="L261" s="157">
        <f t="shared" si="70"/>
        <v>19.324917759106448</v>
      </c>
      <c r="M261" s="157">
        <f t="shared" si="70"/>
        <v>7.0299847644851017</v>
      </c>
      <c r="N261" s="157">
        <f t="shared" si="70"/>
        <v>0</v>
      </c>
      <c r="O261" s="157">
        <f t="shared" si="70"/>
        <v>0</v>
      </c>
      <c r="P261" s="157">
        <f t="shared" si="70"/>
        <v>0</v>
      </c>
      <c r="Q261" s="157">
        <f t="shared" si="70"/>
        <v>0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648.75965097562118</v>
      </c>
      <c r="C266" s="162">
        <f t="shared" si="75"/>
        <v>639.05800463803632</v>
      </c>
      <c r="D266" s="162">
        <f t="shared" si="75"/>
        <v>633.51806637775837</v>
      </c>
      <c r="E266" s="162">
        <f t="shared" si="75"/>
        <v>630.22900342360504</v>
      </c>
      <c r="F266" s="162">
        <f t="shared" si="75"/>
        <v>631.15985108818438</v>
      </c>
      <c r="G266" s="162">
        <f t="shared" si="75"/>
        <v>628.16746669757026</v>
      </c>
      <c r="H266" s="162">
        <f t="shared" si="75"/>
        <v>618.12730636937943</v>
      </c>
      <c r="I266" s="162">
        <f t="shared" si="75"/>
        <v>616.44010912136525</v>
      </c>
      <c r="J266" s="162">
        <f t="shared" si="75"/>
        <v>605.86833231740547</v>
      </c>
      <c r="K266" s="162">
        <f t="shared" si="75"/>
        <v>607.54269047430603</v>
      </c>
      <c r="L266" s="162">
        <f t="shared" si="75"/>
        <v>640.56158510103728</v>
      </c>
      <c r="M266" s="162">
        <f t="shared" si="75"/>
        <v>623.76864815688089</v>
      </c>
      <c r="N266" s="162">
        <f t="shared" si="75"/>
        <v>0</v>
      </c>
      <c r="O266" s="162">
        <f t="shared" si="75"/>
        <v>0</v>
      </c>
      <c r="P266" s="162">
        <f t="shared" si="75"/>
        <v>0</v>
      </c>
      <c r="Q266" s="162">
        <f t="shared" si="75"/>
        <v>0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443.46264646440511</v>
      </c>
      <c r="E267" s="160">
        <f t="shared" si="76"/>
        <v>442.42076040337616</v>
      </c>
      <c r="F267" s="160">
        <f t="shared" si="76"/>
        <v>441.81189576172511</v>
      </c>
      <c r="G267" s="160">
        <f t="shared" si="76"/>
        <v>439.71722668830643</v>
      </c>
      <c r="H267" s="160">
        <f t="shared" si="76"/>
        <v>432.68911445857742</v>
      </c>
      <c r="I267" s="160">
        <f t="shared" si="76"/>
        <v>431.50807638495513</v>
      </c>
      <c r="J267" s="160">
        <f t="shared" si="76"/>
        <v>424.10783262218337</v>
      </c>
      <c r="K267" s="160">
        <f t="shared" si="76"/>
        <v>425.27988333201222</v>
      </c>
      <c r="L267" s="160">
        <f t="shared" si="76"/>
        <v>448.39310957072581</v>
      </c>
      <c r="M267" s="160">
        <f t="shared" si="76"/>
        <v>436.63805370981549</v>
      </c>
      <c r="N267" s="160">
        <f t="shared" si="76"/>
        <v>0</v>
      </c>
      <c r="O267" s="160">
        <f t="shared" si="76"/>
        <v>0</v>
      </c>
      <c r="P267" s="160">
        <f t="shared" si="76"/>
        <v>0</v>
      </c>
      <c r="Q267" s="160">
        <f t="shared" si="76"/>
        <v>0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443.46264646440511</v>
      </c>
      <c r="E268" s="156">
        <f t="shared" si="77"/>
        <v>442.42076040337616</v>
      </c>
      <c r="F268" s="156">
        <f t="shared" si="77"/>
        <v>441.81189576172511</v>
      </c>
      <c r="G268" s="156">
        <f t="shared" si="77"/>
        <v>439.71722668830643</v>
      </c>
      <c r="H268" s="156">
        <f t="shared" si="77"/>
        <v>432.68911445857742</v>
      </c>
      <c r="I268" s="156">
        <f t="shared" si="77"/>
        <v>431.50807638495513</v>
      </c>
      <c r="J268" s="156">
        <f t="shared" si="77"/>
        <v>424.10783262218337</v>
      </c>
      <c r="K268" s="156">
        <f t="shared" si="77"/>
        <v>425.27988333201222</v>
      </c>
      <c r="L268" s="156">
        <f t="shared" si="77"/>
        <v>448.39310957072581</v>
      </c>
      <c r="M268" s="156">
        <f t="shared" si="77"/>
        <v>436.63805370981549</v>
      </c>
      <c r="N268" s="156">
        <f t="shared" si="77"/>
        <v>0</v>
      </c>
      <c r="O268" s="156">
        <f t="shared" si="77"/>
        <v>0</v>
      </c>
      <c r="P268" s="156">
        <f t="shared" si="77"/>
        <v>0</v>
      </c>
      <c r="Q268" s="156">
        <f t="shared" si="77"/>
        <v>0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215.02272935605652</v>
      </c>
      <c r="C274" s="157">
        <f t="shared" si="83"/>
        <v>326.92342363139733</v>
      </c>
      <c r="D274" s="157">
        <f t="shared" si="83"/>
        <v>137.8019498952857</v>
      </c>
      <c r="E274" s="157">
        <f t="shared" si="83"/>
        <v>26.420611558170283</v>
      </c>
      <c r="F274" s="157">
        <f t="shared" si="83"/>
        <v>26.674361662489769</v>
      </c>
      <c r="G274" s="157">
        <f t="shared" si="83"/>
        <v>56.829989677544326</v>
      </c>
      <c r="H274" s="157">
        <f t="shared" si="83"/>
        <v>57.375791811141433</v>
      </c>
      <c r="I274" s="157">
        <f t="shared" si="83"/>
        <v>15.677002138004749</v>
      </c>
      <c r="J274" s="157">
        <f t="shared" si="83"/>
        <v>20.163903202223345</v>
      </c>
      <c r="K274" s="157">
        <f t="shared" si="83"/>
        <v>45.686357304089107</v>
      </c>
      <c r="L274" s="157">
        <f t="shared" si="83"/>
        <v>52.732431685799497</v>
      </c>
      <c r="M274" s="157">
        <f t="shared" si="83"/>
        <v>27.324695663478042</v>
      </c>
      <c r="N274" s="157">
        <f t="shared" si="83"/>
        <v>0</v>
      </c>
      <c r="O274" s="157">
        <f t="shared" si="83"/>
        <v>0</v>
      </c>
      <c r="P274" s="157">
        <f t="shared" si="83"/>
        <v>0</v>
      </c>
      <c r="Q274" s="157">
        <f t="shared" si="83"/>
        <v>0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280.06985899780085</v>
      </c>
      <c r="C276" s="156">
        <f t="shared" si="85"/>
        <v>341.93815986883533</v>
      </c>
      <c r="D276" s="156">
        <f t="shared" si="85"/>
        <v>351.16197376697198</v>
      </c>
      <c r="E276" s="156">
        <f t="shared" si="85"/>
        <v>344.51690753892018</v>
      </c>
      <c r="F276" s="156">
        <f t="shared" si="85"/>
        <v>343.30164972973961</v>
      </c>
      <c r="G276" s="156">
        <f t="shared" si="85"/>
        <v>326.66351131188685</v>
      </c>
      <c r="H276" s="156">
        <f t="shared" si="85"/>
        <v>328.20207031640911</v>
      </c>
      <c r="I276" s="156">
        <f t="shared" si="85"/>
        <v>341.73229870575057</v>
      </c>
      <c r="J276" s="156">
        <f t="shared" si="85"/>
        <v>332.97206526857298</v>
      </c>
      <c r="K276" s="156">
        <f t="shared" si="85"/>
        <v>326.39631738781526</v>
      </c>
      <c r="L276" s="156">
        <f t="shared" si="85"/>
        <v>329.01000439369631</v>
      </c>
      <c r="M276" s="156">
        <f t="shared" si="85"/>
        <v>322.68696353668491</v>
      </c>
      <c r="N276" s="156">
        <f t="shared" si="85"/>
        <v>0</v>
      </c>
      <c r="O276" s="156">
        <f t="shared" si="85"/>
        <v>0</v>
      </c>
      <c r="P276" s="156">
        <f t="shared" si="85"/>
        <v>0</v>
      </c>
      <c r="Q276" s="156">
        <f t="shared" si="85"/>
        <v>0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279.7870610563009</v>
      </c>
      <c r="C279" s="184">
        <f>C207/RES_summary!C$19</f>
        <v>303.91353555122129</v>
      </c>
      <c r="D279" s="184">
        <f>D207/RES_summary!D$19</f>
        <v>279.80471771136445</v>
      </c>
      <c r="E279" s="184">
        <f>E207/RES_summary!E$19</f>
        <v>282.72476610048699</v>
      </c>
      <c r="F279" s="184">
        <f>F207/RES_summary!F$19</f>
        <v>298.01128807698257</v>
      </c>
      <c r="G279" s="184">
        <f>G207/RES_summary!G$19</f>
        <v>286.95006241205482</v>
      </c>
      <c r="H279" s="184">
        <f>H207/RES_summary!H$19</f>
        <v>286.28391847102318</v>
      </c>
      <c r="I279" s="184">
        <f>I207/RES_summary!I$19</f>
        <v>257.23281970924722</v>
      </c>
      <c r="J279" s="184">
        <f>J207/RES_summary!J$19</f>
        <v>260.46665411497412</v>
      </c>
      <c r="K279" s="184">
        <f>K207/RES_summary!K$19</f>
        <v>251.51580066763623</v>
      </c>
      <c r="L279" s="184">
        <f>L207/RES_summary!L$19</f>
        <v>255.44932308889915</v>
      </c>
      <c r="M279" s="184">
        <f>M207/RES_summary!M$19</f>
        <v>197.30143647913781</v>
      </c>
      <c r="N279" s="184">
        <f>N207/RES_summary!N$19</f>
        <v>215.71263471359842</v>
      </c>
      <c r="O279" s="184">
        <f>O207/RES_summary!O$19</f>
        <v>213.12718149409494</v>
      </c>
      <c r="P279" s="184">
        <f>P207/RES_summary!P$19</f>
        <v>185.62235427406353</v>
      </c>
      <c r="Q279" s="184">
        <f>Q207/RES_summary!Q$19</f>
        <v>197.85990469805185</v>
      </c>
    </row>
    <row r="280" spans="1:17" ht="12" customHeight="1" x14ac:dyDescent="0.25">
      <c r="A280" s="158" t="s">
        <v>65</v>
      </c>
      <c r="B280" s="178">
        <f>B208/RES_summary!B$19</f>
        <v>248.33571064858987</v>
      </c>
      <c r="C280" s="178">
        <f>C208/RES_summary!C$19</f>
        <v>269.05145548229729</v>
      </c>
      <c r="D280" s="178">
        <f>D208/RES_summary!D$19</f>
        <v>249.03489970900068</v>
      </c>
      <c r="E280" s="178">
        <f>E208/RES_summary!E$19</f>
        <v>253.89265892693763</v>
      </c>
      <c r="F280" s="178">
        <f>F208/RES_summary!F$19</f>
        <v>269.20837432949241</v>
      </c>
      <c r="G280" s="178">
        <f>G208/RES_summary!G$19</f>
        <v>258.72652603923814</v>
      </c>
      <c r="H280" s="178">
        <f>H208/RES_summary!H$19</f>
        <v>256.73789127221028</v>
      </c>
      <c r="I280" s="178">
        <f>I208/RES_summary!I$19</f>
        <v>229.75850606141378</v>
      </c>
      <c r="J280" s="178">
        <f>J208/RES_summary!J$19</f>
        <v>230.51818161049457</v>
      </c>
      <c r="K280" s="178">
        <f>K208/RES_summary!K$19</f>
        <v>224.88845320747831</v>
      </c>
      <c r="L280" s="178">
        <f>L208/RES_summary!L$19</f>
        <v>224.38642731048623</v>
      </c>
      <c r="M280" s="178">
        <f>M208/RES_summary!M$19</f>
        <v>169.27059998158168</v>
      </c>
      <c r="N280" s="178">
        <f>N208/RES_summary!N$19</f>
        <v>188.64755490440089</v>
      </c>
      <c r="O280" s="178">
        <f>O208/RES_summary!O$19</f>
        <v>187.51267635164066</v>
      </c>
      <c r="P280" s="178">
        <f>P208/RES_summary!P$19</f>
        <v>162.66595444058996</v>
      </c>
      <c r="Q280" s="178">
        <f>Q208/RES_summary!Q$19</f>
        <v>172.54295933242565</v>
      </c>
    </row>
    <row r="281" spans="1:17" ht="12" customHeight="1" x14ac:dyDescent="0.25">
      <c r="A281" s="23" t="s">
        <v>157</v>
      </c>
      <c r="B281" s="177">
        <f>B209/RES_summary!B$19</f>
        <v>242.65054192125373</v>
      </c>
      <c r="C281" s="177">
        <f>C209/RES_summary!C$19</f>
        <v>263.38281119898926</v>
      </c>
      <c r="D281" s="177">
        <f>D209/RES_summary!D$19</f>
        <v>244.51666287273608</v>
      </c>
      <c r="E281" s="177">
        <f>E209/RES_summary!E$19</f>
        <v>250.05941088423242</v>
      </c>
      <c r="F281" s="177">
        <f>F209/RES_summary!F$19</f>
        <v>265.24942093887086</v>
      </c>
      <c r="G281" s="177">
        <f>G209/RES_summary!G$19</f>
        <v>254.42682095409705</v>
      </c>
      <c r="H281" s="177">
        <f>H209/RES_summary!H$19</f>
        <v>253.45733937993506</v>
      </c>
      <c r="I281" s="177">
        <f>I209/RES_summary!I$19</f>
        <v>227.14880112046836</v>
      </c>
      <c r="J281" s="177">
        <f>J209/RES_summary!J$19</f>
        <v>230.38629466935834</v>
      </c>
      <c r="K281" s="177">
        <f>K209/RES_summary!K$19</f>
        <v>221.38710154164056</v>
      </c>
      <c r="L281" s="177">
        <f>L209/RES_summary!L$19</f>
        <v>223.40994409003301</v>
      </c>
      <c r="M281" s="177">
        <f>M209/RES_summary!M$19</f>
        <v>167.46607597768454</v>
      </c>
      <c r="N281" s="177">
        <f>N209/RES_summary!N$19</f>
        <v>186.37739223705742</v>
      </c>
      <c r="O281" s="177">
        <f>O209/RES_summary!O$19</f>
        <v>184.21643457253307</v>
      </c>
      <c r="P281" s="177">
        <f>P209/RES_summary!P$19</f>
        <v>158.79866757059787</v>
      </c>
      <c r="Q281" s="177">
        <f>Q209/RES_summary!Q$19</f>
        <v>171.458783903447</v>
      </c>
    </row>
    <row r="282" spans="1:17" ht="12" customHeight="1" x14ac:dyDescent="0.25">
      <c r="A282" s="23" t="s">
        <v>60</v>
      </c>
      <c r="B282" s="177">
        <f>B210/RES_summary!B$19</f>
        <v>5.6851687273361406</v>
      </c>
      <c r="C282" s="177">
        <f>C210/RES_summary!C$19</f>
        <v>5.6686442833079962</v>
      </c>
      <c r="D282" s="177">
        <f>D210/RES_summary!D$19</f>
        <v>4.5182368362645891</v>
      </c>
      <c r="E282" s="177">
        <f>E210/RES_summary!E$19</f>
        <v>3.8332480427052245</v>
      </c>
      <c r="F282" s="177">
        <f>F210/RES_summary!F$19</f>
        <v>3.9589533906215735</v>
      </c>
      <c r="G282" s="177">
        <f>G210/RES_summary!G$19</f>
        <v>4.2997050851410812</v>
      </c>
      <c r="H282" s="177">
        <f>H210/RES_summary!H$19</f>
        <v>3.2805518922752102</v>
      </c>
      <c r="I282" s="177">
        <f>I210/RES_summary!I$19</f>
        <v>2.6097049409453961</v>
      </c>
      <c r="J282" s="177">
        <f>J210/RES_summary!J$19</f>
        <v>0.13188694113622512</v>
      </c>
      <c r="K282" s="177">
        <f>K210/RES_summary!K$19</f>
        <v>3.5013516658377299</v>
      </c>
      <c r="L282" s="177">
        <f>L210/RES_summary!L$19</f>
        <v>0.97648322045323244</v>
      </c>
      <c r="M282" s="177">
        <f>M210/RES_summary!M$19</f>
        <v>1.8045240038971617</v>
      </c>
      <c r="N282" s="177">
        <f>N210/RES_summary!N$19</f>
        <v>2.2701626673434636</v>
      </c>
      <c r="O282" s="177">
        <f>O210/RES_summary!O$19</f>
        <v>3.2962417791075991</v>
      </c>
      <c r="P282" s="177">
        <f>P210/RES_summary!P$19</f>
        <v>3.8672868699920731</v>
      </c>
      <c r="Q282" s="177">
        <f>Q210/RES_summary!Q$19</f>
        <v>1.0841754289786525</v>
      </c>
    </row>
    <row r="283" spans="1:17" ht="12" customHeight="1" x14ac:dyDescent="0.25">
      <c r="A283" s="158" t="s">
        <v>112</v>
      </c>
      <c r="B283" s="178">
        <f>B211/RES_summary!B$19</f>
        <v>0.31318429330056352</v>
      </c>
      <c r="C283" s="178">
        <f>C211/RES_summary!C$19</f>
        <v>0.31824636680151469</v>
      </c>
      <c r="D283" s="178">
        <f>D211/RES_summary!D$19</f>
        <v>0.34510380941725832</v>
      </c>
      <c r="E283" s="178">
        <f>E211/RES_summary!E$19</f>
        <v>0.37302079236112357</v>
      </c>
      <c r="F283" s="178">
        <f>F211/RES_summary!F$19</f>
        <v>0.36612950341428174</v>
      </c>
      <c r="G283" s="178">
        <f>G211/RES_summary!G$19</f>
        <v>0.35866357916713398</v>
      </c>
      <c r="H283" s="178">
        <f>H211/RES_summary!H$19</f>
        <v>0.3664032085533479</v>
      </c>
      <c r="I283" s="178">
        <f>I211/RES_summary!I$19</f>
        <v>0.38864167257046472</v>
      </c>
      <c r="J283" s="178">
        <f>J211/RES_summary!J$19</f>
        <v>0.40428130805734402</v>
      </c>
      <c r="K283" s="178">
        <f>K211/RES_summary!K$19</f>
        <v>0.41371545209635119</v>
      </c>
      <c r="L283" s="178">
        <f>L211/RES_summary!L$19</f>
        <v>0.43515842268714661</v>
      </c>
      <c r="M283" s="178">
        <f>M211/RES_summary!M$19</f>
        <v>0.45417918800752599</v>
      </c>
      <c r="N283" s="178">
        <f>N211/RES_summary!N$19</f>
        <v>0.47525566727628138</v>
      </c>
      <c r="O283" s="178">
        <f>O211/RES_summary!O$19</f>
        <v>0.47263879052734709</v>
      </c>
      <c r="P283" s="178">
        <f>P211/RES_summary!P$19</f>
        <v>0.35480478266628995</v>
      </c>
      <c r="Q283" s="178">
        <f>Q211/RES_summary!Q$19</f>
        <v>0.34317372414557218</v>
      </c>
    </row>
    <row r="284" spans="1:17" ht="12" customHeight="1" x14ac:dyDescent="0.25">
      <c r="A284" s="23" t="s">
        <v>60</v>
      </c>
      <c r="B284" s="177">
        <f>B212/RES_summary!B$19</f>
        <v>0.31318429330056352</v>
      </c>
      <c r="C284" s="177">
        <f>C212/RES_summary!C$19</f>
        <v>0.31824636680151469</v>
      </c>
      <c r="D284" s="177">
        <f>D212/RES_summary!D$19</f>
        <v>0.34510380941725832</v>
      </c>
      <c r="E284" s="177">
        <f>E212/RES_summary!E$19</f>
        <v>0.37302079236112357</v>
      </c>
      <c r="F284" s="177">
        <f>F212/RES_summary!F$19</f>
        <v>0.36612950341428174</v>
      </c>
      <c r="G284" s="177">
        <f>G212/RES_summary!G$19</f>
        <v>0.35866357916713398</v>
      </c>
      <c r="H284" s="177">
        <f>H212/RES_summary!H$19</f>
        <v>0.3664032085533479</v>
      </c>
      <c r="I284" s="177">
        <f>I212/RES_summary!I$19</f>
        <v>0.38864167257046472</v>
      </c>
      <c r="J284" s="177">
        <f>J212/RES_summary!J$19</f>
        <v>0.40428130805734402</v>
      </c>
      <c r="K284" s="177">
        <f>K212/RES_summary!K$19</f>
        <v>0.41371545209635119</v>
      </c>
      <c r="L284" s="177">
        <f>L212/RES_summary!L$19</f>
        <v>0.43515842268714661</v>
      </c>
      <c r="M284" s="177">
        <f>M212/RES_summary!M$19</f>
        <v>0.45417918800752599</v>
      </c>
      <c r="N284" s="177">
        <f>N212/RES_summary!N$19</f>
        <v>0.47525566727628138</v>
      </c>
      <c r="O284" s="177">
        <f>O212/RES_summary!O$19</f>
        <v>0.47263879052734709</v>
      </c>
      <c r="P284" s="177">
        <f>P212/RES_summary!P$19</f>
        <v>0.35480478266628995</v>
      </c>
      <c r="Q284" s="177">
        <f>Q212/RES_summary!Q$19</f>
        <v>0.34317372414557218</v>
      </c>
    </row>
    <row r="285" spans="1:17" ht="12" customHeight="1" x14ac:dyDescent="0.25">
      <c r="A285" s="158" t="s">
        <v>63</v>
      </c>
      <c r="B285" s="178">
        <f>B213/RES_summary!B$19</f>
        <v>23.230073449387739</v>
      </c>
      <c r="C285" s="178">
        <f>C213/RES_summary!C$19</f>
        <v>23.085959552728678</v>
      </c>
      <c r="D285" s="178">
        <f>D213/RES_summary!D$19</f>
        <v>23.64092046281954</v>
      </c>
      <c r="E285" s="178">
        <f>E213/RES_summary!E$19</f>
        <v>23.96061141562069</v>
      </c>
      <c r="F285" s="178">
        <f>F213/RES_summary!F$19</f>
        <v>24.05487058771746</v>
      </c>
      <c r="G285" s="178">
        <f>G213/RES_summary!G$19</f>
        <v>23.431538455350861</v>
      </c>
      <c r="H285" s="178">
        <f>H213/RES_summary!H$19</f>
        <v>24.047802613703396</v>
      </c>
      <c r="I285" s="178">
        <f>I213/RES_summary!I$19</f>
        <v>22.323675126941428</v>
      </c>
      <c r="J285" s="178">
        <f>J213/RES_summary!J$19</f>
        <v>23.062892274990389</v>
      </c>
      <c r="K285" s="178">
        <f>K213/RES_summary!K$19</f>
        <v>21.775495516798784</v>
      </c>
      <c r="L285" s="178">
        <f>L213/RES_summary!L$19</f>
        <v>24.373519581760892</v>
      </c>
      <c r="M285" s="178">
        <f>M213/RES_summary!M$19</f>
        <v>22.902633720764999</v>
      </c>
      <c r="N285" s="178">
        <f>N213/RES_summary!N$19</f>
        <v>21.996157984518003</v>
      </c>
      <c r="O285" s="178">
        <f>O213/RES_summary!O$19</f>
        <v>22.167782165924333</v>
      </c>
      <c r="P285" s="178">
        <f>P213/RES_summary!P$19</f>
        <v>20.34844792052677</v>
      </c>
      <c r="Q285" s="178">
        <f>Q213/RES_summary!Q$19</f>
        <v>19.65810019944734</v>
      </c>
    </row>
    <row r="286" spans="1:17" ht="12" customHeight="1" x14ac:dyDescent="0.25">
      <c r="A286" s="167" t="s">
        <v>156</v>
      </c>
      <c r="B286" s="183">
        <f>B214/RES_summary!B$19</f>
        <v>27.109397499929585</v>
      </c>
      <c r="C286" s="183">
        <f>C214/RES_summary!C$19</f>
        <v>26.684574210910846</v>
      </c>
      <c r="D286" s="183">
        <f>D214/RES_summary!D$19</f>
        <v>26.420298234279024</v>
      </c>
      <c r="E286" s="183">
        <f>E214/RES_summary!E$19</f>
        <v>26.247136162736279</v>
      </c>
      <c r="F286" s="183">
        <f>F214/RES_summary!F$19</f>
        <v>26.235191295388265</v>
      </c>
      <c r="G286" s="183">
        <f>G214/RES_summary!G$19</f>
        <v>25.720557750761497</v>
      </c>
      <c r="H286" s="183">
        <f>H214/RES_summary!H$19</f>
        <v>25.873085470145227</v>
      </c>
      <c r="I286" s="183">
        <f>I214/RES_summary!I$19</f>
        <v>24.476924203277527</v>
      </c>
      <c r="J286" s="183">
        <f>J214/RES_summary!J$19</f>
        <v>24.895575787803001</v>
      </c>
      <c r="K286" s="183">
        <f>K214/RES_summary!K$19</f>
        <v>24.861407741384983</v>
      </c>
      <c r="L286" s="183">
        <f>L214/RES_summary!L$19</f>
        <v>26.165195205684</v>
      </c>
      <c r="M286" s="183">
        <f>M214/RES_summary!M$19</f>
        <v>25.324396824630057</v>
      </c>
      <c r="N286" s="183">
        <f>N214/RES_summary!N$19</f>
        <v>23.380392023117352</v>
      </c>
      <c r="O286" s="183">
        <f>O214/RES_summary!O$19</f>
        <v>23.115605904095339</v>
      </c>
      <c r="P286" s="183">
        <f>P214/RES_summary!P$19</f>
        <v>21.131377672623152</v>
      </c>
      <c r="Q286" s="183">
        <f>Q214/RES_summary!Q$19</f>
        <v>20.484796945075221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22.166622424322689</v>
      </c>
      <c r="E287" s="183">
        <f>E215/RES_summary!E$19</f>
        <v>22.078339054236675</v>
      </c>
      <c r="F287" s="183">
        <f>F215/RES_summary!F$19</f>
        <v>22.076083548623561</v>
      </c>
      <c r="G287" s="183">
        <f>G215/RES_summary!G$19</f>
        <v>21.723757934110836</v>
      </c>
      <c r="H287" s="183">
        <f>H215/RES_summary!H$19</f>
        <v>21.799025634973425</v>
      </c>
      <c r="I287" s="183">
        <f>I215/RES_summary!I$19</f>
        <v>20.831859905903752</v>
      </c>
      <c r="J287" s="183">
        <f>J215/RES_summary!J$19</f>
        <v>21.083932000849028</v>
      </c>
      <c r="K287" s="183">
        <f>K215/RES_summary!K$19</f>
        <v>21.089174279044201</v>
      </c>
      <c r="L287" s="183">
        <f>L215/RES_summary!L$19</f>
        <v>22.222532173814756</v>
      </c>
      <c r="M287" s="183">
        <f>M215/RES_summary!M$19</f>
        <v>21.515174525633295</v>
      </c>
      <c r="N287" s="183">
        <f>N215/RES_summary!N$19</f>
        <v>19.882412429163534</v>
      </c>
      <c r="O287" s="183">
        <f>O215/RES_summary!O$19</f>
        <v>19.672044816423597</v>
      </c>
      <c r="P287" s="183">
        <f>P215/RES_summary!P$19</f>
        <v>18.003770260321133</v>
      </c>
      <c r="Q287" s="183">
        <f>Q215/RES_summary!Q$19</f>
        <v>17.472134074985171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18.494208763994262</v>
      </c>
      <c r="E288" s="182">
        <f>E216/RES_summary!E$19</f>
        <v>18.425489586240598</v>
      </c>
      <c r="F288" s="182">
        <f>F216/RES_summary!F$19</f>
        <v>18.364633906771438</v>
      </c>
      <c r="G288" s="182">
        <f>G216/RES_summary!G$19</f>
        <v>18.004390425533348</v>
      </c>
      <c r="H288" s="182">
        <f>H216/RES_summary!H$19</f>
        <v>18.111159829102196</v>
      </c>
      <c r="I288" s="182">
        <f>I216/RES_summary!I$19</f>
        <v>17.133846942294241</v>
      </c>
      <c r="J288" s="182">
        <f>J216/RES_summary!J$19</f>
        <v>17.426903051462077</v>
      </c>
      <c r="K288" s="182">
        <f>K216/RES_summary!K$19</f>
        <v>17.402985418969386</v>
      </c>
      <c r="L288" s="182">
        <f>L216/RES_summary!L$19</f>
        <v>18.315636643978745</v>
      </c>
      <c r="M288" s="182">
        <f>M216/RES_summary!M$19</f>
        <v>17.727077777241021</v>
      </c>
      <c r="N288" s="182">
        <f>N216/RES_summary!N$19</f>
        <v>16.366274416182115</v>
      </c>
      <c r="O288" s="182">
        <f>O216/RES_summary!O$19</f>
        <v>16.180924132866707</v>
      </c>
      <c r="P288" s="182">
        <f>P216/RES_summary!P$19</f>
        <v>14.791964370836171</v>
      </c>
      <c r="Q288" s="182">
        <f>Q216/RES_summary!Q$19</f>
        <v>14.3393578615526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3.6724136603284254</v>
      </c>
      <c r="E289" s="181">
        <f>E217/RES_summary!E$19</f>
        <v>3.6528494679960795</v>
      </c>
      <c r="F289" s="181">
        <f>F217/RES_summary!F$19</f>
        <v>3.711449641852127</v>
      </c>
      <c r="G289" s="181">
        <f>G217/RES_summary!G$19</f>
        <v>3.7193675085774851</v>
      </c>
      <c r="H289" s="181">
        <f>H217/RES_summary!H$19</f>
        <v>3.6878658058712275</v>
      </c>
      <c r="I289" s="181">
        <f>I217/RES_summary!I$19</f>
        <v>3.698012963609508</v>
      </c>
      <c r="J289" s="181">
        <f>J217/RES_summary!J$19</f>
        <v>3.6570289493869486</v>
      </c>
      <c r="K289" s="181">
        <f>K217/RES_summary!K$19</f>
        <v>3.6861888600748136</v>
      </c>
      <c r="L289" s="181">
        <f>L217/RES_summary!L$19</f>
        <v>3.9068955298360111</v>
      </c>
      <c r="M289" s="181">
        <f>M217/RES_summary!M$19</f>
        <v>3.7880967483922725</v>
      </c>
      <c r="N289" s="181">
        <f>N217/RES_summary!N$19</f>
        <v>3.5161380129814255</v>
      </c>
      <c r="O289" s="181">
        <f>O217/RES_summary!O$19</f>
        <v>3.4911206835568827</v>
      </c>
      <c r="P289" s="181">
        <f>P217/RES_summary!P$19</f>
        <v>3.2118058894849661</v>
      </c>
      <c r="Q289" s="181">
        <f>Q217/RES_summary!Q$19</f>
        <v>3.1327762134325723</v>
      </c>
    </row>
    <row r="290" spans="1:17" ht="12" customHeight="1" x14ac:dyDescent="0.25">
      <c r="A290" s="163" t="s">
        <v>144</v>
      </c>
      <c r="B290" s="180">
        <f>B218/RES_summary!B$19</f>
        <v>22.593671042820564</v>
      </c>
      <c r="C290" s="180">
        <f>C218/RES_summary!C$19</f>
        <v>22.236479382396219</v>
      </c>
      <c r="D290" s="180">
        <f>D218/RES_summary!D$19</f>
        <v>22.016031225207247</v>
      </c>
      <c r="E290" s="180">
        <f>E218/RES_summary!E$19</f>
        <v>21.872191919747745</v>
      </c>
      <c r="F290" s="180">
        <f>F218/RES_summary!F$19</f>
        <v>21.865752844803904</v>
      </c>
      <c r="G290" s="180">
        <f>G218/RES_summary!G$19</f>
        <v>21.716167874213383</v>
      </c>
      <c r="H290" s="180">
        <f>H218/RES_summary!H$19</f>
        <v>21.295440088397164</v>
      </c>
      <c r="I290" s="180">
        <f>I218/RES_summary!I$19</f>
        <v>21.183574264427634</v>
      </c>
      <c r="J290" s="180">
        <f>J218/RES_summary!J$19</f>
        <v>20.752240114903948</v>
      </c>
      <c r="K290" s="180">
        <f>K218/RES_summary!K$19</f>
        <v>20.726294804973524</v>
      </c>
      <c r="L290" s="180">
        <f>L218/RES_summary!L$19</f>
        <v>21.793702896704453</v>
      </c>
      <c r="M290" s="180">
        <f>M218/RES_summary!M$19</f>
        <v>21.121614673577792</v>
      </c>
      <c r="N290" s="180">
        <f>N218/RES_summary!N$19</f>
        <v>0</v>
      </c>
      <c r="O290" s="180">
        <f>O218/RES_summary!O$19</f>
        <v>0</v>
      </c>
      <c r="P290" s="180">
        <f>P218/RES_summary!P$19</f>
        <v>0</v>
      </c>
      <c r="Q290" s="180">
        <f>Q218/RES_summary!Q$19</f>
        <v>0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19.083635517972635</v>
      </c>
      <c r="E291" s="179">
        <f>E219/RES_summary!E$19</f>
        <v>19.007128195659185</v>
      </c>
      <c r="F291" s="179">
        <f>F219/RES_summary!F$19</f>
        <v>19.017476633214731</v>
      </c>
      <c r="G291" s="179">
        <f>G219/RES_summary!G$19</f>
        <v>18.920685020527102</v>
      </c>
      <c r="H291" s="179">
        <f>H219/RES_summary!H$19</f>
        <v>18.594673867749648</v>
      </c>
      <c r="I291" s="179">
        <f>I219/RES_summary!I$19</f>
        <v>18.526514948708833</v>
      </c>
      <c r="J291" s="179">
        <f>J219/RES_summary!J$19</f>
        <v>18.183597029819701</v>
      </c>
      <c r="K291" s="179">
        <f>K219/RES_summary!K$19</f>
        <v>18.19459522355621</v>
      </c>
      <c r="L291" s="179">
        <f>L219/RES_summary!L$19</f>
        <v>19.162487557529118</v>
      </c>
      <c r="M291" s="179">
        <f>M219/RES_summary!M$19</f>
        <v>18.573227019896688</v>
      </c>
      <c r="N291" s="179">
        <f>N219/RES_summary!N$19</f>
        <v>0</v>
      </c>
      <c r="O291" s="179">
        <f>O219/RES_summary!O$19</f>
        <v>0</v>
      </c>
      <c r="P291" s="179">
        <f>P219/RES_summary!P$19</f>
        <v>0</v>
      </c>
      <c r="Q291" s="179">
        <f>Q219/RES_summary!Q$19</f>
        <v>0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15.411221857644176</v>
      </c>
      <c r="E292" s="177">
        <f>E220/RES_summary!E$19</f>
        <v>15.354278727663106</v>
      </c>
      <c r="F292" s="177">
        <f>F220/RES_summary!F$19</f>
        <v>15.306026991362595</v>
      </c>
      <c r="G292" s="177">
        <f>G220/RES_summary!G$19</f>
        <v>15.20131751194962</v>
      </c>
      <c r="H292" s="177">
        <f>H220/RES_summary!H$19</f>
        <v>14.90680806187842</v>
      </c>
      <c r="I292" s="177">
        <f>I220/RES_summary!I$19</f>
        <v>14.828501985099326</v>
      </c>
      <c r="J292" s="177">
        <f>J220/RES_summary!J$19</f>
        <v>14.526568080432749</v>
      </c>
      <c r="K292" s="177">
        <f>K220/RES_summary!K$19</f>
        <v>14.5084063634814</v>
      </c>
      <c r="L292" s="177">
        <f>L220/RES_summary!L$19</f>
        <v>15.255592027693108</v>
      </c>
      <c r="M292" s="177">
        <f>M220/RES_summary!M$19</f>
        <v>14.785130271504416</v>
      </c>
      <c r="N292" s="177">
        <f>N220/RES_summary!N$19</f>
        <v>0</v>
      </c>
      <c r="O292" s="177">
        <f>O220/RES_summary!O$19</f>
        <v>0</v>
      </c>
      <c r="P292" s="177">
        <f>P220/RES_summary!P$19</f>
        <v>0</v>
      </c>
      <c r="Q292" s="177">
        <f>Q220/RES_summary!Q$19</f>
        <v>0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3.6724136603284565</v>
      </c>
      <c r="E293" s="177">
        <f>E221/RES_summary!E$19</f>
        <v>3.6528494679960786</v>
      </c>
      <c r="F293" s="177">
        <f>F221/RES_summary!F$19</f>
        <v>3.7114496418521341</v>
      </c>
      <c r="G293" s="177">
        <f>G221/RES_summary!G$19</f>
        <v>3.7193675085774838</v>
      </c>
      <c r="H293" s="177">
        <f>H221/RES_summary!H$19</f>
        <v>3.6878658058712293</v>
      </c>
      <c r="I293" s="177">
        <f>I221/RES_summary!I$19</f>
        <v>3.6980129636095076</v>
      </c>
      <c r="J293" s="177">
        <f>J221/RES_summary!J$19</f>
        <v>3.6570289493869499</v>
      </c>
      <c r="K293" s="177">
        <f>K221/RES_summary!K$19</f>
        <v>3.6861888600748127</v>
      </c>
      <c r="L293" s="177">
        <f>L221/RES_summary!L$19</f>
        <v>3.9068955298360142</v>
      </c>
      <c r="M293" s="177">
        <f>M221/RES_summary!M$19</f>
        <v>3.7880967483922707</v>
      </c>
      <c r="N293" s="177">
        <f>N221/RES_summary!N$19</f>
        <v>0</v>
      </c>
      <c r="O293" s="177">
        <f>O221/RES_summary!O$19</f>
        <v>0</v>
      </c>
      <c r="P293" s="177">
        <f>P221/RES_summary!P$19</f>
        <v>0</v>
      </c>
      <c r="Q293" s="177">
        <f>Q221/RES_summary!Q$19</f>
        <v>0</v>
      </c>
    </row>
    <row r="294" spans="1:17" ht="12" customHeight="1" x14ac:dyDescent="0.25">
      <c r="A294" s="163" t="s">
        <v>142</v>
      </c>
      <c r="B294" s="180">
        <f>B222/RES_summary!B$19</f>
        <v>6.2472672518285322</v>
      </c>
      <c r="C294" s="180">
        <f>C222/RES_summary!C$19</f>
        <v>5.2649045137228034</v>
      </c>
      <c r="D294" s="180">
        <f>D222/RES_summary!D$19</f>
        <v>8.8069741485790267</v>
      </c>
      <c r="E294" s="180">
        <f>E222/RES_summary!E$19</f>
        <v>10.456194557502556</v>
      </c>
      <c r="F294" s="180">
        <f>F222/RES_summary!F$19</f>
        <v>10.110681617507616</v>
      </c>
      <c r="G294" s="180">
        <f>G222/RES_summary!G$19</f>
        <v>8.1482872504599069</v>
      </c>
      <c r="H294" s="180">
        <f>H222/RES_summary!H$19</f>
        <v>11.092037904029121</v>
      </c>
      <c r="I294" s="180">
        <f>I222/RES_summary!I$19</f>
        <v>11.6768058941782</v>
      </c>
      <c r="J294" s="180">
        <f>J222/RES_summary!J$19</f>
        <v>16.13495137370888</v>
      </c>
      <c r="K294" s="180">
        <f>K222/RES_summary!K$19</f>
        <v>8.9209877727836098</v>
      </c>
      <c r="L294" s="180">
        <f>L222/RES_summary!L$19</f>
        <v>15.231398528393415</v>
      </c>
      <c r="M294" s="180">
        <f>M222/RES_summary!M$19</f>
        <v>10.000729391886631</v>
      </c>
      <c r="N294" s="180">
        <f>N222/RES_summary!N$19</f>
        <v>9.6877788154932389</v>
      </c>
      <c r="O294" s="180">
        <f>O222/RES_summary!O$19</f>
        <v>13.408243426501686</v>
      </c>
      <c r="P294" s="180">
        <f>P222/RES_summary!P$19</f>
        <v>13.884991112715873</v>
      </c>
      <c r="Q294" s="180">
        <f>Q222/RES_summary!Q$19</f>
        <v>13.46802842908974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9.8372955643334112</v>
      </c>
      <c r="E295" s="179">
        <f>E223/RES_summary!E$19</f>
        <v>10.99309804736296</v>
      </c>
      <c r="F295" s="179">
        <f>F223/RES_summary!F$19</f>
        <v>10.788926774107358</v>
      </c>
      <c r="G295" s="179">
        <f>G223/RES_summary!G$19</f>
        <v>9.4231685838995123</v>
      </c>
      <c r="H295" s="179">
        <f>H223/RES_summary!H$19</f>
        <v>11.452292338691805</v>
      </c>
      <c r="I295" s="179">
        <f>I223/RES_summary!I$19</f>
        <v>11.871777089534243</v>
      </c>
      <c r="J295" s="179">
        <f>J223/RES_summary!J$19</f>
        <v>14.951494910983142</v>
      </c>
      <c r="K295" s="179">
        <f>K223/RES_summary!K$19</f>
        <v>9.9308803010233024</v>
      </c>
      <c r="L295" s="179">
        <f>L223/RES_summary!L$19</f>
        <v>14.568874499711374</v>
      </c>
      <c r="M295" s="179">
        <f>M223/RES_summary!M$19</f>
        <v>10.788607322712888</v>
      </c>
      <c r="N295" s="179">
        <f>N223/RES_summary!N$19</f>
        <v>10.297583183826683</v>
      </c>
      <c r="O295" s="179">
        <f>O223/RES_summary!O$19</f>
        <v>12.87689108210806</v>
      </c>
      <c r="P295" s="179">
        <f>P223/RES_summary!P$19</f>
        <v>12.931299668386064</v>
      </c>
      <c r="Q295" s="179">
        <f>Q223/RES_summary!Q$19</f>
        <v>12.560396113795361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6.1648819040049689</v>
      </c>
      <c r="E296" s="177">
        <f>E224/RES_summary!E$19</f>
        <v>7.3402485793668815</v>
      </c>
      <c r="F296" s="177">
        <f>F224/RES_summary!F$19</f>
        <v>7.0774771322552299</v>
      </c>
      <c r="G296" s="177">
        <f>G224/RES_summary!G$19</f>
        <v>5.7038010753220281</v>
      </c>
      <c r="H296" s="177">
        <f>H224/RES_summary!H$19</f>
        <v>7.7644265328205755</v>
      </c>
      <c r="I296" s="177">
        <f>I224/RES_summary!I$19</f>
        <v>8.173764125924734</v>
      </c>
      <c r="J296" s="177">
        <f>J224/RES_summary!J$19</f>
        <v>11.294465961596192</v>
      </c>
      <c r="K296" s="177">
        <f>K224/RES_summary!K$19</f>
        <v>6.2446914409484879</v>
      </c>
      <c r="L296" s="177">
        <f>L224/RES_summary!L$19</f>
        <v>10.66197896987536</v>
      </c>
      <c r="M296" s="177">
        <f>M224/RES_summary!M$19</f>
        <v>7.0005105743206144</v>
      </c>
      <c r="N296" s="177">
        <f>N224/RES_summary!N$19</f>
        <v>6.7814451708452586</v>
      </c>
      <c r="O296" s="177">
        <f>O224/RES_summary!O$19</f>
        <v>9.3857703985511751</v>
      </c>
      <c r="P296" s="177">
        <f>P224/RES_summary!P$19</f>
        <v>9.7194937789010982</v>
      </c>
      <c r="Q296" s="177">
        <f>Q224/RES_summary!Q$19</f>
        <v>9.4276199003627958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3.6724136603284419</v>
      </c>
      <c r="E297" s="177">
        <f>E225/RES_summary!E$19</f>
        <v>3.6528494679960786</v>
      </c>
      <c r="F297" s="177">
        <f>F225/RES_summary!F$19</f>
        <v>3.711449641852127</v>
      </c>
      <c r="G297" s="177">
        <f>G225/RES_summary!G$19</f>
        <v>3.7193675085774842</v>
      </c>
      <c r="H297" s="177">
        <f>H225/RES_summary!H$19</f>
        <v>3.6878658058712293</v>
      </c>
      <c r="I297" s="177">
        <f>I225/RES_summary!I$19</f>
        <v>3.6980129636095067</v>
      </c>
      <c r="J297" s="177">
        <f>J225/RES_summary!J$19</f>
        <v>3.6570289493869494</v>
      </c>
      <c r="K297" s="177">
        <f>K225/RES_summary!K$19</f>
        <v>3.6861888600748136</v>
      </c>
      <c r="L297" s="177">
        <f>L225/RES_summary!L$19</f>
        <v>3.9068955298360128</v>
      </c>
      <c r="M297" s="177">
        <f>M225/RES_summary!M$19</f>
        <v>3.7880967483922725</v>
      </c>
      <c r="N297" s="177">
        <f>N225/RES_summary!N$19</f>
        <v>3.5161380129814241</v>
      </c>
      <c r="O297" s="177">
        <f>O225/RES_summary!O$19</f>
        <v>3.4911206835568835</v>
      </c>
      <c r="P297" s="177">
        <f>P225/RES_summary!P$19</f>
        <v>3.2118058894849688</v>
      </c>
      <c r="Q297" s="177">
        <f>Q225/RES_summary!Q$19</f>
        <v>3.132776213432567</v>
      </c>
    </row>
    <row r="298" spans="1:17" ht="12" customHeight="1" x14ac:dyDescent="0.25">
      <c r="A298" s="158" t="s">
        <v>62</v>
      </c>
      <c r="B298" s="178">
        <f>B226/RES_summary!B$19</f>
        <v>7.9080926650227097</v>
      </c>
      <c r="C298" s="178">
        <f>C226/RES_summary!C$19</f>
        <v>11.457874149393856</v>
      </c>
      <c r="D298" s="178">
        <f>D226/RES_summary!D$19</f>
        <v>6.7837937301270212</v>
      </c>
      <c r="E298" s="178">
        <f>E226/RES_summary!E$19</f>
        <v>4.4984749655675191</v>
      </c>
      <c r="F298" s="178">
        <f>F226/RES_summary!F$19</f>
        <v>4.3819136563583445</v>
      </c>
      <c r="G298" s="178">
        <f>G226/RES_summary!G$19</f>
        <v>4.43333433829872</v>
      </c>
      <c r="H298" s="178">
        <f>H226/RES_summary!H$19</f>
        <v>5.1318213765562026</v>
      </c>
      <c r="I298" s="178">
        <f>I226/RES_summary!I$19</f>
        <v>4.7619968483214894</v>
      </c>
      <c r="J298" s="178">
        <f>J226/RES_summary!J$19</f>
        <v>6.4812989214318808</v>
      </c>
      <c r="K298" s="178">
        <f>K226/RES_summary!K$19</f>
        <v>4.4381364912627577</v>
      </c>
      <c r="L298" s="178">
        <f>L226/RES_summary!L$19</f>
        <v>6.2542177739648768</v>
      </c>
      <c r="M298" s="178">
        <f>M226/RES_summary!M$19</f>
        <v>4.67402358878355</v>
      </c>
      <c r="N298" s="178">
        <f>N226/RES_summary!N$19</f>
        <v>4.5936661574032502</v>
      </c>
      <c r="O298" s="178">
        <f>O226/RES_summary!O$19</f>
        <v>2.97408418600256</v>
      </c>
      <c r="P298" s="178">
        <f>P226/RES_summary!P$19</f>
        <v>2.253147130280456</v>
      </c>
      <c r="Q298" s="178">
        <f>Q226/RES_summary!Q$19</f>
        <v>5.3156714420332909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9.7536988524017119</v>
      </c>
      <c r="C300" s="177">
        <f>C228/RES_summary!C$19</f>
        <v>11.897982322096873</v>
      </c>
      <c r="D300" s="177">
        <f>D228/RES_summary!D$19</f>
        <v>12.203587221692676</v>
      </c>
      <c r="E300" s="177">
        <f>E228/RES_summary!E$19</f>
        <v>11.956510856140994</v>
      </c>
      <c r="F300" s="177">
        <f>F228/RES_summary!F$19</f>
        <v>11.893261289135971</v>
      </c>
      <c r="G300" s="177">
        <f>G228/RES_summary!G$19</f>
        <v>11.292975243247147</v>
      </c>
      <c r="H300" s="177">
        <f>H228/RES_summary!H$19</f>
        <v>11.307068063960282</v>
      </c>
      <c r="I300" s="177">
        <f>I228/RES_summary!I$19</f>
        <v>11.743414195589912</v>
      </c>
      <c r="J300" s="177">
        <f>J228/RES_summary!J$19</f>
        <v>11.404980061557158</v>
      </c>
      <c r="K300" s="177">
        <f>K228/RES_summary!K$19</f>
        <v>11.134997430643381</v>
      </c>
      <c r="L300" s="177">
        <f>L228/RES_summary!L$19</f>
        <v>11.193843734273651</v>
      </c>
      <c r="M300" s="177">
        <f>M228/RES_summary!M$19</f>
        <v>10.926598706343656</v>
      </c>
      <c r="N300" s="177">
        <f>N228/RES_summary!N$19</f>
        <v>0</v>
      </c>
      <c r="O300" s="177">
        <f>O228/RES_summary!O$19</f>
        <v>0</v>
      </c>
      <c r="P300" s="177">
        <f>P228/RES_summary!P$19</f>
        <v>0</v>
      </c>
      <c r="Q300" s="177">
        <f>Q228/RES_summary!Q$19</f>
        <v>0</v>
      </c>
    </row>
    <row r="301" spans="1:17" ht="12" customHeight="1" x14ac:dyDescent="0.25">
      <c r="A301" s="29" t="s">
        <v>140</v>
      </c>
      <c r="B301" s="176">
        <f>B229/RES_summary!B$19</f>
        <v>1.8071735020658284</v>
      </c>
      <c r="C301" s="176">
        <f>C229/RES_summary!C$19</f>
        <v>1.8751769702405228</v>
      </c>
      <c r="D301" s="176">
        <f>D229/RES_summary!D$19</f>
        <v>3.2833342831563792</v>
      </c>
      <c r="E301" s="176">
        <f>E229/RES_summary!E$19</f>
        <v>3.8790214486876522</v>
      </c>
      <c r="F301" s="176">
        <f>F229/RES_summary!F$19</f>
        <v>3.7491179028639654</v>
      </c>
      <c r="G301" s="176">
        <f>G229/RES_summary!G$19</f>
        <v>2.988616426829767</v>
      </c>
      <c r="H301" s="176">
        <f>H229/RES_summary!H$19</f>
        <v>3.8235669845731675</v>
      </c>
      <c r="I301" s="176">
        <f>I229/RES_summary!I$19</f>
        <v>4.4263246607154514</v>
      </c>
      <c r="J301" s="176">
        <f>J229/RES_summary!J$19</f>
        <v>6.1639138850176449</v>
      </c>
      <c r="K301" s="176">
        <f>K229/RES_summary!K$19</f>
        <v>3.3482030182891411</v>
      </c>
      <c r="L301" s="176">
        <f>L229/RES_summary!L$19</f>
        <v>5.3114033212666714</v>
      </c>
      <c r="M301" s="176">
        <f>M229/RES_summary!M$19</f>
        <v>4.0955823632655095</v>
      </c>
      <c r="N301" s="176">
        <f>N229/RES_summary!N$19</f>
        <v>4.5936661574032494</v>
      </c>
      <c r="O301" s="176">
        <f>O229/RES_summary!O$19</f>
        <v>2.97408418600256</v>
      </c>
      <c r="P301" s="176">
        <f>P229/RES_summary!P$19</f>
        <v>2.253147130280456</v>
      </c>
      <c r="Q301" s="176">
        <f>Q229/RES_summary!Q$19</f>
        <v>5.3156714420332909</v>
      </c>
    </row>
    <row r="303" spans="1:17" ht="12" customHeight="1" x14ac:dyDescent="0.25">
      <c r="A303" s="152" t="s">
        <v>71</v>
      </c>
      <c r="B303" s="184">
        <f>B231/RES_summary!B$19</f>
        <v>140.67609815083674</v>
      </c>
      <c r="C303" s="184">
        <f>C231/RES_summary!C$19</f>
        <v>153.38052191524645</v>
      </c>
      <c r="D303" s="184">
        <f>D231/RES_summary!D$19</f>
        <v>143.04164578128936</v>
      </c>
      <c r="E303" s="184">
        <f>E231/RES_summary!E$19</f>
        <v>146.15543935133047</v>
      </c>
      <c r="F303" s="184">
        <f>F231/RES_summary!F$19</f>
        <v>155.26743009772969</v>
      </c>
      <c r="G303" s="184">
        <f>G231/RES_summary!G$19</f>
        <v>150.77842088710395</v>
      </c>
      <c r="H303" s="184">
        <f>H231/RES_summary!H$19</f>
        <v>151.57641607703761</v>
      </c>
      <c r="I303" s="184">
        <f>I231/RES_summary!I$19</f>
        <v>138.05031700206362</v>
      </c>
      <c r="J303" s="184">
        <f>J231/RES_summary!J$19</f>
        <v>141.71453817850403</v>
      </c>
      <c r="K303" s="184">
        <f>K231/RES_summary!K$19</f>
        <v>140.19515921931122</v>
      </c>
      <c r="L303" s="184">
        <f>L231/RES_summary!L$19</f>
        <v>143.10065586727239</v>
      </c>
      <c r="M303" s="184">
        <f>M231/RES_summary!M$19</f>
        <v>112.20641140798337</v>
      </c>
      <c r="N303" s="184">
        <f>N231/RES_summary!N$19</f>
        <v>124.81017138225715</v>
      </c>
      <c r="O303" s="184">
        <f>O231/RES_summary!O$19</f>
        <v>124.76825798048358</v>
      </c>
      <c r="P303" s="184">
        <f>P231/RES_summary!P$19</f>
        <v>110.31312429658622</v>
      </c>
      <c r="Q303" s="184">
        <f>Q231/RES_summary!Q$19</f>
        <v>118.57685361821109</v>
      </c>
    </row>
    <row r="304" spans="1:17" ht="12" customHeight="1" x14ac:dyDescent="0.25">
      <c r="A304" s="158" t="s">
        <v>65</v>
      </c>
      <c r="B304" s="178">
        <f>B232/RES_summary!B$19</f>
        <v>125.42594682561229</v>
      </c>
      <c r="C304" s="178">
        <f>C232/RES_summary!C$19</f>
        <v>136.70214588951865</v>
      </c>
      <c r="D304" s="178">
        <f>D232/RES_summary!D$19</f>
        <v>127.08075252448965</v>
      </c>
      <c r="E304" s="178">
        <f>E232/RES_summary!E$19</f>
        <v>130.2727367326363</v>
      </c>
      <c r="F304" s="178">
        <f>F232/RES_summary!F$19</f>
        <v>139.36021570363067</v>
      </c>
      <c r="G304" s="178">
        <f>G232/RES_summary!G$19</f>
        <v>135.46476282086681</v>
      </c>
      <c r="H304" s="178">
        <f>H232/RES_summary!H$19</f>
        <v>135.27381720757302</v>
      </c>
      <c r="I304" s="178">
        <f>I232/RES_summary!I$19</f>
        <v>122.06784154038434</v>
      </c>
      <c r="J304" s="178">
        <f>J232/RES_summary!J$19</f>
        <v>123.55792380179719</v>
      </c>
      <c r="K304" s="178">
        <f>K232/RES_summary!K$19</f>
        <v>124.74811305347014</v>
      </c>
      <c r="L304" s="178">
        <f>L232/RES_summary!L$19</f>
        <v>124.58609673323402</v>
      </c>
      <c r="M304" s="178">
        <f>M232/RES_summary!M$19</f>
        <v>95.369712465178822</v>
      </c>
      <c r="N304" s="178">
        <f>N232/RES_summary!N$19</f>
        <v>108.05267455633009</v>
      </c>
      <c r="O304" s="178">
        <f>O232/RES_summary!O$19</f>
        <v>109.18546253939103</v>
      </c>
      <c r="P304" s="178">
        <f>P232/RES_summary!P$19</f>
        <v>96.502185857716782</v>
      </c>
      <c r="Q304" s="178">
        <f>Q232/RES_summary!Q$19</f>
        <v>102.35440635038977</v>
      </c>
    </row>
    <row r="305" spans="1:17" ht="12" customHeight="1" x14ac:dyDescent="0.25">
      <c r="A305" s="23" t="s">
        <v>157</v>
      </c>
      <c r="B305" s="177">
        <f>B233/RES_summary!B$19</f>
        <v>119.74077809827615</v>
      </c>
      <c r="C305" s="177">
        <f>C233/RES_summary!C$19</f>
        <v>131.03350160621065</v>
      </c>
      <c r="D305" s="177">
        <f>D233/RES_summary!D$19</f>
        <v>122.56251568822506</v>
      </c>
      <c r="E305" s="177">
        <f>E233/RES_summary!E$19</f>
        <v>126.43948868993108</v>
      </c>
      <c r="F305" s="177">
        <f>F233/RES_summary!F$19</f>
        <v>135.40126231300908</v>
      </c>
      <c r="G305" s="177">
        <f>G233/RES_summary!G$19</f>
        <v>131.16505773572572</v>
      </c>
      <c r="H305" s="177">
        <f>H233/RES_summary!H$19</f>
        <v>131.9932653152978</v>
      </c>
      <c r="I305" s="177">
        <f>I233/RES_summary!I$19</f>
        <v>119.45813659943894</v>
      </c>
      <c r="J305" s="177">
        <f>J233/RES_summary!J$19</f>
        <v>123.42603686066097</v>
      </c>
      <c r="K305" s="177">
        <f>K233/RES_summary!K$19</f>
        <v>121.2467613876324</v>
      </c>
      <c r="L305" s="177">
        <f>L233/RES_summary!L$19</f>
        <v>123.60961351278078</v>
      </c>
      <c r="M305" s="177">
        <f>M233/RES_summary!M$19</f>
        <v>93.56518846128165</v>
      </c>
      <c r="N305" s="177">
        <f>N233/RES_summary!N$19</f>
        <v>105.78251188898662</v>
      </c>
      <c r="O305" s="177">
        <f>O233/RES_summary!O$19</f>
        <v>105.88922076028342</v>
      </c>
      <c r="P305" s="177">
        <f>P233/RES_summary!P$19</f>
        <v>92.634898987724696</v>
      </c>
      <c r="Q305" s="177">
        <f>Q233/RES_summary!Q$19</f>
        <v>101.27023092141111</v>
      </c>
    </row>
    <row r="306" spans="1:17" ht="12" customHeight="1" x14ac:dyDescent="0.25">
      <c r="A306" s="23" t="s">
        <v>60</v>
      </c>
      <c r="B306" s="177">
        <f>B234/RES_summary!B$19</f>
        <v>5.6851687273361389</v>
      </c>
      <c r="C306" s="177">
        <f>C234/RES_summary!C$19</f>
        <v>5.6686442833079962</v>
      </c>
      <c r="D306" s="177">
        <f>D234/RES_summary!D$19</f>
        <v>4.5182368362645882</v>
      </c>
      <c r="E306" s="177">
        <f>E234/RES_summary!E$19</f>
        <v>3.8332480427052231</v>
      </c>
      <c r="F306" s="177">
        <f>F234/RES_summary!F$19</f>
        <v>3.9589533906215757</v>
      </c>
      <c r="G306" s="177">
        <f>G234/RES_summary!G$19</f>
        <v>4.2997050851410803</v>
      </c>
      <c r="H306" s="177">
        <f>H234/RES_summary!H$19</f>
        <v>3.2805518922752119</v>
      </c>
      <c r="I306" s="177">
        <f>I234/RES_summary!I$19</f>
        <v>2.609704940945397</v>
      </c>
      <c r="J306" s="177">
        <f>J234/RES_summary!J$19</f>
        <v>0.13188694113622509</v>
      </c>
      <c r="K306" s="177">
        <f>K234/RES_summary!K$19</f>
        <v>3.5013516658377299</v>
      </c>
      <c r="L306" s="177">
        <f>L234/RES_summary!L$19</f>
        <v>0.97648322045323288</v>
      </c>
      <c r="M306" s="177">
        <f>M234/RES_summary!M$19</f>
        <v>1.8045240038971615</v>
      </c>
      <c r="N306" s="177">
        <f>N234/RES_summary!N$19</f>
        <v>2.2701626673434636</v>
      </c>
      <c r="O306" s="177">
        <f>O234/RES_summary!O$19</f>
        <v>3.2962417791076004</v>
      </c>
      <c r="P306" s="177">
        <f>P234/RES_summary!P$19</f>
        <v>3.8672868699920731</v>
      </c>
      <c r="Q306" s="177">
        <f>Q234/RES_summary!Q$19</f>
        <v>1.0841754289786525</v>
      </c>
    </row>
    <row r="307" spans="1:17" ht="12" customHeight="1" x14ac:dyDescent="0.25">
      <c r="A307" s="158" t="s">
        <v>112</v>
      </c>
      <c r="B307" s="178">
        <f>B235/RES_summary!B$19</f>
        <v>0.51025618159968267</v>
      </c>
      <c r="C307" s="178">
        <f>C235/RES_summary!C$19</f>
        <v>0.53496827336269714</v>
      </c>
      <c r="D307" s="178">
        <f>D235/RES_summary!D$19</f>
        <v>0.60441427455024921</v>
      </c>
      <c r="E307" s="178">
        <f>E235/RES_summary!E$19</f>
        <v>0.67817204253197327</v>
      </c>
      <c r="F307" s="178">
        <f>F235/RES_summary!F$19</f>
        <v>0.68095471319871015</v>
      </c>
      <c r="G307" s="178">
        <f>G235/RES_summary!G$19</f>
        <v>0.68474085062884948</v>
      </c>
      <c r="H307" s="178">
        <f>H235/RES_summary!H$19</f>
        <v>0.72388671450198749</v>
      </c>
      <c r="I307" s="178">
        <f>I235/RES_summary!I$19</f>
        <v>0.79980936937699831</v>
      </c>
      <c r="J307" s="178">
        <f>J235/RES_summary!J$19</f>
        <v>0.88936292884730983</v>
      </c>
      <c r="K307" s="178">
        <f>K235/RES_summary!K$19</f>
        <v>0.9645509037974046</v>
      </c>
      <c r="L307" s="178">
        <f>L235/RES_summary!L$19</f>
        <v>1.0698905387800925</v>
      </c>
      <c r="M307" s="178">
        <f>M235/RES_summary!M$19</f>
        <v>1.1736543812590963</v>
      </c>
      <c r="N307" s="178">
        <f>N235/RES_summary!N$19</f>
        <v>1.2940719372120566</v>
      </c>
      <c r="O307" s="178">
        <f>O235/RES_summary!O$19</f>
        <v>1.3345750976964443</v>
      </c>
      <c r="P307" s="178">
        <f>P235/RES_summary!P$19</f>
        <v>1.0429695320668291</v>
      </c>
      <c r="Q307" s="178">
        <f>Q235/RES_summary!Q$19</f>
        <v>1.0333262767106899</v>
      </c>
    </row>
    <row r="308" spans="1:17" ht="12" customHeight="1" x14ac:dyDescent="0.25">
      <c r="A308" s="23" t="s">
        <v>60</v>
      </c>
      <c r="B308" s="177">
        <f>B236/RES_summary!B$19</f>
        <v>0.51025618159968267</v>
      </c>
      <c r="C308" s="177">
        <f>C236/RES_summary!C$19</f>
        <v>0.53496827336269714</v>
      </c>
      <c r="D308" s="177">
        <f>D236/RES_summary!D$19</f>
        <v>0.60441427455024921</v>
      </c>
      <c r="E308" s="177">
        <f>E236/RES_summary!E$19</f>
        <v>0.67817204253197327</v>
      </c>
      <c r="F308" s="177">
        <f>F236/RES_summary!F$19</f>
        <v>0.68095471319871015</v>
      </c>
      <c r="G308" s="177">
        <f>G236/RES_summary!G$19</f>
        <v>0.68474085062884948</v>
      </c>
      <c r="H308" s="177">
        <f>H236/RES_summary!H$19</f>
        <v>0.72388671450198749</v>
      </c>
      <c r="I308" s="177">
        <f>I236/RES_summary!I$19</f>
        <v>0.79980936937699831</v>
      </c>
      <c r="J308" s="177">
        <f>J236/RES_summary!J$19</f>
        <v>0.88936292884730983</v>
      </c>
      <c r="K308" s="177">
        <f>K236/RES_summary!K$19</f>
        <v>0.9645509037974046</v>
      </c>
      <c r="L308" s="177">
        <f>L236/RES_summary!L$19</f>
        <v>1.0698905387800925</v>
      </c>
      <c r="M308" s="177">
        <f>M236/RES_summary!M$19</f>
        <v>1.1736543812590963</v>
      </c>
      <c r="N308" s="177">
        <f>N236/RES_summary!N$19</f>
        <v>1.2940719372120566</v>
      </c>
      <c r="O308" s="177">
        <f>O236/RES_summary!O$19</f>
        <v>1.3345750976964443</v>
      </c>
      <c r="P308" s="177">
        <f>P236/RES_summary!P$19</f>
        <v>1.0429695320668291</v>
      </c>
      <c r="Q308" s="177">
        <f>Q236/RES_summary!Q$19</f>
        <v>1.0333262767106899</v>
      </c>
    </row>
    <row r="309" spans="1:17" ht="12" customHeight="1" x14ac:dyDescent="0.25">
      <c r="A309" s="158" t="s">
        <v>63</v>
      </c>
      <c r="B309" s="178">
        <f>B237/RES_summary!B$19</f>
        <v>11.232972299378222</v>
      </c>
      <c r="C309" s="178">
        <f>C237/RES_summary!C$19</f>
        <v>11.171799369681249</v>
      </c>
      <c r="D309" s="178">
        <f>D237/RES_summary!D$19</f>
        <v>11.575016076071</v>
      </c>
      <c r="E309" s="178">
        <f>E237/RES_summary!E$19</f>
        <v>11.80557107572937</v>
      </c>
      <c r="F309" s="178">
        <f>F237/RES_summary!F$19</f>
        <v>11.92521845392997</v>
      </c>
      <c r="G309" s="178">
        <f>G237/RES_summary!G$19</f>
        <v>11.671673410097281</v>
      </c>
      <c r="H309" s="178">
        <f>H237/RES_summary!H$19</f>
        <v>12.041417896847573</v>
      </c>
      <c r="I309" s="178">
        <f>I237/RES_summary!I$19</f>
        <v>11.400508264461997</v>
      </c>
      <c r="J309" s="178">
        <f>J237/RES_summary!J$19</f>
        <v>12.095991422736482</v>
      </c>
      <c r="K309" s="178">
        <f>K237/RES_summary!K$19</f>
        <v>11.33214186660328</v>
      </c>
      <c r="L309" s="178">
        <f>L237/RES_summary!L$19</f>
        <v>12.825637257166862</v>
      </c>
      <c r="M309" s="178">
        <f>M237/RES_summary!M$19</f>
        <v>12.027226579259226</v>
      </c>
      <c r="N309" s="178">
        <f>N237/RES_summary!N$19</f>
        <v>11.539552990193108</v>
      </c>
      <c r="O309" s="178">
        <f>O237/RES_summary!O$19</f>
        <v>11.705132950731343</v>
      </c>
      <c r="P309" s="178">
        <f>P237/RES_summary!P$19</f>
        <v>10.837810258230842</v>
      </c>
      <c r="Q309" s="178">
        <f>Q237/RES_summary!Q$19</f>
        <v>10.630375921351765</v>
      </c>
    </row>
    <row r="310" spans="1:17" ht="12" customHeight="1" x14ac:dyDescent="0.25">
      <c r="A310" s="167" t="s">
        <v>156</v>
      </c>
      <c r="B310" s="183">
        <f>B238/RES_summary!B$19</f>
        <v>12.343473090340998</v>
      </c>
      <c r="C310" s="183">
        <f>C238/RES_summary!C$19</f>
        <v>12.248359730949735</v>
      </c>
      <c r="D310" s="183">
        <f>D238/RES_summary!D$19</f>
        <v>12.211515371471959</v>
      </c>
      <c r="E310" s="183">
        <f>E238/RES_summary!E$19</f>
        <v>12.221925461748263</v>
      </c>
      <c r="F310" s="183">
        <f>F238/RES_summary!F$19</f>
        <v>12.292116490345025</v>
      </c>
      <c r="G310" s="183">
        <f>G238/RES_summary!G$19</f>
        <v>12.130953710990031</v>
      </c>
      <c r="H310" s="183">
        <f>H238/RES_summary!H$19</f>
        <v>12.323886736131605</v>
      </c>
      <c r="I310" s="183">
        <f>I238/RES_summary!I$19</f>
        <v>11.729497433510854</v>
      </c>
      <c r="J310" s="183">
        <f>J238/RES_summary!J$19</f>
        <v>12.064409283859874</v>
      </c>
      <c r="K310" s="183">
        <f>K238/RES_summary!K$19</f>
        <v>12.203569526344825</v>
      </c>
      <c r="L310" s="183">
        <f>L238/RES_summary!L$19</f>
        <v>12.952526180037852</v>
      </c>
      <c r="M310" s="183">
        <f>M238/RES_summary!M$19</f>
        <v>12.598554649096398</v>
      </c>
      <c r="N310" s="183">
        <f>N238/RES_summary!N$19</f>
        <v>11.751249334991366</v>
      </c>
      <c r="O310" s="183">
        <f>O238/RES_summary!O$19</f>
        <v>11.692461815250343</v>
      </c>
      <c r="P310" s="183">
        <f>P238/RES_summary!P$19</f>
        <v>10.792270042598709</v>
      </c>
      <c r="Q310" s="183">
        <f>Q238/RES_summary!Q$19</f>
        <v>10.61571673500751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12.88732578475552</v>
      </c>
      <c r="E311" s="183">
        <f>E239/RES_summary!E$19</f>
        <v>12.837751639984832</v>
      </c>
      <c r="F311" s="183">
        <f>F239/RES_summary!F$19</f>
        <v>12.926845354768286</v>
      </c>
      <c r="G311" s="183">
        <f>G239/RES_summary!G$19</f>
        <v>12.779992712983649</v>
      </c>
      <c r="H311" s="183">
        <f>H239/RES_summary!H$19</f>
        <v>12.859635764485189</v>
      </c>
      <c r="I311" s="183">
        <f>I239/RES_summary!I$19</f>
        <v>12.421131294356629</v>
      </c>
      <c r="J311" s="183">
        <f>J239/RES_summary!J$19</f>
        <v>12.598575585553656</v>
      </c>
      <c r="K311" s="183">
        <f>K239/RES_summary!K$19</f>
        <v>12.706046859736453</v>
      </c>
      <c r="L311" s="183">
        <f>L239/RES_summary!L$19</f>
        <v>13.444859767109554</v>
      </c>
      <c r="M311" s="183">
        <f>M239/RES_summary!M$19</f>
        <v>13.044933609992773</v>
      </c>
      <c r="N311" s="183">
        <f>N239/RES_summary!N$19</f>
        <v>12.118310057447232</v>
      </c>
      <c r="O311" s="183">
        <f>O239/RES_summary!O$19</f>
        <v>12.022999878144567</v>
      </c>
      <c r="P311" s="183">
        <f>P239/RES_summary!P$19</f>
        <v>11.038213869839842</v>
      </c>
      <c r="Q311" s="183">
        <f>Q239/RES_summary!Q$19</f>
        <v>10.720732753089401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9.2149121244270962</v>
      </c>
      <c r="E312" s="182">
        <f>E240/RES_summary!E$19</f>
        <v>9.1849021719887514</v>
      </c>
      <c r="F312" s="182">
        <f>F240/RES_summary!F$19</f>
        <v>9.2153957129161572</v>
      </c>
      <c r="G312" s="182">
        <f>G240/RES_summary!G$19</f>
        <v>9.0606252044061666</v>
      </c>
      <c r="H312" s="182">
        <f>H240/RES_summary!H$19</f>
        <v>9.1717699586139592</v>
      </c>
      <c r="I312" s="182">
        <f>I240/RES_summary!I$19</f>
        <v>8.7231183307471198</v>
      </c>
      <c r="J312" s="182">
        <f>J240/RES_summary!J$19</f>
        <v>8.9415466361667058</v>
      </c>
      <c r="K312" s="182">
        <f>K240/RES_summary!K$19</f>
        <v>9.0198579996616406</v>
      </c>
      <c r="L312" s="182">
        <f>L240/RES_summary!L$19</f>
        <v>9.5379642372735436</v>
      </c>
      <c r="M312" s="182">
        <f>M240/RES_summary!M$19</f>
        <v>9.2568368616005028</v>
      </c>
      <c r="N312" s="182">
        <f>N240/RES_summary!N$19</f>
        <v>8.6021720444658101</v>
      </c>
      <c r="O312" s="182">
        <f>O240/RES_summary!O$19</f>
        <v>8.5318791945876828</v>
      </c>
      <c r="P312" s="182">
        <f>P240/RES_summary!P$19</f>
        <v>7.8264079803548743</v>
      </c>
      <c r="Q312" s="182">
        <f>Q240/RES_summary!Q$19</f>
        <v>7.5879565396568278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3.6724136603284254</v>
      </c>
      <c r="E313" s="181">
        <f>E241/RES_summary!E$19</f>
        <v>3.6528494679960795</v>
      </c>
      <c r="F313" s="181">
        <f>F241/RES_summary!F$19</f>
        <v>3.7114496418521274</v>
      </c>
      <c r="G313" s="181">
        <f>G241/RES_summary!G$19</f>
        <v>3.7193675085774851</v>
      </c>
      <c r="H313" s="181">
        <f>H241/RES_summary!H$19</f>
        <v>3.6878658058712279</v>
      </c>
      <c r="I313" s="181">
        <f>I241/RES_summary!I$19</f>
        <v>3.6980129636095089</v>
      </c>
      <c r="J313" s="181">
        <f>J241/RES_summary!J$19</f>
        <v>3.6570289493869503</v>
      </c>
      <c r="K313" s="181">
        <f>K241/RES_summary!K$19</f>
        <v>3.6861888600748136</v>
      </c>
      <c r="L313" s="181">
        <f>L241/RES_summary!L$19</f>
        <v>3.9068955298360115</v>
      </c>
      <c r="M313" s="181">
        <f>M241/RES_summary!M$19</f>
        <v>3.7880967483922725</v>
      </c>
      <c r="N313" s="181">
        <f>N241/RES_summary!N$19</f>
        <v>3.5161380129814246</v>
      </c>
      <c r="O313" s="181">
        <f>O241/RES_summary!O$19</f>
        <v>3.4911206835568827</v>
      </c>
      <c r="P313" s="181">
        <f>P241/RES_summary!P$19</f>
        <v>3.2118058894849661</v>
      </c>
      <c r="Q313" s="181">
        <f>Q241/RES_summary!Q$19</f>
        <v>3.1327762134325723</v>
      </c>
    </row>
    <row r="314" spans="1:17" ht="12" customHeight="1" x14ac:dyDescent="0.25">
      <c r="A314" s="163" t="s">
        <v>144</v>
      </c>
      <c r="B314" s="180">
        <f>B242/RES_summary!B$19</f>
        <v>12.344842582198885</v>
      </c>
      <c r="C314" s="180">
        <f>C242/RES_summary!C$19</f>
        <v>12.214057352390189</v>
      </c>
      <c r="D314" s="180">
        <f>D242/RES_summary!D$19</f>
        <v>12.154354651216417</v>
      </c>
      <c r="E314" s="180">
        <f>E242/RES_summary!E$19</f>
        <v>12.195400927121039</v>
      </c>
      <c r="F314" s="180">
        <f>F242/RES_summary!F$19</f>
        <v>12.306038482855378</v>
      </c>
      <c r="G314" s="180">
        <f>G242/RES_summary!G$19</f>
        <v>12.319574126965188</v>
      </c>
      <c r="H314" s="180">
        <f>H242/RES_summary!H$19</f>
        <v>12.168636646537928</v>
      </c>
      <c r="I314" s="180">
        <f>I242/RES_summary!I$19</f>
        <v>12.45663398457504</v>
      </c>
      <c r="J314" s="180">
        <f>J242/RES_summary!J$19</f>
        <v>12.249632333042646</v>
      </c>
      <c r="K314" s="180">
        <f>K242/RES_summary!K$19</f>
        <v>12.24056819879247</v>
      </c>
      <c r="L314" s="180">
        <f>L242/RES_summary!L$19</f>
        <v>12.884621842719101</v>
      </c>
      <c r="M314" s="180">
        <f>M242/RES_summary!M$19</f>
        <v>12.541980522840616</v>
      </c>
      <c r="N314" s="180">
        <f>N242/RES_summary!N$19</f>
        <v>0</v>
      </c>
      <c r="O314" s="180">
        <f>O242/RES_summary!O$19</f>
        <v>0</v>
      </c>
      <c r="P314" s="180">
        <f>P242/RES_summary!P$19</f>
        <v>0</v>
      </c>
      <c r="Q314" s="180">
        <f>Q242/RES_summary!Q$19</f>
        <v>0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12.645826404968361</v>
      </c>
      <c r="E315" s="179">
        <f>E243/RES_summary!E$19</f>
        <v>12.600514371943147</v>
      </c>
      <c r="F315" s="179">
        <f>F243/RES_summary!F$19</f>
        <v>12.693524228049641</v>
      </c>
      <c r="G315" s="179">
        <f>G243/RES_summary!G$19</f>
        <v>12.65703573566307</v>
      </c>
      <c r="H315" s="179">
        <f>H243/RES_summary!H$19</f>
        <v>12.464355041660941</v>
      </c>
      <c r="I315" s="179">
        <f>I243/RES_summary!I$19</f>
        <v>12.463706606754689</v>
      </c>
      <c r="J315" s="179">
        <f>J243/RES_summary!J$19</f>
        <v>12.253848081877464</v>
      </c>
      <c r="K315" s="179">
        <f>K243/RES_summary!K$19</f>
        <v>12.334962667220642</v>
      </c>
      <c r="L315" s="179">
        <f>L243/RES_summary!L$19</f>
        <v>13.012718206861695</v>
      </c>
      <c r="M315" s="179">
        <f>M243/RES_summary!M$19</f>
        <v>12.720263438478822</v>
      </c>
      <c r="N315" s="179">
        <f>N243/RES_summary!N$19</f>
        <v>0</v>
      </c>
      <c r="O315" s="179">
        <f>O243/RES_summary!O$19</f>
        <v>0</v>
      </c>
      <c r="P315" s="179">
        <f>P243/RES_summary!P$19</f>
        <v>0</v>
      </c>
      <c r="Q315" s="179">
        <f>Q243/RES_summary!Q$19</f>
        <v>0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8.973412744639905</v>
      </c>
      <c r="E316" s="177">
        <f>E244/RES_summary!E$19</f>
        <v>8.9476649039470644</v>
      </c>
      <c r="F316" s="177">
        <f>F244/RES_summary!F$19</f>
        <v>8.9820745861975073</v>
      </c>
      <c r="G316" s="177">
        <f>G244/RES_summary!G$19</f>
        <v>8.9376682270855863</v>
      </c>
      <c r="H316" s="177">
        <f>H244/RES_summary!H$19</f>
        <v>8.7764892357897129</v>
      </c>
      <c r="I316" s="177">
        <f>I244/RES_summary!I$19</f>
        <v>8.7656936431451804</v>
      </c>
      <c r="J316" s="177">
        <f>J244/RES_summary!J$19</f>
        <v>8.5968191324905145</v>
      </c>
      <c r="K316" s="177">
        <f>K244/RES_summary!K$19</f>
        <v>8.6487738071458296</v>
      </c>
      <c r="L316" s="177">
        <f>L244/RES_summary!L$19</f>
        <v>9.1058226770256834</v>
      </c>
      <c r="M316" s="177">
        <f>M244/RES_summary!M$19</f>
        <v>8.932166690086552</v>
      </c>
      <c r="N316" s="177">
        <f>N244/RES_summary!N$19</f>
        <v>0</v>
      </c>
      <c r="O316" s="177">
        <f>O244/RES_summary!O$19</f>
        <v>0</v>
      </c>
      <c r="P316" s="177">
        <f>P244/RES_summary!P$19</f>
        <v>0</v>
      </c>
      <c r="Q316" s="177">
        <f>Q244/RES_summary!Q$19</f>
        <v>0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3.6724136603284547</v>
      </c>
      <c r="E317" s="177">
        <f>E245/RES_summary!E$19</f>
        <v>3.6528494679960795</v>
      </c>
      <c r="F317" s="177">
        <f>F245/RES_summary!F$19</f>
        <v>3.7114496418521337</v>
      </c>
      <c r="G317" s="177">
        <f>G245/RES_summary!G$19</f>
        <v>3.7193675085774838</v>
      </c>
      <c r="H317" s="177">
        <f>H245/RES_summary!H$19</f>
        <v>3.687865805871227</v>
      </c>
      <c r="I317" s="177">
        <f>I245/RES_summary!I$19</f>
        <v>3.6980129636095076</v>
      </c>
      <c r="J317" s="177">
        <f>J245/RES_summary!J$19</f>
        <v>3.6570289493869499</v>
      </c>
      <c r="K317" s="177">
        <f>K245/RES_summary!K$19</f>
        <v>3.6861888600748136</v>
      </c>
      <c r="L317" s="177">
        <f>L245/RES_summary!L$19</f>
        <v>3.9068955298360124</v>
      </c>
      <c r="M317" s="177">
        <f>M245/RES_summary!M$19</f>
        <v>3.7880967483922716</v>
      </c>
      <c r="N317" s="177">
        <f>N245/RES_summary!N$19</f>
        <v>0</v>
      </c>
      <c r="O317" s="177">
        <f>O245/RES_summary!O$19</f>
        <v>0</v>
      </c>
      <c r="P317" s="177">
        <f>P245/RES_summary!P$19</f>
        <v>0</v>
      </c>
      <c r="Q317" s="177">
        <f>Q245/RES_summary!Q$19</f>
        <v>0</v>
      </c>
    </row>
    <row r="318" spans="1:17" ht="12" customHeight="1" x14ac:dyDescent="0.25">
      <c r="A318" s="163" t="s">
        <v>142</v>
      </c>
      <c r="B318" s="180">
        <f>B246/RES_summary!B$19</f>
        <v>4.3615832968628432</v>
      </c>
      <c r="C318" s="180">
        <f>C246/RES_summary!C$19</f>
        <v>3.6785118702321071</v>
      </c>
      <c r="D318" s="180">
        <f>D246/RES_summary!D$19</f>
        <v>6.1543153572949638</v>
      </c>
      <c r="E318" s="180">
        <f>E246/RES_summary!E$19</f>
        <v>7.3264394007010312</v>
      </c>
      <c r="F318" s="180">
        <f>F246/RES_summary!F$19</f>
        <v>7.121505998210564</v>
      </c>
      <c r="G318" s="180">
        <f>G246/RES_summary!G$19</f>
        <v>5.8216105844720056</v>
      </c>
      <c r="H318" s="180">
        <f>H246/RES_summary!H$19</f>
        <v>7.9768531169347909</v>
      </c>
      <c r="I318" s="180">
        <f>I246/RES_summary!I$19</f>
        <v>8.6320722918001476</v>
      </c>
      <c r="J318" s="180">
        <f>J246/RES_summary!J$19</f>
        <v>12.038257711430939</v>
      </c>
      <c r="K318" s="180">
        <f>K246/RES_summary!K$19</f>
        <v>6.6726132192208567</v>
      </c>
      <c r="L318" s="180">
        <f>L246/RES_summary!L$19</f>
        <v>11.471361758054888</v>
      </c>
      <c r="M318" s="180">
        <f>M246/RES_summary!M$19</f>
        <v>7.539479385732232</v>
      </c>
      <c r="N318" s="180">
        <f>N246/RES_summary!N$19</f>
        <v>7.3363669746465243</v>
      </c>
      <c r="O318" s="180">
        <f>O246/RES_summary!O$19</f>
        <v>10.184287618805735</v>
      </c>
      <c r="P318" s="180">
        <f>P246/RES_summary!P$19</f>
        <v>10.56806861160927</v>
      </c>
      <c r="Q318" s="180">
        <f>Q246/RES_summary!Q$19</f>
        <v>10.264203758950739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8.147486193116162</v>
      </c>
      <c r="E319" s="179">
        <f>E247/RES_summary!E$19</f>
        <v>8.9828158619108542</v>
      </c>
      <c r="F319" s="179">
        <f>F247/RES_summary!F$19</f>
        <v>8.8844851719292883</v>
      </c>
      <c r="G319" s="179">
        <f>G247/RES_summary!G$19</f>
        <v>7.9183371591108784</v>
      </c>
      <c r="H319" s="179">
        <f>H247/RES_summary!H$19</f>
        <v>9.4099425973994553</v>
      </c>
      <c r="I319" s="179">
        <f>I247/RES_summary!I$19</f>
        <v>9.8249040368479843</v>
      </c>
      <c r="J319" s="179">
        <f>J247/RES_summary!J$19</f>
        <v>12.159207754118128</v>
      </c>
      <c r="K319" s="179">
        <f>K247/RES_summary!K$19</f>
        <v>8.4104258292444136</v>
      </c>
      <c r="L319" s="179">
        <f>L247/RES_summary!L$19</f>
        <v>11.986156408936466</v>
      </c>
      <c r="M319" s="179">
        <f>M247/RES_summary!M$19</f>
        <v>9.1130050942749623</v>
      </c>
      <c r="N319" s="179">
        <f>N247/RES_summary!N$19</f>
        <v>8.6887833273322812</v>
      </c>
      <c r="O319" s="179">
        <f>O247/RES_summary!O$19</f>
        <v>10.665394786519398</v>
      </c>
      <c r="P319" s="179">
        <f>P247/RES_summary!P$19</f>
        <v>10.650287277681938</v>
      </c>
      <c r="Q319" s="179">
        <f>Q247/RES_summary!Q$19</f>
        <v>10.373787256208958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4.4750725327877188</v>
      </c>
      <c r="E320" s="177">
        <f>E248/RES_summary!E$19</f>
        <v>5.3299663939147752</v>
      </c>
      <c r="F320" s="177">
        <f>F248/RES_summary!F$19</f>
        <v>5.1730355300771613</v>
      </c>
      <c r="G320" s="177">
        <f>G248/RES_summary!G$19</f>
        <v>4.1989696505333924</v>
      </c>
      <c r="H320" s="177">
        <f>H248/RES_summary!H$19</f>
        <v>5.7220767915282265</v>
      </c>
      <c r="I320" s="177">
        <f>I248/RES_summary!I$19</f>
        <v>6.1268910732384771</v>
      </c>
      <c r="J320" s="177">
        <f>J248/RES_summary!J$19</f>
        <v>8.5021788047311784</v>
      </c>
      <c r="K320" s="177">
        <f>K248/RES_summary!K$19</f>
        <v>4.7242369691696027</v>
      </c>
      <c r="L320" s="177">
        <f>L248/RES_summary!L$19</f>
        <v>8.0792608791004543</v>
      </c>
      <c r="M320" s="177">
        <f>M248/RES_summary!M$19</f>
        <v>5.3249083458826911</v>
      </c>
      <c r="N320" s="177">
        <f>N248/RES_summary!N$19</f>
        <v>5.1726453143508575</v>
      </c>
      <c r="O320" s="177">
        <f>O248/RES_summary!O$19</f>
        <v>7.1742741029625146</v>
      </c>
      <c r="P320" s="177">
        <f>P248/RES_summary!P$19</f>
        <v>7.4384813881969691</v>
      </c>
      <c r="Q320" s="177">
        <f>Q248/RES_summary!Q$19</f>
        <v>7.2410110427763916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3.6724136603284419</v>
      </c>
      <c r="E321" s="177">
        <f>E249/RES_summary!E$19</f>
        <v>3.6528494679960786</v>
      </c>
      <c r="F321" s="177">
        <f>F249/RES_summary!F$19</f>
        <v>3.7114496418521279</v>
      </c>
      <c r="G321" s="177">
        <f>G249/RES_summary!G$19</f>
        <v>3.7193675085774851</v>
      </c>
      <c r="H321" s="177">
        <f>H249/RES_summary!H$19</f>
        <v>3.6878658058712279</v>
      </c>
      <c r="I321" s="177">
        <f>I249/RES_summary!I$19</f>
        <v>3.6980129636095085</v>
      </c>
      <c r="J321" s="177">
        <f>J249/RES_summary!J$19</f>
        <v>3.6570289493869499</v>
      </c>
      <c r="K321" s="177">
        <f>K249/RES_summary!K$19</f>
        <v>3.6861888600748123</v>
      </c>
      <c r="L321" s="177">
        <f>L249/RES_summary!L$19</f>
        <v>3.9068955298360124</v>
      </c>
      <c r="M321" s="177">
        <f>M249/RES_summary!M$19</f>
        <v>3.7880967483922725</v>
      </c>
      <c r="N321" s="177">
        <f>N249/RES_summary!N$19</f>
        <v>3.5161380129814241</v>
      </c>
      <c r="O321" s="177">
        <f>O249/RES_summary!O$19</f>
        <v>3.4911206835568831</v>
      </c>
      <c r="P321" s="177">
        <f>P249/RES_summary!P$19</f>
        <v>3.2118058894849688</v>
      </c>
      <c r="Q321" s="177">
        <f>Q249/RES_summary!Q$19</f>
        <v>3.132776213432567</v>
      </c>
    </row>
    <row r="322" spans="1:17" ht="12" customHeight="1" x14ac:dyDescent="0.25">
      <c r="A322" s="158" t="s">
        <v>62</v>
      </c>
      <c r="B322" s="178">
        <f>B250/RES_summary!B$19</f>
        <v>3.5069228442465405</v>
      </c>
      <c r="C322" s="178">
        <f>C250/RES_summary!C$19</f>
        <v>4.9716083826838577</v>
      </c>
      <c r="D322" s="178">
        <f>D250/RES_summary!D$19</f>
        <v>3.7814629061784824</v>
      </c>
      <c r="E322" s="178">
        <f>E250/RES_summary!E$19</f>
        <v>3.3989595004328184</v>
      </c>
      <c r="F322" s="178">
        <f>F250/RES_summary!F$19</f>
        <v>3.3010412269703258</v>
      </c>
      <c r="G322" s="178">
        <f>G250/RES_summary!G$19</f>
        <v>2.9572438055110051</v>
      </c>
      <c r="H322" s="178">
        <f>H250/RES_summary!H$19</f>
        <v>3.5372942581150055</v>
      </c>
      <c r="I322" s="178">
        <f>I250/RES_summary!I$19</f>
        <v>3.7821578278403005</v>
      </c>
      <c r="J322" s="178">
        <f>J250/RES_summary!J$19</f>
        <v>5.1712600251230434</v>
      </c>
      <c r="K322" s="178">
        <f>K250/RES_summary!K$19</f>
        <v>3.1503533954403657</v>
      </c>
      <c r="L322" s="178">
        <f>L250/RES_summary!L$19</f>
        <v>4.6190313380914416</v>
      </c>
      <c r="M322" s="178">
        <f>M250/RES_summary!M$19</f>
        <v>3.6358179822862446</v>
      </c>
      <c r="N322" s="178">
        <f>N250/RES_summary!N$19</f>
        <v>3.9238718985219232</v>
      </c>
      <c r="O322" s="178">
        <f>O250/RES_summary!O$19</f>
        <v>2.5430873926647766</v>
      </c>
      <c r="P322" s="178">
        <f>P250/RES_summary!P$19</f>
        <v>1.930158648571779</v>
      </c>
      <c r="Q322" s="178">
        <f>Q250/RES_summary!Q$19</f>
        <v>4.5587450697588521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4.1267434613536773</v>
      </c>
      <c r="C324" s="177">
        <f>C252/RES_summary!C$19</f>
        <v>5.1291682785773336</v>
      </c>
      <c r="D324" s="177">
        <f>D252/RES_summary!D$19</f>
        <v>5.4035904448066319</v>
      </c>
      <c r="E324" s="177">
        <f>E252/RES_summary!E$19</f>
        <v>5.3818534892565673</v>
      </c>
      <c r="F324" s="177">
        <f>F252/RES_summary!F$19</f>
        <v>5.3546021519581428</v>
      </c>
      <c r="G324" s="177">
        <f>G252/RES_summary!G$19</f>
        <v>5.1531463344672863</v>
      </c>
      <c r="H324" s="177">
        <f>H252/RES_summary!H$19</f>
        <v>5.1597903154239884</v>
      </c>
      <c r="I324" s="177">
        <f>I252/RES_summary!I$19</f>
        <v>5.4168606785298437</v>
      </c>
      <c r="J324" s="177">
        <f>J252/RES_summary!J$19</f>
        <v>5.2925673657862022</v>
      </c>
      <c r="K324" s="177">
        <f>K252/RES_summary!K$19</f>
        <v>5.2344282635644568</v>
      </c>
      <c r="L324" s="177">
        <f>L252/RES_summary!L$19</f>
        <v>5.271362599374136</v>
      </c>
      <c r="M324" s="177">
        <f>M252/RES_summary!M$19</f>
        <v>5.1829241636157652</v>
      </c>
      <c r="N324" s="177">
        <f>N252/RES_summary!N$19</f>
        <v>0</v>
      </c>
      <c r="O324" s="177">
        <f>O252/RES_summary!O$19</f>
        <v>0</v>
      </c>
      <c r="P324" s="177">
        <f>P252/RES_summary!P$19</f>
        <v>0</v>
      </c>
      <c r="Q324" s="177">
        <f>Q252/RES_summary!Q$19</f>
        <v>0</v>
      </c>
    </row>
    <row r="325" spans="1:17" ht="12" customHeight="1" x14ac:dyDescent="0.25">
      <c r="A325" s="29" t="s">
        <v>140</v>
      </c>
      <c r="B325" s="176">
        <f>B253/RES_summary!B$19</f>
        <v>1.4580158204383509</v>
      </c>
      <c r="C325" s="176">
        <f>C253/RES_summary!C$19</f>
        <v>1.5409773161143565</v>
      </c>
      <c r="D325" s="176">
        <f>D253/RES_summary!D$19</f>
        <v>2.7337861495606148</v>
      </c>
      <c r="E325" s="176">
        <f>E253/RES_summary!E$19</f>
        <v>3.2342632354913565</v>
      </c>
      <c r="F325" s="176">
        <f>F253/RES_summary!F$19</f>
        <v>3.1280383656457262</v>
      </c>
      <c r="G325" s="176">
        <f>G253/RES_summary!G$19</f>
        <v>2.4947619118692326</v>
      </c>
      <c r="H325" s="176">
        <f>H253/RES_summary!H$19</f>
        <v>3.1935610114288</v>
      </c>
      <c r="I325" s="176">
        <f>I253/RES_summary!I$19</f>
        <v>3.7035599938071466</v>
      </c>
      <c r="J325" s="176">
        <f>J253/RES_summary!J$19</f>
        <v>5.1634404418401383</v>
      </c>
      <c r="K325" s="176">
        <f>K253/RES_summary!K$19</f>
        <v>2.8111641873154003</v>
      </c>
      <c r="L325" s="176">
        <f>L253/RES_summary!L$19</f>
        <v>4.4945224489516375</v>
      </c>
      <c r="M325" s="176">
        <f>M253/RES_summary!M$19</f>
        <v>3.4926913538637461</v>
      </c>
      <c r="N325" s="176">
        <f>N253/RES_summary!N$19</f>
        <v>3.9238718985219223</v>
      </c>
      <c r="O325" s="176">
        <f>O253/RES_summary!O$19</f>
        <v>2.5430873926647766</v>
      </c>
      <c r="P325" s="176">
        <f>P253/RES_summary!P$19</f>
        <v>1.930158648571779</v>
      </c>
      <c r="Q325" s="176">
        <f>Q253/RES_summary!Q$19</f>
        <v>4.5587450697588521</v>
      </c>
    </row>
    <row r="327" spans="1:17" ht="12" customHeight="1" x14ac:dyDescent="0.25">
      <c r="A327" s="152" t="s">
        <v>195</v>
      </c>
      <c r="B327" s="184">
        <f>B255/RES_summary!B$19</f>
        <v>2.8109038623861662</v>
      </c>
      <c r="C327" s="184">
        <f>C255/RES_summary!C$19</f>
        <v>3.6359166533905913</v>
      </c>
      <c r="D327" s="184">
        <f>D255/RES_summary!D$19</f>
        <v>2.0841866015779154</v>
      </c>
      <c r="E327" s="184">
        <f>E255/RES_summary!E$19</f>
        <v>1.2064876770372779</v>
      </c>
      <c r="F327" s="184">
        <f>F255/RES_summary!F$19</f>
        <v>1.1960659917891323</v>
      </c>
      <c r="G327" s="184">
        <f>G255/RES_summary!G$19</f>
        <v>1.3533377464661263</v>
      </c>
      <c r="H327" s="184">
        <f>H255/RES_summary!H$19</f>
        <v>1.2192274444125286</v>
      </c>
      <c r="I327" s="184">
        <f>I255/RES_summary!I$19</f>
        <v>0.49042005928015903</v>
      </c>
      <c r="J327" s="184">
        <f>J255/RES_summary!J$19</f>
        <v>0.35695237261035256</v>
      </c>
      <c r="K327" s="184">
        <f>K255/RES_summary!K$19</f>
        <v>0.52017608567892726</v>
      </c>
      <c r="L327" s="184">
        <f>L255/RES_summary!L$19</f>
        <v>0.55700416788845342</v>
      </c>
      <c r="M327" s="184">
        <f>M255/RES_summary!M$19</f>
        <v>0.26430142944059393</v>
      </c>
      <c r="N327" s="184">
        <f>N255/RES_summary!N$19</f>
        <v>0</v>
      </c>
      <c r="O327" s="184">
        <f>O255/RES_summary!O$19</f>
        <v>0</v>
      </c>
      <c r="P327" s="184">
        <f>P255/RES_summary!P$19</f>
        <v>0</v>
      </c>
      <c r="Q327" s="184">
        <f>Q255/RES_summary!Q$19</f>
        <v>0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1.1095393654392092</v>
      </c>
      <c r="C333" s="178">
        <f>C261/RES_summary!C$19</f>
        <v>1.051385250201688</v>
      </c>
      <c r="D333" s="178">
        <f>D261/RES_summary!D$19</f>
        <v>0.99614521066493378</v>
      </c>
      <c r="E333" s="178">
        <f>E261/RES_summary!E$19</f>
        <v>0.99816007531221262</v>
      </c>
      <c r="F333" s="178">
        <f>F261/RES_summary!F$19</f>
        <v>0.98610958528867354</v>
      </c>
      <c r="G333" s="178">
        <f>G261/RES_summary!G$19</f>
        <v>0.90696738187429304</v>
      </c>
      <c r="H333" s="178">
        <f>H261/RES_summary!H$19</f>
        <v>0.77012294285037874</v>
      </c>
      <c r="I333" s="178">
        <f>I261/RES_summary!I$19</f>
        <v>0.3680200658370737</v>
      </c>
      <c r="J333" s="178">
        <f>J261/RES_summary!J$19</f>
        <v>0.20003487981253718</v>
      </c>
      <c r="K333" s="178">
        <f>K261/RES_summary!K$19</f>
        <v>0.16606344577864274</v>
      </c>
      <c r="L333" s="178">
        <f>L261/RES_summary!L$19</f>
        <v>0.14938184402902485</v>
      </c>
      <c r="M333" s="178">
        <f>M261/RES_summary!M$19</f>
        <v>5.4083897712133976E-2</v>
      </c>
      <c r="N333" s="178">
        <f>N261/RES_summary!N$19</f>
        <v>0</v>
      </c>
      <c r="O333" s="178">
        <f>O261/RES_summary!O$19</f>
        <v>0</v>
      </c>
      <c r="P333" s="178">
        <f>P261/RES_summary!P$19</f>
        <v>0</v>
      </c>
      <c r="Q333" s="178">
        <f>Q261/RES_summary!Q$19</f>
        <v>0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5.1333021421836547</v>
      </c>
      <c r="C338" s="180">
        <f>C266/RES_summary!C$19</f>
        <v>5.0521478794632966</v>
      </c>
      <c r="D338" s="180">
        <f>D266/RES_summary!D$19</f>
        <v>5.0020618622156396</v>
      </c>
      <c r="E338" s="180">
        <f>E266/RES_summary!E$19</f>
        <v>4.9693814441708675</v>
      </c>
      <c r="F338" s="180">
        <f>F266/RES_summary!F$19</f>
        <v>4.9679184806205772</v>
      </c>
      <c r="G338" s="180">
        <f>G266/RES_summary!G$19</f>
        <v>4.933932642351289</v>
      </c>
      <c r="H338" s="180">
        <f>H266/RES_summary!H$19</f>
        <v>4.8383429154709869</v>
      </c>
      <c r="I338" s="180">
        <f>I266/RES_summary!I$19</f>
        <v>4.8129269008387663</v>
      </c>
      <c r="J338" s="180">
        <f>J266/RES_summary!J$19</f>
        <v>4.7149273986971929</v>
      </c>
      <c r="K338" s="180">
        <f>K266/RES_summary!K$19</f>
        <v>4.7090326012208079</v>
      </c>
      <c r="L338" s="180">
        <f>L266/RES_summary!L$19</f>
        <v>4.9515486683743877</v>
      </c>
      <c r="M338" s="180">
        <f>M266/RES_summary!M$19</f>
        <v>4.7988496267279963</v>
      </c>
      <c r="N338" s="180">
        <f>N266/RES_summary!N$19</f>
        <v>0</v>
      </c>
      <c r="O338" s="180">
        <f>O266/RES_summary!O$19</f>
        <v>0</v>
      </c>
      <c r="P338" s="180">
        <f>P266/RES_summary!P$19</f>
        <v>0</v>
      </c>
      <c r="Q338" s="180">
        <f>Q266/RES_summary!Q$19</f>
        <v>0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3.5014433035507446</v>
      </c>
      <c r="E339" s="179">
        <f>E267/RES_summary!E$19</f>
        <v>3.4885057738079919</v>
      </c>
      <c r="F339" s="179">
        <f>F267/RES_summary!F$19</f>
        <v>3.4775429364343728</v>
      </c>
      <c r="G339" s="179">
        <f>G267/RES_summary!G$19</f>
        <v>3.4537528496459591</v>
      </c>
      <c r="H339" s="179">
        <f>H267/RES_summary!H$19</f>
        <v>3.3868400408297834</v>
      </c>
      <c r="I339" s="179">
        <f>I267/RES_summary!I$19</f>
        <v>3.3690488305871318</v>
      </c>
      <c r="J339" s="179">
        <f>J267/RES_summary!J$19</f>
        <v>3.3004491790880315</v>
      </c>
      <c r="K339" s="179">
        <f>K267/RES_summary!K$19</f>
        <v>3.2963228208545505</v>
      </c>
      <c r="L339" s="179">
        <f>L267/RES_summary!L$19</f>
        <v>3.4660840678620692</v>
      </c>
      <c r="M339" s="179">
        <f>M267/RES_summary!M$19</f>
        <v>3.3591947387095891</v>
      </c>
      <c r="N339" s="179">
        <f>N267/RES_summary!N$19</f>
        <v>0</v>
      </c>
      <c r="O339" s="179">
        <f>O267/RES_summary!O$19</f>
        <v>0</v>
      </c>
      <c r="P339" s="179">
        <f>P267/RES_summary!P$19</f>
        <v>0</v>
      </c>
      <c r="Q339" s="179">
        <f>Q267/RES_summary!Q$19</f>
        <v>0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3.5014433035507446</v>
      </c>
      <c r="E340" s="177">
        <f>E268/RES_summary!E$19</f>
        <v>3.4885057738079919</v>
      </c>
      <c r="F340" s="177">
        <f>F268/RES_summary!F$19</f>
        <v>3.4775429364343728</v>
      </c>
      <c r="G340" s="177">
        <f>G268/RES_summary!G$19</f>
        <v>3.4537528496459591</v>
      </c>
      <c r="H340" s="177">
        <f>H268/RES_summary!H$19</f>
        <v>3.3868400408297834</v>
      </c>
      <c r="I340" s="177">
        <f>I268/RES_summary!I$19</f>
        <v>3.3690488305871318</v>
      </c>
      <c r="J340" s="177">
        <f>J268/RES_summary!J$19</f>
        <v>3.3004491790880315</v>
      </c>
      <c r="K340" s="177">
        <f>K268/RES_summary!K$19</f>
        <v>3.2963228208545505</v>
      </c>
      <c r="L340" s="177">
        <f>L268/RES_summary!L$19</f>
        <v>3.4660840678620692</v>
      </c>
      <c r="M340" s="177">
        <f>M268/RES_summary!M$19</f>
        <v>3.3591947387095891</v>
      </c>
      <c r="N340" s="177">
        <f>N268/RES_summary!N$19</f>
        <v>0</v>
      </c>
      <c r="O340" s="177">
        <f>O268/RES_summary!O$19</f>
        <v>0</v>
      </c>
      <c r="P340" s="177">
        <f>P268/RES_summary!P$19</f>
        <v>0</v>
      </c>
      <c r="Q340" s="177">
        <f>Q268/RES_summary!Q$19</f>
        <v>0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1.701364496946957</v>
      </c>
      <c r="C346" s="178">
        <f>C274/RES_summary!C$19</f>
        <v>2.5845314031889037</v>
      </c>
      <c r="D346" s="178">
        <f>D274/RES_summary!D$19</f>
        <v>1.088041390912982</v>
      </c>
      <c r="E346" s="178">
        <f>E274/RES_summary!E$19</f>
        <v>0.20832760172506554</v>
      </c>
      <c r="F346" s="178">
        <f>F274/RES_summary!F$19</f>
        <v>0.20995640650045888</v>
      </c>
      <c r="G346" s="178">
        <f>G274/RES_summary!G$19</f>
        <v>0.44637036459183327</v>
      </c>
      <c r="H346" s="178">
        <f>H274/RES_summary!H$19</f>
        <v>0.44910450156214982</v>
      </c>
      <c r="I346" s="178">
        <f>I274/RES_summary!I$19</f>
        <v>0.12239999344308532</v>
      </c>
      <c r="J346" s="178">
        <f>J274/RES_summary!J$19</f>
        <v>0.15691749279781542</v>
      </c>
      <c r="K346" s="178">
        <f>K274/RES_summary!K$19</f>
        <v>0.35411263990028463</v>
      </c>
      <c r="L346" s="178">
        <f>L274/RES_summary!L$19</f>
        <v>0.40762232385942848</v>
      </c>
      <c r="M346" s="178">
        <f>M274/RES_summary!M$19</f>
        <v>0.21021753172846</v>
      </c>
      <c r="N346" s="178">
        <f>N274/RES_summary!N$19</f>
        <v>0</v>
      </c>
      <c r="O346" s="178">
        <f>O274/RES_summary!O$19</f>
        <v>0</v>
      </c>
      <c r="P346" s="178">
        <f>P274/RES_summary!P$19</f>
        <v>0</v>
      </c>
      <c r="Q346" s="178">
        <f>Q274/RES_summary!Q$19</f>
        <v>0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2.2160490483532089</v>
      </c>
      <c r="C348" s="177">
        <f>C276/RES_summary!C$19</f>
        <v>2.7032321585070984</v>
      </c>
      <c r="D348" s="177">
        <f>D276/RES_summary!D$19</f>
        <v>2.7726658633168983</v>
      </c>
      <c r="E348" s="177">
        <f>E276/RES_summary!E$19</f>
        <v>2.7165298934620825</v>
      </c>
      <c r="F348" s="177">
        <f>F276/RES_summary!F$19</f>
        <v>2.7021595356223274</v>
      </c>
      <c r="G348" s="177">
        <f>G276/RES_summary!G$19</f>
        <v>2.5657740124621484</v>
      </c>
      <c r="H348" s="177">
        <f>H276/RES_summary!H$19</f>
        <v>2.5689759138538717</v>
      </c>
      <c r="I348" s="177">
        <f>I276/RES_summary!I$19</f>
        <v>2.6681141427845656</v>
      </c>
      <c r="J348" s="177">
        <f>J276/RES_summary!J$19</f>
        <v>2.5912216067320659</v>
      </c>
      <c r="K348" s="177">
        <f>K276/RES_summary!K$19</f>
        <v>2.5298813130278934</v>
      </c>
      <c r="L348" s="177">
        <f>L276/RES_summary!L$19</f>
        <v>2.5432512455152851</v>
      </c>
      <c r="M348" s="177">
        <f>M276/RES_summary!M$19</f>
        <v>2.4825329376422092</v>
      </c>
      <c r="N348" s="177">
        <f>N276/RES_summary!N$19</f>
        <v>0</v>
      </c>
      <c r="O348" s="177">
        <f>O276/RES_summary!O$19</f>
        <v>0</v>
      </c>
      <c r="P348" s="177">
        <f>P276/RES_summary!P$19</f>
        <v>0</v>
      </c>
      <c r="Q348" s="177">
        <f>Q276/RES_summary!Q$19</f>
        <v>0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0.43696278508344039</v>
      </c>
      <c r="D353" s="168">
        <f t="shared" ref="D353:Q353" si="87">SUM(D354,D357,D359,D372)</f>
        <v>0.37174882374309792</v>
      </c>
      <c r="E353" s="168">
        <f t="shared" si="87"/>
        <v>0.40299666683725838</v>
      </c>
      <c r="F353" s="168">
        <f t="shared" si="87"/>
        <v>0.47059759640658039</v>
      </c>
      <c r="G353" s="168">
        <f t="shared" si="87"/>
        <v>0.46122304972076833</v>
      </c>
      <c r="H353" s="168">
        <f t="shared" si="87"/>
        <v>0.56323533247715918</v>
      </c>
      <c r="I353" s="168">
        <f t="shared" si="87"/>
        <v>0.37363476256922551</v>
      </c>
      <c r="J353" s="168">
        <f t="shared" si="87"/>
        <v>1.0824795106457872</v>
      </c>
      <c r="K353" s="168">
        <f t="shared" si="87"/>
        <v>1.7571891416577046</v>
      </c>
      <c r="L353" s="168">
        <f t="shared" si="87"/>
        <v>0.29075355058436331</v>
      </c>
      <c r="M353" s="168">
        <f t="shared" si="87"/>
        <v>0.45880038954140867</v>
      </c>
      <c r="N353" s="168">
        <f t="shared" si="87"/>
        <v>1.9720127184355396</v>
      </c>
      <c r="O353" s="168">
        <f t="shared" si="87"/>
        <v>1.5764670472839628</v>
      </c>
      <c r="P353" s="168">
        <f t="shared" si="87"/>
        <v>3.8208414390554903</v>
      </c>
      <c r="Q353" s="168">
        <f t="shared" si="87"/>
        <v>0</v>
      </c>
    </row>
    <row r="354" spans="1:17" ht="12" customHeight="1" x14ac:dyDescent="0.25">
      <c r="A354" s="158" t="s">
        <v>65</v>
      </c>
      <c r="B354" s="157"/>
      <c r="C354" s="157">
        <f>SUM(C355:C356)</f>
        <v>0.39694529583334182</v>
      </c>
      <c r="D354" s="157">
        <f t="shared" ref="D354:Q354" si="88">SUM(D355:D356)</f>
        <v>0.33369962378727969</v>
      </c>
      <c r="E354" s="157">
        <f t="shared" si="88"/>
        <v>0.36287858451280408</v>
      </c>
      <c r="F354" s="157">
        <f t="shared" si="88"/>
        <v>0.43161576635368371</v>
      </c>
      <c r="G354" s="157">
        <f t="shared" si="88"/>
        <v>0.42493946468872817</v>
      </c>
      <c r="H354" s="157">
        <f t="shared" si="88"/>
        <v>0.50722621285101654</v>
      </c>
      <c r="I354" s="157">
        <f t="shared" si="88"/>
        <v>0.33906187320642406</v>
      </c>
      <c r="J354" s="157">
        <f t="shared" si="88"/>
        <v>0.96750584205899026</v>
      </c>
      <c r="K354" s="157">
        <f t="shared" si="88"/>
        <v>1.5746278119300525</v>
      </c>
      <c r="L354" s="157">
        <f t="shared" si="88"/>
        <v>0.25824486557257831</v>
      </c>
      <c r="M354" s="157">
        <f t="shared" si="88"/>
        <v>0.39645979202763582</v>
      </c>
      <c r="N354" s="157">
        <f t="shared" si="88"/>
        <v>1.7388898668161583</v>
      </c>
      <c r="O354" s="157">
        <f t="shared" si="88"/>
        <v>1.4026479513171202</v>
      </c>
      <c r="P354" s="157">
        <f t="shared" si="88"/>
        <v>3.3866585840074976</v>
      </c>
      <c r="Q354" s="157">
        <f t="shared" si="88"/>
        <v>0</v>
      </c>
    </row>
    <row r="355" spans="1:17" ht="12" customHeight="1" x14ac:dyDescent="0.25">
      <c r="A355" s="23" t="s">
        <v>157</v>
      </c>
      <c r="B355" s="156"/>
      <c r="C355" s="156">
        <f>RES_hhdet_in_fec!C$83</f>
        <v>0.38858205662328771</v>
      </c>
      <c r="D355" s="156">
        <f>RES_hhdet_in_fec!D$83</f>
        <v>0.32764531600067981</v>
      </c>
      <c r="E355" s="156">
        <f>RES_hhdet_in_fec!E$83</f>
        <v>0.35739987697670461</v>
      </c>
      <c r="F355" s="156">
        <f>RES_hhdet_in_fec!F$83</f>
        <v>0.42526846491513243</v>
      </c>
      <c r="G355" s="156">
        <f>RES_hhdet_in_fec!G$83</f>
        <v>0.41787751242132842</v>
      </c>
      <c r="H355" s="156">
        <f>RES_hhdet_in_fec!H$83</f>
        <v>0.50074496497547127</v>
      </c>
      <c r="I355" s="156">
        <f>RES_hhdet_in_fec!I$83</f>
        <v>0.33521064932374228</v>
      </c>
      <c r="J355" s="156">
        <f>RES_hhdet_in_fec!J$83</f>
        <v>0.96695230053289838</v>
      </c>
      <c r="K355" s="156">
        <f>RES_hhdet_in_fec!K$83</f>
        <v>1.5501119880460703</v>
      </c>
      <c r="L355" s="156">
        <f>RES_hhdet_in_fec!L$83</f>
        <v>0.2571210374470434</v>
      </c>
      <c r="M355" s="156">
        <f>RES_hhdet_in_fec!M$83</f>
        <v>0.39223329781439509</v>
      </c>
      <c r="N355" s="156">
        <f>RES_hhdet_in_fec!N$83</f>
        <v>1.7179642690247194</v>
      </c>
      <c r="O355" s="156">
        <f>RES_hhdet_in_fec!O$83</f>
        <v>1.3779911288106736</v>
      </c>
      <c r="P355" s="156">
        <f>RES_hhdet_in_fec!P$83</f>
        <v>3.3061427789632307</v>
      </c>
      <c r="Q355" s="156">
        <f>RES_hhdet_in_fec!Q$83</f>
        <v>0</v>
      </c>
    </row>
    <row r="356" spans="1:17" ht="12" customHeight="1" x14ac:dyDescent="0.25">
      <c r="A356" s="23" t="s">
        <v>60</v>
      </c>
      <c r="B356" s="156"/>
      <c r="C356" s="156">
        <f>RES_hhdet_in_fec!C$84</f>
        <v>8.3632392100541041E-3</v>
      </c>
      <c r="D356" s="156">
        <f>RES_hhdet_in_fec!D$84</f>
        <v>6.0543077865998773E-3</v>
      </c>
      <c r="E356" s="156">
        <f>RES_hhdet_in_fec!E$84</f>
        <v>5.4787075360994801E-3</v>
      </c>
      <c r="F356" s="156">
        <f>RES_hhdet_in_fec!F$84</f>
        <v>6.3473014385513052E-3</v>
      </c>
      <c r="G356" s="156">
        <f>RES_hhdet_in_fec!G$84</f>
        <v>7.061952267399735E-3</v>
      </c>
      <c r="H356" s="156">
        <f>RES_hhdet_in_fec!H$84</f>
        <v>6.4812478755452941E-3</v>
      </c>
      <c r="I356" s="156">
        <f>RES_hhdet_in_fec!I$84</f>
        <v>3.8512238826817935E-3</v>
      </c>
      <c r="J356" s="156">
        <f>RES_hhdet_in_fec!J$84</f>
        <v>5.5354152609183541E-4</v>
      </c>
      <c r="K356" s="156">
        <f>RES_hhdet_in_fec!K$84</f>
        <v>2.4515823883982199E-2</v>
      </c>
      <c r="L356" s="156">
        <f>RES_hhdet_in_fec!L$84</f>
        <v>1.1238281255349291E-3</v>
      </c>
      <c r="M356" s="156">
        <f>RES_hhdet_in_fec!M$84</f>
        <v>4.226494213240754E-3</v>
      </c>
      <c r="N356" s="156">
        <f>RES_hhdet_in_fec!N$84</f>
        <v>2.0925597791438957E-2</v>
      </c>
      <c r="O356" s="156">
        <f>RES_hhdet_in_fec!O$84</f>
        <v>2.4656822506446602E-2</v>
      </c>
      <c r="P356" s="156">
        <f>RES_hhdet_in_fec!P$84</f>
        <v>8.0515805044266905E-2</v>
      </c>
      <c r="Q356" s="156">
        <f>RES_hhdet_in_fec!Q$84</f>
        <v>0</v>
      </c>
    </row>
    <row r="357" spans="1:17" ht="12" customHeight="1" x14ac:dyDescent="0.25">
      <c r="A357" s="158" t="s">
        <v>112</v>
      </c>
      <c r="B357" s="157"/>
      <c r="C357" s="157">
        <f>C358</f>
        <v>1.114458582499316E-3</v>
      </c>
      <c r="D357" s="157">
        <f t="shared" ref="D357:Q357" si="89">D358</f>
        <v>1.5392328961104343E-3</v>
      </c>
      <c r="E357" s="157">
        <f t="shared" si="89"/>
        <v>1.4629640588141061E-3</v>
      </c>
      <c r="F357" s="157">
        <f t="shared" si="89"/>
        <v>6.568993615190576E-4</v>
      </c>
      <c r="G357" s="157">
        <f t="shared" si="89"/>
        <v>6.1918063714110517E-4</v>
      </c>
      <c r="H357" s="157">
        <f t="shared" si="89"/>
        <v>1.112617718866925E-3</v>
      </c>
      <c r="I357" s="157">
        <f t="shared" si="89"/>
        <v>1.1337390465307998E-3</v>
      </c>
      <c r="J357" s="157">
        <f t="shared" si="89"/>
        <v>3.1555882637216413E-3</v>
      </c>
      <c r="K357" s="157">
        <f t="shared" si="89"/>
        <v>4.1865114707361553E-3</v>
      </c>
      <c r="L357" s="157">
        <f t="shared" si="89"/>
        <v>1.4745792429342855E-3</v>
      </c>
      <c r="M357" s="157">
        <f t="shared" si="89"/>
        <v>3.0352437680720213E-3</v>
      </c>
      <c r="N357" s="157">
        <f t="shared" si="89"/>
        <v>6.1243397398397965E-3</v>
      </c>
      <c r="O357" s="157">
        <f t="shared" si="89"/>
        <v>3.8121288040792881E-3</v>
      </c>
      <c r="P357" s="157">
        <f t="shared" si="89"/>
        <v>4.6583977526605405E-3</v>
      </c>
      <c r="Q357" s="157">
        <f t="shared" si="89"/>
        <v>0</v>
      </c>
    </row>
    <row r="358" spans="1:17" ht="12" customHeight="1" x14ac:dyDescent="0.25">
      <c r="A358" s="23" t="s">
        <v>60</v>
      </c>
      <c r="B358" s="156"/>
      <c r="C358" s="156">
        <f>RES_hhdet_in_fec!C$86</f>
        <v>1.114458582499316E-3</v>
      </c>
      <c r="D358" s="156">
        <f>RES_hhdet_in_fec!D$86</f>
        <v>1.5392328961104343E-3</v>
      </c>
      <c r="E358" s="156">
        <f>RES_hhdet_in_fec!E$86</f>
        <v>1.4629640588141061E-3</v>
      </c>
      <c r="F358" s="156">
        <f>RES_hhdet_in_fec!F$86</f>
        <v>6.568993615190576E-4</v>
      </c>
      <c r="G358" s="156">
        <f>RES_hhdet_in_fec!G$86</f>
        <v>6.1918063714110517E-4</v>
      </c>
      <c r="H358" s="156">
        <f>RES_hhdet_in_fec!H$86</f>
        <v>1.112617718866925E-3</v>
      </c>
      <c r="I358" s="156">
        <f>RES_hhdet_in_fec!I$86</f>
        <v>1.1337390465307998E-3</v>
      </c>
      <c r="J358" s="156">
        <f>RES_hhdet_in_fec!J$86</f>
        <v>3.1555882637216413E-3</v>
      </c>
      <c r="K358" s="156">
        <f>RES_hhdet_in_fec!K$86</f>
        <v>4.1865114707361553E-3</v>
      </c>
      <c r="L358" s="156">
        <f>RES_hhdet_in_fec!L$86</f>
        <v>1.4745792429342855E-3</v>
      </c>
      <c r="M358" s="156">
        <f>RES_hhdet_in_fec!M$86</f>
        <v>3.0352437680720213E-3</v>
      </c>
      <c r="N358" s="156">
        <f>RES_hhdet_in_fec!N$86</f>
        <v>6.1243397398397965E-3</v>
      </c>
      <c r="O358" s="156">
        <f>RES_hhdet_in_fec!O$86</f>
        <v>3.8121288040792881E-3</v>
      </c>
      <c r="P358" s="156">
        <f>RES_hhdet_in_fec!P$86</f>
        <v>4.6583977526605405E-3</v>
      </c>
      <c r="Q358" s="156">
        <f>RES_hhdet_in_fec!Q$86</f>
        <v>0</v>
      </c>
    </row>
    <row r="359" spans="1:17" ht="12" customHeight="1" x14ac:dyDescent="0.25">
      <c r="A359" s="158" t="s">
        <v>63</v>
      </c>
      <c r="B359" s="157"/>
      <c r="C359" s="157">
        <f>RES_hhdet_in_fec!C$87</f>
        <v>3.5960326974314234E-2</v>
      </c>
      <c r="D359" s="157">
        <f>RES_hhdet_in_fec!D$87</f>
        <v>3.1960900761352572E-2</v>
      </c>
      <c r="E359" s="157">
        <f>RES_hhdet_in_fec!E$87</f>
        <v>3.2808650994523757E-2</v>
      </c>
      <c r="F359" s="157">
        <f>RES_hhdet_in_fec!F$87</f>
        <v>3.2197520928825669E-2</v>
      </c>
      <c r="G359" s="157">
        <f>RES_hhdet_in_fec!G$87</f>
        <v>3.0668375385095793E-2</v>
      </c>
      <c r="H359" s="157">
        <f>RES_hhdet_in_fec!H$87</f>
        <v>4.7239287583543135E-2</v>
      </c>
      <c r="I359" s="157">
        <f>RES_hhdet_in_fec!I$87</f>
        <v>2.6944932205123472E-2</v>
      </c>
      <c r="J359" s="157">
        <f>RES_hhdet_in_fec!J$87</f>
        <v>8.6189128416215871E-2</v>
      </c>
      <c r="K359" s="157">
        <f>RES_hhdet_in_fec!K$87</f>
        <v>0.15555885271675807</v>
      </c>
      <c r="L359" s="157">
        <f>RES_hhdet_in_fec!L$87</f>
        <v>2.5049355259841248E-2</v>
      </c>
      <c r="M359" s="157">
        <f>RES_hhdet_in_fec!M$87</f>
        <v>5.0000531989079035E-2</v>
      </c>
      <c r="N359" s="157">
        <f>RES_hhdet_in_fec!N$87</f>
        <v>0.18627283843059297</v>
      </c>
      <c r="O359" s="157">
        <f>RES_hhdet_in_fec!O$87</f>
        <v>0.1485416034991151</v>
      </c>
      <c r="P359" s="157">
        <f>RES_hhdet_in_fec!P$87</f>
        <v>0.38480822613857107</v>
      </c>
      <c r="Q359" s="157">
        <f>RES_hhdet_in_fec!Q$87</f>
        <v>0</v>
      </c>
    </row>
    <row r="360" spans="1:17" ht="12" customHeight="1" x14ac:dyDescent="0.25">
      <c r="A360" s="167" t="s">
        <v>156</v>
      </c>
      <c r="B360" s="132"/>
      <c r="C360" s="132">
        <f>RES_hhdet_in_fec!C$88</f>
        <v>3.5127022431346015E-2</v>
      </c>
      <c r="D360" s="132">
        <f>RES_hhdet_in_fec!D$88</f>
        <v>1.9001637826800238E-2</v>
      </c>
      <c r="E360" s="132">
        <f>RES_hhdet_in_fec!E$88</f>
        <v>2.9744419785851881E-2</v>
      </c>
      <c r="F360" s="132">
        <f>RES_hhdet_in_fec!F$88</f>
        <v>1.525058896017535E-2</v>
      </c>
      <c r="G360" s="132">
        <f>RES_hhdet_in_fec!G$88</f>
        <v>2.1093309085224842E-2</v>
      </c>
      <c r="H360" s="132">
        <f>RES_hhdet_in_fec!H$88</f>
        <v>3.7341852912206361E-2</v>
      </c>
      <c r="I360" s="132">
        <f>RES_hhdet_in_fec!I$88</f>
        <v>9.4081702013207105E-3</v>
      </c>
      <c r="J360" s="132">
        <f>RES_hhdet_in_fec!J$88</f>
        <v>4.7991419524569263E-2</v>
      </c>
      <c r="K360" s="132">
        <f>RES_hhdet_in_fec!K$88</f>
        <v>0.10965652488174994</v>
      </c>
      <c r="L360" s="132">
        <f>RES_hhdet_in_fec!L$88</f>
        <v>0</v>
      </c>
      <c r="M360" s="132">
        <f>RES_hhdet_in_fec!M$88</f>
        <v>1.1531523919179795E-2</v>
      </c>
      <c r="N360" s="132">
        <f>RES_hhdet_in_fec!N$88</f>
        <v>8.8572065756971297E-2</v>
      </c>
      <c r="O360" s="132">
        <f>RES_hhdet_in_fec!O$88</f>
        <v>5.3684520399293521E-2</v>
      </c>
      <c r="P360" s="132">
        <f>RES_hhdet_in_fec!P$88</f>
        <v>0.21030280282173019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1.2554842375373328E-2</v>
      </c>
      <c r="E361" s="132">
        <f t="shared" si="90"/>
        <v>3.7968098835265088E-4</v>
      </c>
      <c r="F361" s="132">
        <f t="shared" si="90"/>
        <v>1.2617539729599126E-2</v>
      </c>
      <c r="G361" s="132">
        <f t="shared" si="90"/>
        <v>5.0990134104187393E-3</v>
      </c>
      <c r="H361" s="132">
        <f t="shared" si="90"/>
        <v>9.8974346713367727E-3</v>
      </c>
      <c r="I361" s="132">
        <f t="shared" si="90"/>
        <v>1.1747967611547056E-2</v>
      </c>
      <c r="J361" s="132">
        <f t="shared" si="90"/>
        <v>1.9270848260544891E-2</v>
      </c>
      <c r="K361" s="132">
        <f t="shared" si="90"/>
        <v>4.5902327835008139E-2</v>
      </c>
      <c r="L361" s="132">
        <f t="shared" si="90"/>
        <v>2.5049355259841248E-2</v>
      </c>
      <c r="M361" s="132">
        <f t="shared" si="90"/>
        <v>3.8469008069899238E-2</v>
      </c>
      <c r="N361" s="132">
        <f t="shared" si="90"/>
        <v>9.7700772673621677E-2</v>
      </c>
      <c r="O361" s="132">
        <f t="shared" si="90"/>
        <v>9.4857083099821576E-2</v>
      </c>
      <c r="P361" s="132">
        <f t="shared" si="90"/>
        <v>0.17450542331684088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1.0474842375373328E-2</v>
      </c>
      <c r="E362" s="165">
        <f>RES_hhdet_in_fec!E$90</f>
        <v>3.1686297052507941E-4</v>
      </c>
      <c r="F362" s="165">
        <f>RES_hhdet_in_fec!F$90</f>
        <v>1.0496268390535208E-2</v>
      </c>
      <c r="G362" s="165">
        <f>RES_hhdet_in_fec!G$90</f>
        <v>4.2260012519315026E-3</v>
      </c>
      <c r="H362" s="165">
        <f>RES_hhdet_in_fec!H$90</f>
        <v>8.223029057917634E-3</v>
      </c>
      <c r="I362" s="165">
        <f>RES_hhdet_in_fec!I$90</f>
        <v>9.6625015648378245E-3</v>
      </c>
      <c r="J362" s="165">
        <f>RES_hhdet_in_fec!J$90</f>
        <v>1.5928300486950389E-2</v>
      </c>
      <c r="K362" s="165">
        <f>RES_hhdet_in_fec!K$90</f>
        <v>3.7879033642544496E-2</v>
      </c>
      <c r="L362" s="165">
        <f>RES_hhdet_in_fec!L$90</f>
        <v>2.0645482050231749E-2</v>
      </c>
      <c r="M362" s="165">
        <f>RES_hhdet_in_fec!M$90</f>
        <v>3.1695912912811638E-2</v>
      </c>
      <c r="N362" s="165">
        <f>RES_hhdet_in_fec!N$90</f>
        <v>8.0422718417414371E-2</v>
      </c>
      <c r="O362" s="165">
        <f>RES_hhdet_in_fec!O$90</f>
        <v>7.8023168380636526E-2</v>
      </c>
      <c r="P362" s="165">
        <f>RES_hhdet_in_fec!P$90</f>
        <v>0.14337430254313582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2.0799999999999998E-3</v>
      </c>
      <c r="E363" s="164">
        <f>RES_hhdet_in_fec!E$91</f>
        <v>6.2818017827571444E-5</v>
      </c>
      <c r="F363" s="164">
        <f>RES_hhdet_in_fec!F$91</f>
        <v>2.1212713390639185E-3</v>
      </c>
      <c r="G363" s="164">
        <f>RES_hhdet_in_fec!G$91</f>
        <v>8.7301215848723651E-4</v>
      </c>
      <c r="H363" s="164">
        <f>RES_hhdet_in_fec!H$91</f>
        <v>1.6744056134191394E-3</v>
      </c>
      <c r="I363" s="164">
        <f>RES_hhdet_in_fec!I$91</f>
        <v>2.0854660467092318E-3</v>
      </c>
      <c r="J363" s="164">
        <f>RES_hhdet_in_fec!J$91</f>
        <v>3.3425477735945014E-3</v>
      </c>
      <c r="K363" s="164">
        <f>RES_hhdet_in_fec!K$91</f>
        <v>8.023294192463646E-3</v>
      </c>
      <c r="L363" s="164">
        <f>RES_hhdet_in_fec!L$91</f>
        <v>4.4038732096094982E-3</v>
      </c>
      <c r="M363" s="164">
        <f>RES_hhdet_in_fec!M$91</f>
        <v>6.7730951570876023E-3</v>
      </c>
      <c r="N363" s="164">
        <f>RES_hhdet_in_fec!N$91</f>
        <v>1.7278054256207303E-2</v>
      </c>
      <c r="O363" s="164">
        <f>RES_hhdet_in_fec!O$91</f>
        <v>1.6833914719185057E-2</v>
      </c>
      <c r="P363" s="164">
        <f>RES_hhdet_in_fec!P$91</f>
        <v>3.1131120773705064E-2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8.333045429682204E-4</v>
      </c>
      <c r="D368" s="162">
        <f>RES_hhdet_in_fec!D$96</f>
        <v>0</v>
      </c>
      <c r="E368" s="162">
        <f>RES_hhdet_in_fec!E$96</f>
        <v>2.6452411241857004E-3</v>
      </c>
      <c r="F368" s="162">
        <f>RES_hhdet_in_fec!F$96</f>
        <v>3.6242469060523779E-3</v>
      </c>
      <c r="G368" s="162">
        <f>RES_hhdet_in_fec!G$96</f>
        <v>4.0115251472615746E-3</v>
      </c>
      <c r="H368" s="162">
        <f>RES_hhdet_in_fec!H$96</f>
        <v>0</v>
      </c>
      <c r="I368" s="162">
        <f>RES_hhdet_in_fec!I$96</f>
        <v>2.6299250579320628E-3</v>
      </c>
      <c r="J368" s="162">
        <f>RES_hhdet_in_fec!J$96</f>
        <v>1.4344050473038016E-2</v>
      </c>
      <c r="K368" s="162">
        <f>RES_hhdet_in_fec!K$96</f>
        <v>0</v>
      </c>
      <c r="L368" s="162">
        <f>RES_hhdet_in_fec!L$96</f>
        <v>0</v>
      </c>
      <c r="M368" s="162">
        <f>RES_hhdet_in_fec!M$96</f>
        <v>0</v>
      </c>
      <c r="N368" s="162">
        <f>RES_hhdet_in_fec!N$96</f>
        <v>0</v>
      </c>
      <c r="O368" s="162">
        <f>RES_hhdet_in_fec!O$96</f>
        <v>0</v>
      </c>
      <c r="P368" s="162">
        <f>RES_hhdet_in_fec!P$96</f>
        <v>0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4.0442055917900449E-4</v>
      </c>
      <c r="E369" s="160">
        <f t="shared" si="92"/>
        <v>3.9309096133524439E-5</v>
      </c>
      <c r="F369" s="160">
        <f t="shared" si="92"/>
        <v>7.0514533299881029E-4</v>
      </c>
      <c r="G369" s="160">
        <f t="shared" si="92"/>
        <v>4.6452774219063518E-4</v>
      </c>
      <c r="H369" s="160">
        <f t="shared" si="92"/>
        <v>0</v>
      </c>
      <c r="I369" s="160">
        <f t="shared" si="92"/>
        <v>3.1588693343236451E-3</v>
      </c>
      <c r="J369" s="160">
        <f t="shared" si="92"/>
        <v>4.5828101580637007E-3</v>
      </c>
      <c r="K369" s="160">
        <f t="shared" si="92"/>
        <v>0</v>
      </c>
      <c r="L369" s="160">
        <f t="shared" si="92"/>
        <v>0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2.5344414738637152E-4</v>
      </c>
      <c r="E370" s="156">
        <f>RES_hhdet_in_fec!E$98</f>
        <v>2.6247244935608848E-5</v>
      </c>
      <c r="F370" s="156">
        <f>RES_hhdet_in_fec!F$98</f>
        <v>4.6257149331968561E-4</v>
      </c>
      <c r="G370" s="156">
        <f>RES_hhdet_in_fec!G$98</f>
        <v>2.8117652908714146E-4</v>
      </c>
      <c r="H370" s="156">
        <f>RES_hhdet_in_fec!H$98</f>
        <v>0</v>
      </c>
      <c r="I370" s="156">
        <f>RES_hhdet_in_fec!I$98</f>
        <v>2.1748936699746719E-3</v>
      </c>
      <c r="J370" s="156">
        <f>RES_hhdet_in_fec!J$98</f>
        <v>3.4618875000041187E-3</v>
      </c>
      <c r="K370" s="156">
        <f>RES_hhdet_in_fec!K$98</f>
        <v>0</v>
      </c>
      <c r="L370" s="156">
        <f>RES_hhdet_in_fec!L$98</f>
        <v>0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1.5097641179263299E-4</v>
      </c>
      <c r="E371" s="156">
        <f>RES_hhdet_in_fec!E$99</f>
        <v>1.3061851197915594E-5</v>
      </c>
      <c r="F371" s="156">
        <f>RES_hhdet_in_fec!F$99</f>
        <v>2.4257383967912465E-4</v>
      </c>
      <c r="G371" s="156">
        <f>RES_hhdet_in_fec!G$99</f>
        <v>1.833512131034937E-4</v>
      </c>
      <c r="H371" s="156">
        <f>RES_hhdet_in_fec!H$99</f>
        <v>0</v>
      </c>
      <c r="I371" s="156">
        <f>RES_hhdet_in_fec!I$99</f>
        <v>9.8397566434897318E-4</v>
      </c>
      <c r="J371" s="156">
        <f>RES_hhdet_in_fec!J$99</f>
        <v>1.1209226580595818E-3</v>
      </c>
      <c r="K371" s="156">
        <f>RES_hhdet_in_fec!K$99</f>
        <v>0</v>
      </c>
      <c r="L371" s="156">
        <f>RES_hhdet_in_fec!L$99</f>
        <v>0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2.9427036932850059E-3</v>
      </c>
      <c r="D372" s="157">
        <f t="shared" ref="D372:Q372" si="93">SUM(D373:D375)</f>
        <v>4.5490662983552815E-3</v>
      </c>
      <c r="E372" s="157">
        <f t="shared" si="93"/>
        <v>5.8464672711164237E-3</v>
      </c>
      <c r="F372" s="157">
        <f t="shared" si="93"/>
        <v>6.1274097625519611E-3</v>
      </c>
      <c r="G372" s="157">
        <f t="shared" si="93"/>
        <v>4.9960290098032129E-3</v>
      </c>
      <c r="H372" s="157">
        <f t="shared" si="93"/>
        <v>7.6572143237325103E-3</v>
      </c>
      <c r="I372" s="157">
        <f t="shared" si="93"/>
        <v>6.4942181111471734E-3</v>
      </c>
      <c r="J372" s="157">
        <f t="shared" si="93"/>
        <v>2.5628951906859342E-2</v>
      </c>
      <c r="K372" s="157">
        <f t="shared" si="93"/>
        <v>2.2815965540157742E-2</v>
      </c>
      <c r="L372" s="157">
        <f t="shared" si="93"/>
        <v>5.9847505090094696E-3</v>
      </c>
      <c r="M372" s="157">
        <f t="shared" si="93"/>
        <v>9.3048217566218047E-3</v>
      </c>
      <c r="N372" s="157">
        <f t="shared" si="93"/>
        <v>4.0725673448948611E-2</v>
      </c>
      <c r="O372" s="157">
        <f t="shared" si="93"/>
        <v>2.1465363663648148E-2</v>
      </c>
      <c r="P372" s="157">
        <f t="shared" si="93"/>
        <v>4.4716231156760843E-2</v>
      </c>
      <c r="Q372" s="157">
        <f t="shared" si="93"/>
        <v>0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2.9427036932850059E-3</v>
      </c>
      <c r="D375" s="57">
        <f>RES_hhdet_in_fec!D$103</f>
        <v>4.5490662983552815E-3</v>
      </c>
      <c r="E375" s="57">
        <f>RES_hhdet_in_fec!E$103</f>
        <v>5.8464672711164237E-3</v>
      </c>
      <c r="F375" s="57">
        <f>RES_hhdet_in_fec!F$103</f>
        <v>6.1274097625519611E-3</v>
      </c>
      <c r="G375" s="57">
        <f>RES_hhdet_in_fec!G$103</f>
        <v>4.9960290098032129E-3</v>
      </c>
      <c r="H375" s="57">
        <f>RES_hhdet_in_fec!H$103</f>
        <v>7.6572143237325103E-3</v>
      </c>
      <c r="I375" s="57">
        <f>RES_hhdet_in_fec!I$103</f>
        <v>6.4942181111471734E-3</v>
      </c>
      <c r="J375" s="57">
        <f>RES_hhdet_in_fec!J$103</f>
        <v>2.5628951906859342E-2</v>
      </c>
      <c r="K375" s="57">
        <f>RES_hhdet_in_fec!K$103</f>
        <v>2.2815965540157742E-2</v>
      </c>
      <c r="L375" s="57">
        <f>RES_hhdet_in_fec!L$103</f>
        <v>5.9847505090094696E-3</v>
      </c>
      <c r="M375" s="57">
        <f>RES_hhdet_in_fec!M$103</f>
        <v>9.3048217566218047E-3</v>
      </c>
      <c r="N375" s="57">
        <f>RES_hhdet_in_fec!N$103</f>
        <v>4.0725673448948611E-2</v>
      </c>
      <c r="O375" s="57">
        <f>RES_hhdet_in_fec!O$103</f>
        <v>2.1465363663648148E-2</v>
      </c>
      <c r="P375" s="57">
        <f>RES_hhdet_in_fec!P$103</f>
        <v>4.4716231156760843E-2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0.24470029197474349</v>
      </c>
      <c r="D377" s="168">
        <f t="shared" ref="D377:Q377" si="94">SUM(D378,D381,D383,D396)</f>
        <v>0.20379082578973137</v>
      </c>
      <c r="E377" s="168">
        <f t="shared" si="94"/>
        <v>0.22970172552255064</v>
      </c>
      <c r="F377" s="168">
        <f t="shared" si="94"/>
        <v>0.2616971548914715</v>
      </c>
      <c r="G377" s="168">
        <f t="shared" si="94"/>
        <v>0.26232979690277658</v>
      </c>
      <c r="H377" s="168">
        <f t="shared" si="94"/>
        <v>0.32306857639792996</v>
      </c>
      <c r="I377" s="168">
        <f t="shared" si="94"/>
        <v>0.2140102160800641</v>
      </c>
      <c r="J377" s="168">
        <f t="shared" si="94"/>
        <v>0.63471027826253867</v>
      </c>
      <c r="K377" s="168">
        <f t="shared" si="94"/>
        <v>1.0372610885064606</v>
      </c>
      <c r="L377" s="168">
        <f t="shared" si="94"/>
        <v>0.16942953928852544</v>
      </c>
      <c r="M377" s="168">
        <f t="shared" si="94"/>
        <v>0.27548233562066193</v>
      </c>
      <c r="N377" s="168">
        <f t="shared" si="94"/>
        <v>1.1881042356101612</v>
      </c>
      <c r="O377" s="168">
        <f t="shared" si="94"/>
        <v>0.95124303759074835</v>
      </c>
      <c r="P377" s="168">
        <f t="shared" si="94"/>
        <v>2.3197708191352495</v>
      </c>
      <c r="Q377" s="168">
        <f t="shared" si="94"/>
        <v>0</v>
      </c>
    </row>
    <row r="378" spans="1:17" ht="12" customHeight="1" x14ac:dyDescent="0.25">
      <c r="A378" s="158" t="s">
        <v>65</v>
      </c>
      <c r="B378" s="157"/>
      <c r="C378" s="157">
        <f>SUM(C379:C380)</f>
        <v>0.2220452519595621</v>
      </c>
      <c r="D378" s="157">
        <f t="shared" ref="D378:Q378" si="95">SUM(D379:D380)</f>
        <v>0.17976592263967209</v>
      </c>
      <c r="E378" s="157">
        <f t="shared" si="95"/>
        <v>0.20460926942161986</v>
      </c>
      <c r="F378" s="157">
        <f t="shared" si="95"/>
        <v>0.23674139185204826</v>
      </c>
      <c r="G378" s="157">
        <f t="shared" si="95"/>
        <v>0.23957263009430343</v>
      </c>
      <c r="H378" s="157">
        <f t="shared" si="95"/>
        <v>0.28881142925550263</v>
      </c>
      <c r="I378" s="157">
        <f t="shared" si="95"/>
        <v>0.18911186010136577</v>
      </c>
      <c r="J378" s="157">
        <f t="shared" si="95"/>
        <v>0.55389303943583579</v>
      </c>
      <c r="K378" s="157">
        <f t="shared" si="95"/>
        <v>0.92162011529053012</v>
      </c>
      <c r="L378" s="157">
        <f t="shared" si="95"/>
        <v>0.14489897845024166</v>
      </c>
      <c r="M378" s="157">
        <f t="shared" si="95"/>
        <v>0.22885831748414501</v>
      </c>
      <c r="N378" s="157">
        <f t="shared" si="95"/>
        <v>1.0273877409299834</v>
      </c>
      <c r="O378" s="157">
        <f t="shared" si="95"/>
        <v>0.83381819225645049</v>
      </c>
      <c r="P378" s="157">
        <f t="shared" si="95"/>
        <v>2.0478219397217288</v>
      </c>
      <c r="Q378" s="157">
        <f t="shared" si="95"/>
        <v>0</v>
      </c>
    </row>
    <row r="379" spans="1:17" ht="12" customHeight="1" x14ac:dyDescent="0.25">
      <c r="A379" s="23" t="s">
        <v>157</v>
      </c>
      <c r="B379" s="156"/>
      <c r="C379" s="156">
        <f>RES_hhdet_in_tes!C$83</f>
        <v>0.21283767485851557</v>
      </c>
      <c r="D379" s="156">
        <f>RES_hhdet_in_tes!D$83</f>
        <v>0.17337451404757132</v>
      </c>
      <c r="E379" s="156">
        <f>RES_hhdet_in_tes!E$83</f>
        <v>0.19858868444581287</v>
      </c>
      <c r="F379" s="156">
        <f>RES_hhdet_in_tes!F$83</f>
        <v>0.23001602815164807</v>
      </c>
      <c r="G379" s="156">
        <f>RES_hhdet_in_tes!G$83</f>
        <v>0.23196850017574114</v>
      </c>
      <c r="H379" s="156">
        <f>RES_hhdet_in_tes!H$83</f>
        <v>0.28180740659751108</v>
      </c>
      <c r="I379" s="156">
        <f>RES_hhdet_in_tes!I$83</f>
        <v>0.18506881199409966</v>
      </c>
      <c r="J379" s="156">
        <f>RES_hhdet_in_tes!J$83</f>
        <v>0.55330180856661992</v>
      </c>
      <c r="K379" s="156">
        <f>RES_hhdet_in_tes!K$83</f>
        <v>0.89575266089016636</v>
      </c>
      <c r="L379" s="156">
        <f>RES_hhdet_in_tes!L$83</f>
        <v>0.14376328654859682</v>
      </c>
      <c r="M379" s="156">
        <f>RES_hhdet_in_tes!M$83</f>
        <v>0.22452800845084009</v>
      </c>
      <c r="N379" s="156">
        <f>RES_hhdet_in_tes!N$83</f>
        <v>1.0058025529286472</v>
      </c>
      <c r="O379" s="156">
        <f>RES_hhdet_in_tes!O$83</f>
        <v>0.80864573525006</v>
      </c>
      <c r="P379" s="156">
        <f>RES_hhdet_in_tes!P$83</f>
        <v>1.9657562867090177</v>
      </c>
      <c r="Q379" s="156">
        <f>RES_hhdet_in_tes!Q$83</f>
        <v>0</v>
      </c>
    </row>
    <row r="380" spans="1:17" ht="12" customHeight="1" x14ac:dyDescent="0.25">
      <c r="A380" s="23" t="s">
        <v>60</v>
      </c>
      <c r="B380" s="156"/>
      <c r="C380" s="156">
        <f>RES_hhdet_in_tes!C$84</f>
        <v>9.2075771010465407E-3</v>
      </c>
      <c r="D380" s="156">
        <f>RES_hhdet_in_tes!D$84</f>
        <v>6.3914085921007845E-3</v>
      </c>
      <c r="E380" s="156">
        <f>RES_hhdet_in_tes!E$84</f>
        <v>6.0205849758069958E-3</v>
      </c>
      <c r="F380" s="156">
        <f>RES_hhdet_in_tes!F$84</f>
        <v>6.7253637004001847E-3</v>
      </c>
      <c r="G380" s="156">
        <f>RES_hhdet_in_tes!G$84</f>
        <v>7.6041299185623029E-3</v>
      </c>
      <c r="H380" s="156">
        <f>RES_hhdet_in_tes!H$84</f>
        <v>7.0040226579915427E-3</v>
      </c>
      <c r="I380" s="156">
        <f>RES_hhdet_in_tes!I$84</f>
        <v>4.0430481072660975E-3</v>
      </c>
      <c r="J380" s="156">
        <f>RES_hhdet_in_tes!J$84</f>
        <v>5.9123086921582214E-4</v>
      </c>
      <c r="K380" s="156">
        <f>RES_hhdet_in_tes!K$84</f>
        <v>2.586745440036374E-2</v>
      </c>
      <c r="L380" s="156">
        <f>RES_hhdet_in_tes!L$84</f>
        <v>1.1356919016448485E-3</v>
      </c>
      <c r="M380" s="156">
        <f>RES_hhdet_in_tes!M$84</f>
        <v>4.3303090333049257E-3</v>
      </c>
      <c r="N380" s="156">
        <f>RES_hhdet_in_tes!N$84</f>
        <v>2.1585188001336245E-2</v>
      </c>
      <c r="O380" s="156">
        <f>RES_hhdet_in_tes!O$84</f>
        <v>2.5172457006390529E-2</v>
      </c>
      <c r="P380" s="156">
        <f>RES_hhdet_in_tes!P$84</f>
        <v>8.2065653012711071E-2</v>
      </c>
      <c r="Q380" s="156">
        <f>RES_hhdet_in_tes!Q$84</f>
        <v>0</v>
      </c>
    </row>
    <row r="381" spans="1:17" ht="12" customHeight="1" x14ac:dyDescent="0.25">
      <c r="A381" s="158" t="s">
        <v>112</v>
      </c>
      <c r="B381" s="157"/>
      <c r="C381" s="157">
        <f>C382</f>
        <v>2.1819760172144096E-3</v>
      </c>
      <c r="D381" s="157">
        <f t="shared" ref="D381:Q381" si="96">D382</f>
        <v>3.100711555518801E-3</v>
      </c>
      <c r="E381" s="157">
        <f t="shared" si="96"/>
        <v>3.0421222066387E-3</v>
      </c>
      <c r="F381" s="157">
        <f t="shared" si="96"/>
        <v>1.4142340619120873E-3</v>
      </c>
      <c r="G381" s="157">
        <f t="shared" si="96"/>
        <v>1.3894846218196258E-3</v>
      </c>
      <c r="H381" s="157">
        <f t="shared" si="96"/>
        <v>2.6190971122014221E-3</v>
      </c>
      <c r="I381" s="157">
        <f t="shared" si="96"/>
        <v>2.8168003676675765E-3</v>
      </c>
      <c r="J381" s="157">
        <f t="shared" si="96"/>
        <v>7.801845279498943E-3</v>
      </c>
      <c r="K381" s="157">
        <f t="shared" si="96"/>
        <v>1.0978014185133417E-2</v>
      </c>
      <c r="L381" s="157">
        <f t="shared" si="96"/>
        <v>4.1319200019470101E-3</v>
      </c>
      <c r="M381" s="157">
        <f t="shared" si="96"/>
        <v>9.0026069585782548E-3</v>
      </c>
      <c r="N381" s="157">
        <f t="shared" si="96"/>
        <v>1.9136763316134533E-2</v>
      </c>
      <c r="O381" s="157">
        <f t="shared" si="96"/>
        <v>1.2482669702125993E-2</v>
      </c>
      <c r="P381" s="157">
        <f t="shared" si="96"/>
        <v>1.589949141635319E-2</v>
      </c>
      <c r="Q381" s="157">
        <f t="shared" si="96"/>
        <v>0</v>
      </c>
    </row>
    <row r="382" spans="1:17" ht="12" customHeight="1" x14ac:dyDescent="0.25">
      <c r="A382" s="23" t="s">
        <v>60</v>
      </c>
      <c r="B382" s="156"/>
      <c r="C382" s="156">
        <f>RES_hhdet_in_tes!C$86</f>
        <v>2.1819760172144096E-3</v>
      </c>
      <c r="D382" s="156">
        <f>RES_hhdet_in_tes!D$86</f>
        <v>3.100711555518801E-3</v>
      </c>
      <c r="E382" s="156">
        <f>RES_hhdet_in_tes!E$86</f>
        <v>3.0421222066387E-3</v>
      </c>
      <c r="F382" s="156">
        <f>RES_hhdet_in_tes!F$86</f>
        <v>1.4142340619120873E-3</v>
      </c>
      <c r="G382" s="156">
        <f>RES_hhdet_in_tes!G$86</f>
        <v>1.3894846218196258E-3</v>
      </c>
      <c r="H382" s="156">
        <f>RES_hhdet_in_tes!H$86</f>
        <v>2.6190971122014221E-3</v>
      </c>
      <c r="I382" s="156">
        <f>RES_hhdet_in_tes!I$86</f>
        <v>2.8168003676675765E-3</v>
      </c>
      <c r="J382" s="156">
        <f>RES_hhdet_in_tes!J$86</f>
        <v>7.801845279498943E-3</v>
      </c>
      <c r="K382" s="156">
        <f>RES_hhdet_in_tes!K$86</f>
        <v>1.0978014185133417E-2</v>
      </c>
      <c r="L382" s="156">
        <f>RES_hhdet_in_tes!L$86</f>
        <v>4.1319200019470101E-3</v>
      </c>
      <c r="M382" s="156">
        <f>RES_hhdet_in_tes!M$86</f>
        <v>9.0026069585782548E-3</v>
      </c>
      <c r="N382" s="156">
        <f>RES_hhdet_in_tes!N$86</f>
        <v>1.9136763316134533E-2</v>
      </c>
      <c r="O382" s="156">
        <f>RES_hhdet_in_tes!O$86</f>
        <v>1.2482669702125993E-2</v>
      </c>
      <c r="P382" s="156">
        <f>RES_hhdet_in_tes!P$86</f>
        <v>1.589949141635319E-2</v>
      </c>
      <c r="Q382" s="156">
        <f>RES_hhdet_in_tes!Q$86</f>
        <v>0</v>
      </c>
    </row>
    <row r="383" spans="1:17" ht="12" customHeight="1" x14ac:dyDescent="0.25">
      <c r="A383" s="158" t="s">
        <v>63</v>
      </c>
      <c r="B383" s="157"/>
      <c r="C383" s="157">
        <f>RES_hhdet_in_tes!C$87</f>
        <v>1.8028592961371916E-2</v>
      </c>
      <c r="D383" s="157">
        <f>RES_hhdet_in_tes!D$87</f>
        <v>1.7135989761264417E-2</v>
      </c>
      <c r="E383" s="157">
        <f>RES_hhdet_in_tes!E$87</f>
        <v>1.7166072700703725E-2</v>
      </c>
      <c r="F383" s="157">
        <f>RES_hhdet_in_tes!F$87</f>
        <v>1.8404282075252933E-2</v>
      </c>
      <c r="G383" s="157">
        <f>RES_hhdet_in_tes!G$87</f>
        <v>1.7166721581486421E-2</v>
      </c>
      <c r="H383" s="157">
        <f>RES_hhdet_in_tes!H$87</f>
        <v>2.5175091958301164E-2</v>
      </c>
      <c r="I383" s="157">
        <f>RES_hhdet_in_tes!I$87</f>
        <v>1.6585839029705507E-2</v>
      </c>
      <c r="J383" s="157">
        <f>RES_hhdet_in_tes!J$87</f>
        <v>5.1277243985447689E-2</v>
      </c>
      <c r="K383" s="157">
        <f>RES_hhdet_in_tes!K$87</f>
        <v>8.527107525646993E-2</v>
      </c>
      <c r="L383" s="157">
        <f>RES_hhdet_in_tes!L$87</f>
        <v>1.5289248902193599E-2</v>
      </c>
      <c r="M383" s="157">
        <f>RES_hhdet_in_tes!M$87</f>
        <v>2.9631830113798496E-2</v>
      </c>
      <c r="N383" s="157">
        <f>RES_hhdet_in_tes!N$87</f>
        <v>0.10658467991152329</v>
      </c>
      <c r="O383" s="157">
        <f>RES_hhdet_in_tes!O$87</f>
        <v>8.6479345627507559E-2</v>
      </c>
      <c r="P383" s="157">
        <f>RES_hhdet_in_tes!P$87</f>
        <v>0.21754938675817825</v>
      </c>
      <c r="Q383" s="157">
        <f>RES_hhdet_in_tes!Q$87</f>
        <v>0</v>
      </c>
    </row>
    <row r="384" spans="1:17" ht="12" customHeight="1" x14ac:dyDescent="0.25">
      <c r="A384" s="167" t="s">
        <v>156</v>
      </c>
      <c r="B384" s="132"/>
      <c r="C384" s="132">
        <f>RES_hhdet_in_tes!C$88</f>
        <v>1.7428004293568264E-2</v>
      </c>
      <c r="D384" s="132">
        <f>RES_hhdet_in_tes!D$88</f>
        <v>9.5018508934902133E-3</v>
      </c>
      <c r="E384" s="132">
        <f>RES_hhdet_in_tes!E$88</f>
        <v>1.4987373723766404E-2</v>
      </c>
      <c r="F384" s="132">
        <f>RES_hhdet_in_tes!F$88</f>
        <v>7.7445593093173346E-3</v>
      </c>
      <c r="G384" s="132">
        <f>RES_hhdet_in_tes!G$88</f>
        <v>1.07857182816961E-2</v>
      </c>
      <c r="H384" s="132">
        <f>RES_hhdet_in_tes!H$88</f>
        <v>1.9274988956781328E-2</v>
      </c>
      <c r="I384" s="132">
        <f>RES_hhdet_in_tes!I$88</f>
        <v>4.8899020982687809E-3</v>
      </c>
      <c r="J384" s="132">
        <f>RES_hhdet_in_tes!J$88</f>
        <v>2.5092577355781447E-2</v>
      </c>
      <c r="K384" s="132">
        <f>RES_hhdet_in_tes!K$88</f>
        <v>5.7415464137471332E-2</v>
      </c>
      <c r="L384" s="132">
        <f>RES_hhdet_in_tes!L$88</f>
        <v>0</v>
      </c>
      <c r="M384" s="132">
        <f>RES_hhdet_in_tes!M$88</f>
        <v>6.0867991697671157E-3</v>
      </c>
      <c r="N384" s="132">
        <f>RES_hhdet_in_tes!N$88</f>
        <v>4.6662832822338372E-2</v>
      </c>
      <c r="O384" s="132">
        <f>RES_hhdet_in_tes!O$88</f>
        <v>2.8198950758198209E-2</v>
      </c>
      <c r="P384" s="132">
        <f>RES_hhdet_in_tes!P$88</f>
        <v>0.11022820854735801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7.299187975979329E-3</v>
      </c>
      <c r="E385" s="132">
        <f t="shared" si="97"/>
        <v>2.2176769127183103E-4</v>
      </c>
      <c r="F385" s="132">
        <f t="shared" si="97"/>
        <v>7.4296325731272664E-3</v>
      </c>
      <c r="G385" s="132">
        <f t="shared" si="97"/>
        <v>3.0311378931707138E-3</v>
      </c>
      <c r="H385" s="132">
        <f t="shared" si="97"/>
        <v>5.9001030015198384E-3</v>
      </c>
      <c r="I385" s="132">
        <f t="shared" si="97"/>
        <v>7.1178200032782331E-3</v>
      </c>
      <c r="J385" s="132">
        <f t="shared" si="97"/>
        <v>1.1644272291516945E-2</v>
      </c>
      <c r="K385" s="132">
        <f t="shared" si="97"/>
        <v>2.7855611118998591E-2</v>
      </c>
      <c r="L385" s="132">
        <f t="shared" si="97"/>
        <v>1.5289248902193599E-2</v>
      </c>
      <c r="M385" s="132">
        <f t="shared" si="97"/>
        <v>2.3545030944031379E-2</v>
      </c>
      <c r="N385" s="132">
        <f t="shared" si="97"/>
        <v>5.992184708918491E-2</v>
      </c>
      <c r="O385" s="132">
        <f t="shared" si="97"/>
        <v>5.8280394869309346E-2</v>
      </c>
      <c r="P385" s="132">
        <f t="shared" si="97"/>
        <v>0.10732117821082024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5.2191879759793296E-3</v>
      </c>
      <c r="E386" s="165">
        <f>RES_hhdet_in_tes!E$90</f>
        <v>1.5866598812328935E-4</v>
      </c>
      <c r="F386" s="165">
        <f>RES_hhdet_in_tes!F$90</f>
        <v>5.2964975045272002E-3</v>
      </c>
      <c r="G386" s="165">
        <f>RES_hhdet_in_tes!G$90</f>
        <v>2.1489843546617605E-3</v>
      </c>
      <c r="H386" s="165">
        <f>RES_hhdet_in_tes!H$90</f>
        <v>4.20808088604787E-3</v>
      </c>
      <c r="I386" s="165">
        <f>RES_hhdet_in_tes!I$90</f>
        <v>4.9987062107430136E-3</v>
      </c>
      <c r="J386" s="165">
        <f>RES_hhdet_in_tes!J$90</f>
        <v>8.2642520205387943E-3</v>
      </c>
      <c r="K386" s="165">
        <f>RES_hhdet_in_tes!K$90</f>
        <v>1.9774337334088392E-2</v>
      </c>
      <c r="L386" s="165">
        <f>RES_hhdet_in_tes!L$90</f>
        <v>1.0846398680976891E-2</v>
      </c>
      <c r="M386" s="165">
        <f>RES_hhdet_in_tes!M$90</f>
        <v>1.6707828254739186E-2</v>
      </c>
      <c r="N386" s="165">
        <f>RES_hhdet_in_tes!N$90</f>
        <v>4.2535471979161792E-2</v>
      </c>
      <c r="O386" s="165">
        <f>RES_hhdet_in_tes!O$90</f>
        <v>4.1357505903472674E-2</v>
      </c>
      <c r="P386" s="165">
        <f>RES_hhdet_in_tes!P$90</f>
        <v>7.6093771647716607E-2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2.0799999999999998E-3</v>
      </c>
      <c r="E387" s="164">
        <f>RES_hhdet_in_tes!E$91</f>
        <v>6.3101703148541675E-5</v>
      </c>
      <c r="F387" s="164">
        <f>RES_hhdet_in_tes!F$91</f>
        <v>2.1331350686000657E-3</v>
      </c>
      <c r="G387" s="164">
        <f>RES_hhdet_in_tes!G$91</f>
        <v>8.8215353850895335E-4</v>
      </c>
      <c r="H387" s="164">
        <f>RES_hhdet_in_tes!H$91</f>
        <v>1.6920221154719682E-3</v>
      </c>
      <c r="I387" s="164">
        <f>RES_hhdet_in_tes!I$91</f>
        <v>2.1191137925352195E-3</v>
      </c>
      <c r="J387" s="164">
        <f>RES_hhdet_in_tes!J$91</f>
        <v>3.380020270978151E-3</v>
      </c>
      <c r="K387" s="164">
        <f>RES_hhdet_in_tes!K$91</f>
        <v>8.0812737849101975E-3</v>
      </c>
      <c r="L387" s="164">
        <f>RES_hhdet_in_tes!L$91</f>
        <v>4.4428502212167089E-3</v>
      </c>
      <c r="M387" s="164">
        <f>RES_hhdet_in_tes!M$91</f>
        <v>6.8372026892921942E-3</v>
      </c>
      <c r="N387" s="164">
        <f>RES_hhdet_in_tes!N$91</f>
        <v>1.7386375110023122E-2</v>
      </c>
      <c r="O387" s="164">
        <f>RES_hhdet_in_tes!O$91</f>
        <v>1.6922888965836672E-2</v>
      </c>
      <c r="P387" s="164">
        <f>RES_hhdet_in_tes!P$91</f>
        <v>3.1227406563103625E-2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6.0058866780365167E-4</v>
      </c>
      <c r="D392" s="162">
        <f>RES_hhdet_in_tes!D$96</f>
        <v>0</v>
      </c>
      <c r="E392" s="162">
        <f>RES_hhdet_in_tes!E$96</f>
        <v>1.9251026930988573E-3</v>
      </c>
      <c r="F392" s="162">
        <f>RES_hhdet_in_tes!F$96</f>
        <v>2.6497861308057841E-3</v>
      </c>
      <c r="G392" s="162">
        <f>RES_hhdet_in_tes!G$96</f>
        <v>2.9545094036366112E-3</v>
      </c>
      <c r="H392" s="162">
        <f>RES_hhdet_in_tes!H$96</f>
        <v>0</v>
      </c>
      <c r="I392" s="162">
        <f>RES_hhdet_in_tes!I$96</f>
        <v>1.9689167460803661E-3</v>
      </c>
      <c r="J392" s="162">
        <f>RES_hhdet_in_tes!J$96</f>
        <v>1.0849285807121767E-2</v>
      </c>
      <c r="K392" s="162">
        <f>RES_hhdet_in_tes!K$96</f>
        <v>0</v>
      </c>
      <c r="L392" s="162">
        <f>RES_hhdet_in_tes!L$96</f>
        <v>0</v>
      </c>
      <c r="M392" s="162">
        <f>RES_hhdet_in_tes!M$96</f>
        <v>0</v>
      </c>
      <c r="N392" s="162">
        <f>RES_hhdet_in_tes!N$96</f>
        <v>0</v>
      </c>
      <c r="O392" s="162">
        <f>RES_hhdet_in_tes!O$96</f>
        <v>0</v>
      </c>
      <c r="P392" s="162">
        <f>RES_hhdet_in_tes!P$96</f>
        <v>0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3.3495089179487626E-4</v>
      </c>
      <c r="E393" s="160">
        <f t="shared" si="99"/>
        <v>3.1828592566632408E-5</v>
      </c>
      <c r="F393" s="160">
        <f t="shared" si="99"/>
        <v>5.8030406200254851E-4</v>
      </c>
      <c r="G393" s="160">
        <f t="shared" si="99"/>
        <v>3.9535600298299398E-4</v>
      </c>
      <c r="H393" s="160">
        <f t="shared" si="99"/>
        <v>0</v>
      </c>
      <c r="I393" s="160">
        <f t="shared" si="99"/>
        <v>2.6092001820781272E-3</v>
      </c>
      <c r="J393" s="160">
        <f t="shared" si="99"/>
        <v>3.6911085310275329E-3</v>
      </c>
      <c r="K393" s="160">
        <f t="shared" si="99"/>
        <v>0</v>
      </c>
      <c r="L393" s="160">
        <f t="shared" si="99"/>
        <v>0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1.8397448000224327E-4</v>
      </c>
      <c r="E394" s="156">
        <f>RES_hhdet_in_tes!E$98</f>
        <v>1.8885540052656593E-5</v>
      </c>
      <c r="F394" s="156">
        <f>RES_hhdet_in_tes!F$98</f>
        <v>3.3788491655903184E-4</v>
      </c>
      <c r="G394" s="156">
        <f>RES_hhdet_in_tes!G$98</f>
        <v>2.0965106995623139E-4</v>
      </c>
      <c r="H394" s="156">
        <f>RES_hhdet_in_tes!H$98</f>
        <v>0</v>
      </c>
      <c r="I394" s="156">
        <f>RES_hhdet_in_tes!I$98</f>
        <v>1.6271187223723142E-3</v>
      </c>
      <c r="J394" s="156">
        <f>RES_hhdet_in_tes!J$98</f>
        <v>2.5809629503070206E-3</v>
      </c>
      <c r="K394" s="156">
        <f>RES_hhdet_in_tes!K$98</f>
        <v>0</v>
      </c>
      <c r="L394" s="156">
        <f>RES_hhdet_in_tes!L$98</f>
        <v>0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1.5097641179263299E-4</v>
      </c>
      <c r="E395" s="156">
        <f>RES_hhdet_in_tes!E$99</f>
        <v>1.2943052513975815E-5</v>
      </c>
      <c r="F395" s="156">
        <f>RES_hhdet_in_tes!F$99</f>
        <v>2.424191454435167E-4</v>
      </c>
      <c r="G395" s="156">
        <f>RES_hhdet_in_tes!G$99</f>
        <v>1.8570493302676259E-4</v>
      </c>
      <c r="H395" s="156">
        <f>RES_hhdet_in_tes!H$99</f>
        <v>0</v>
      </c>
      <c r="I395" s="156">
        <f>RES_hhdet_in_tes!I$99</f>
        <v>9.8208145970581301E-4</v>
      </c>
      <c r="J395" s="156">
        <f>RES_hhdet_in_tes!J$99</f>
        <v>1.1101455807205124E-3</v>
      </c>
      <c r="K395" s="156">
        <f>RES_hhdet_in_tes!K$99</f>
        <v>0</v>
      </c>
      <c r="L395" s="156">
        <f>RES_hhdet_in_tes!L$99</f>
        <v>0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2.44447103659508E-3</v>
      </c>
      <c r="D396" s="157">
        <f t="shared" ref="D396:Q396" si="100">SUM(D397:D399)</f>
        <v>3.7882018332760755E-3</v>
      </c>
      <c r="E396" s="157">
        <f t="shared" si="100"/>
        <v>4.8842611935883806E-3</v>
      </c>
      <c r="F396" s="157">
        <f t="shared" si="100"/>
        <v>5.1372469022581881E-3</v>
      </c>
      <c r="G396" s="157">
        <f t="shared" si="100"/>
        <v>4.2009606051671084E-3</v>
      </c>
      <c r="H396" s="157">
        <f t="shared" si="100"/>
        <v>6.4629580719247799E-3</v>
      </c>
      <c r="I396" s="157">
        <f t="shared" si="100"/>
        <v>5.4957165813252469E-3</v>
      </c>
      <c r="J396" s="157">
        <f t="shared" si="100"/>
        <v>2.1738149561756372E-2</v>
      </c>
      <c r="K396" s="157">
        <f t="shared" si="100"/>
        <v>1.9391883774326994E-2</v>
      </c>
      <c r="L396" s="157">
        <f t="shared" si="100"/>
        <v>5.1093919341431843E-3</v>
      </c>
      <c r="M396" s="157">
        <f t="shared" si="100"/>
        <v>7.9895810641401784E-3</v>
      </c>
      <c r="N396" s="157">
        <f t="shared" si="100"/>
        <v>3.4995051452519868E-2</v>
      </c>
      <c r="O396" s="157">
        <f t="shared" si="100"/>
        <v>1.8462830004664279E-2</v>
      </c>
      <c r="P396" s="157">
        <f t="shared" si="100"/>
        <v>3.8500001238989473E-2</v>
      </c>
      <c r="Q396" s="157">
        <f t="shared" si="100"/>
        <v>0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2.44447103659508E-3</v>
      </c>
      <c r="D399" s="57">
        <f>RES_hhdet_in_tes!D$103</f>
        <v>3.7882018332760755E-3</v>
      </c>
      <c r="E399" s="57">
        <f>RES_hhdet_in_tes!E$103</f>
        <v>4.8842611935883806E-3</v>
      </c>
      <c r="F399" s="57">
        <f>RES_hhdet_in_tes!F$103</f>
        <v>5.1372469022581881E-3</v>
      </c>
      <c r="G399" s="57">
        <f>RES_hhdet_in_tes!G$103</f>
        <v>4.2009606051671084E-3</v>
      </c>
      <c r="H399" s="57">
        <f>RES_hhdet_in_tes!H$103</f>
        <v>6.4629580719247799E-3</v>
      </c>
      <c r="I399" s="57">
        <f>RES_hhdet_in_tes!I$103</f>
        <v>5.4957165813252469E-3</v>
      </c>
      <c r="J399" s="57">
        <f>RES_hhdet_in_tes!J$103</f>
        <v>2.1738149561756372E-2</v>
      </c>
      <c r="K399" s="57">
        <f>RES_hhdet_in_tes!K$103</f>
        <v>1.9391883774326994E-2</v>
      </c>
      <c r="L399" s="57">
        <f>RES_hhdet_in_tes!L$103</f>
        <v>5.1093919341431843E-3</v>
      </c>
      <c r="M399" s="57">
        <f>RES_hhdet_in_tes!M$103</f>
        <v>7.9895810641401784E-3</v>
      </c>
      <c r="N399" s="57">
        <f>RES_hhdet_in_tes!N$103</f>
        <v>3.4995051452519868E-2</v>
      </c>
      <c r="O399" s="57">
        <f>RES_hhdet_in_tes!O$103</f>
        <v>1.8462830004664279E-2</v>
      </c>
      <c r="P399" s="57">
        <f>RES_hhdet_in_tes!P$103</f>
        <v>3.8500001238989473E-2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0.56000259136030694</v>
      </c>
      <c r="D401" s="175">
        <f t="shared" si="101"/>
        <v>0.54819494447294825</v>
      </c>
      <c r="E401" s="175">
        <f t="shared" si="101"/>
        <v>0.56998418206597923</v>
      </c>
      <c r="F401" s="175">
        <f t="shared" si="101"/>
        <v>0.55609539209242798</v>
      </c>
      <c r="G401" s="175">
        <f t="shared" si="101"/>
        <v>0.56876991959008805</v>
      </c>
      <c r="H401" s="175">
        <f t="shared" si="101"/>
        <v>0.57359430023156677</v>
      </c>
      <c r="I401" s="175">
        <f t="shared" si="101"/>
        <v>0.57277918844720233</v>
      </c>
      <c r="J401" s="175">
        <f t="shared" si="101"/>
        <v>0.58634853779715634</v>
      </c>
      <c r="K401" s="175">
        <f t="shared" si="101"/>
        <v>0.5902956397328547</v>
      </c>
      <c r="L401" s="175">
        <f t="shared" si="101"/>
        <v>0.58272560712672972</v>
      </c>
      <c r="M401" s="175">
        <f t="shared" si="101"/>
        <v>0.60044050070667709</v>
      </c>
      <c r="N401" s="175">
        <f t="shared" si="101"/>
        <v>0.60248304917258444</v>
      </c>
      <c r="O401" s="175">
        <f t="shared" si="101"/>
        <v>0.60340178960899316</v>
      </c>
      <c r="P401" s="175">
        <f t="shared" si="101"/>
        <v>0.60713611285285252</v>
      </c>
      <c r="Q401" s="175" t="str">
        <f t="shared" si="101"/>
        <v/>
      </c>
    </row>
    <row r="402" spans="1:17" ht="12" customHeight="1" x14ac:dyDescent="0.25">
      <c r="A402" s="158" t="s">
        <v>65</v>
      </c>
      <c r="B402" s="169"/>
      <c r="C402" s="169">
        <f t="shared" si="101"/>
        <v>0.55938501927174411</v>
      </c>
      <c r="D402" s="169">
        <f t="shared" si="101"/>
        <v>0.53870579954344133</v>
      </c>
      <c r="E402" s="169">
        <f t="shared" si="101"/>
        <v>0.56385049477726967</v>
      </c>
      <c r="F402" s="169">
        <f t="shared" si="101"/>
        <v>0.54850033364641415</v>
      </c>
      <c r="G402" s="169">
        <f t="shared" si="101"/>
        <v>0.56378060877398728</v>
      </c>
      <c r="H402" s="169">
        <f t="shared" si="101"/>
        <v>0.56939373781995939</v>
      </c>
      <c r="I402" s="169">
        <f t="shared" si="101"/>
        <v>0.55775029587662517</v>
      </c>
      <c r="J402" s="169">
        <f t="shared" si="101"/>
        <v>0.57249580866310068</v>
      </c>
      <c r="K402" s="169">
        <f t="shared" si="101"/>
        <v>0.58529393949982511</v>
      </c>
      <c r="L402" s="169">
        <f t="shared" si="101"/>
        <v>0.56109142045853611</v>
      </c>
      <c r="M402" s="169">
        <f t="shared" si="101"/>
        <v>0.577254798812466</v>
      </c>
      <c r="N402" s="169">
        <f t="shared" si="101"/>
        <v>0.59082967848394652</v>
      </c>
      <c r="O402" s="169">
        <f t="shared" si="101"/>
        <v>0.59446006496033099</v>
      </c>
      <c r="P402" s="169">
        <f t="shared" si="101"/>
        <v>0.60467327571547003</v>
      </c>
      <c r="Q402" s="169" t="str">
        <f t="shared" si="101"/>
        <v/>
      </c>
    </row>
    <row r="403" spans="1:17" ht="12" customHeight="1" x14ac:dyDescent="0.25">
      <c r="A403" s="23" t="s">
        <v>157</v>
      </c>
      <c r="B403" s="73"/>
      <c r="C403" s="73">
        <f t="shared" si="101"/>
        <v>0.54772903491231406</v>
      </c>
      <c r="D403" s="73">
        <f t="shared" si="101"/>
        <v>0.52915303708236616</v>
      </c>
      <c r="E403" s="73">
        <f t="shared" si="101"/>
        <v>0.55564844097234234</v>
      </c>
      <c r="F403" s="73">
        <f t="shared" si="101"/>
        <v>0.54087252436540434</v>
      </c>
      <c r="G403" s="73">
        <f t="shared" si="101"/>
        <v>0.55511123063702217</v>
      </c>
      <c r="H403" s="73">
        <f t="shared" si="101"/>
        <v>0.56277631590627231</v>
      </c>
      <c r="I403" s="73">
        <f t="shared" si="101"/>
        <v>0.55209705409854837</v>
      </c>
      <c r="J403" s="73">
        <f t="shared" si="101"/>
        <v>0.57221210214990859</v>
      </c>
      <c r="K403" s="73">
        <f t="shared" si="101"/>
        <v>0.57786319169060196</v>
      </c>
      <c r="L403" s="73">
        <f t="shared" si="101"/>
        <v>0.55912689205062138</v>
      </c>
      <c r="M403" s="73">
        <f t="shared" si="101"/>
        <v>0.57243484860147398</v>
      </c>
      <c r="N403" s="73">
        <f t="shared" si="101"/>
        <v>0.58546185800455375</v>
      </c>
      <c r="O403" s="73">
        <f t="shared" si="101"/>
        <v>0.58682942026483997</v>
      </c>
      <c r="P403" s="73">
        <f t="shared" si="101"/>
        <v>0.59457694907098257</v>
      </c>
      <c r="Q403" s="73" t="str">
        <f t="shared" si="101"/>
        <v/>
      </c>
    </row>
    <row r="404" spans="1:17" ht="12" customHeight="1" x14ac:dyDescent="0.25">
      <c r="A404" s="23" t="s">
        <v>60</v>
      </c>
      <c r="B404" s="73"/>
      <c r="C404" s="73">
        <f t="shared" si="101"/>
        <v>1.1009582375662998</v>
      </c>
      <c r="D404" s="73">
        <f t="shared" si="101"/>
        <v>1.0556794958867171</v>
      </c>
      <c r="E404" s="73">
        <f t="shared" si="101"/>
        <v>1.0989060715756513</v>
      </c>
      <c r="F404" s="73">
        <f t="shared" si="101"/>
        <v>1.0595626764395749</v>
      </c>
      <c r="G404" s="73">
        <f t="shared" si="101"/>
        <v>1.0767744712273737</v>
      </c>
      <c r="H404" s="73">
        <f t="shared" si="101"/>
        <v>1.0806595878578809</v>
      </c>
      <c r="I404" s="73">
        <f t="shared" si="101"/>
        <v>1.0498086401694018</v>
      </c>
      <c r="J404" s="73">
        <f t="shared" si="101"/>
        <v>1.0680876525923619</v>
      </c>
      <c r="K404" s="73">
        <f t="shared" si="101"/>
        <v>1.0551329836100125</v>
      </c>
      <c r="L404" s="73">
        <f t="shared" si="101"/>
        <v>1.0105565751918446</v>
      </c>
      <c r="M404" s="73">
        <f t="shared" si="101"/>
        <v>1.0245628681423344</v>
      </c>
      <c r="N404" s="73">
        <f t="shared" si="101"/>
        <v>1.0315207343881541</v>
      </c>
      <c r="O404" s="73">
        <f t="shared" si="101"/>
        <v>1.0209124472469684</v>
      </c>
      <c r="P404" s="73">
        <f t="shared" si="101"/>
        <v>1.0192489905254263</v>
      </c>
      <c r="Q404" s="73" t="str">
        <f t="shared" si="101"/>
        <v/>
      </c>
    </row>
    <row r="405" spans="1:17" ht="12" customHeight="1" x14ac:dyDescent="0.25">
      <c r="A405" s="158" t="s">
        <v>112</v>
      </c>
      <c r="B405" s="169"/>
      <c r="C405" s="169">
        <f t="shared" si="101"/>
        <v>1.9578798633512688</v>
      </c>
      <c r="D405" s="169">
        <f t="shared" si="101"/>
        <v>2.014452499913526</v>
      </c>
      <c r="E405" s="169">
        <f t="shared" si="101"/>
        <v>2.0794237481846793</v>
      </c>
      <c r="F405" s="169">
        <f t="shared" si="101"/>
        <v>2.1528930377428268</v>
      </c>
      <c r="G405" s="169">
        <f t="shared" si="101"/>
        <v>2.2440698860274209</v>
      </c>
      <c r="H405" s="169">
        <f t="shared" si="101"/>
        <v>2.3539955078808878</v>
      </c>
      <c r="I405" s="169">
        <f t="shared" si="101"/>
        <v>2.4845226741434754</v>
      </c>
      <c r="J405" s="169">
        <f t="shared" si="101"/>
        <v>2.4723901306115246</v>
      </c>
      <c r="K405" s="169">
        <f t="shared" si="101"/>
        <v>2.622234349976126</v>
      </c>
      <c r="L405" s="169">
        <f t="shared" si="101"/>
        <v>2.8021010208477137</v>
      </c>
      <c r="M405" s="169">
        <f t="shared" si="101"/>
        <v>2.9660243612975727</v>
      </c>
      <c r="N405" s="169">
        <f t="shared" si="101"/>
        <v>3.1247063567762035</v>
      </c>
      <c r="O405" s="169">
        <f t="shared" si="101"/>
        <v>3.2744616836578344</v>
      </c>
      <c r="P405" s="169">
        <f t="shared" si="101"/>
        <v>3.413081548751939</v>
      </c>
      <c r="Q405" s="169" t="str">
        <f t="shared" si="101"/>
        <v/>
      </c>
    </row>
    <row r="406" spans="1:17" ht="12" customHeight="1" x14ac:dyDescent="0.25">
      <c r="A406" s="23" t="s">
        <v>60</v>
      </c>
      <c r="B406" s="73"/>
      <c r="C406" s="73">
        <f t="shared" si="101"/>
        <v>1.9578798633512688</v>
      </c>
      <c r="D406" s="73">
        <f t="shared" si="101"/>
        <v>2.014452499913526</v>
      </c>
      <c r="E406" s="73">
        <f t="shared" si="101"/>
        <v>2.0794237481846793</v>
      </c>
      <c r="F406" s="73">
        <f t="shared" si="101"/>
        <v>2.1528930377428268</v>
      </c>
      <c r="G406" s="73">
        <f t="shared" si="101"/>
        <v>2.2440698860274209</v>
      </c>
      <c r="H406" s="73">
        <f t="shared" si="101"/>
        <v>2.3539955078808878</v>
      </c>
      <c r="I406" s="73">
        <f t="shared" si="101"/>
        <v>2.4845226741434754</v>
      </c>
      <c r="J406" s="73">
        <f t="shared" si="101"/>
        <v>2.4723901306115246</v>
      </c>
      <c r="K406" s="73">
        <f t="shared" si="101"/>
        <v>2.622234349976126</v>
      </c>
      <c r="L406" s="73">
        <f t="shared" si="101"/>
        <v>2.8021010208477137</v>
      </c>
      <c r="M406" s="73">
        <f t="shared" si="101"/>
        <v>2.9660243612975727</v>
      </c>
      <c r="N406" s="73">
        <f t="shared" si="101"/>
        <v>3.1247063567762035</v>
      </c>
      <c r="O406" s="73">
        <f t="shared" si="101"/>
        <v>3.2744616836578344</v>
      </c>
      <c r="P406" s="73">
        <f t="shared" si="101"/>
        <v>3.413081548751939</v>
      </c>
      <c r="Q406" s="73" t="str">
        <f t="shared" si="101"/>
        <v/>
      </c>
    </row>
    <row r="407" spans="1:17" ht="12" customHeight="1" x14ac:dyDescent="0.25">
      <c r="A407" s="158" t="s">
        <v>63</v>
      </c>
      <c r="B407" s="169"/>
      <c r="C407" s="169">
        <f t="shared" si="101"/>
        <v>0.50134674732655771</v>
      </c>
      <c r="D407" s="169">
        <f t="shared" si="101"/>
        <v>0.53615478140670614</v>
      </c>
      <c r="E407" s="169">
        <f t="shared" si="101"/>
        <v>0.52321787639391193</v>
      </c>
      <c r="F407" s="169">
        <f t="shared" si="101"/>
        <v>0.57160556292320075</v>
      </c>
      <c r="G407" s="169">
        <f t="shared" si="101"/>
        <v>0.55975321046282411</v>
      </c>
      <c r="H407" s="169">
        <f t="shared" si="101"/>
        <v>0.5329270030539468</v>
      </c>
      <c r="I407" s="169">
        <f t="shared" si="101"/>
        <v>0.61554576955112084</v>
      </c>
      <c r="J407" s="169">
        <f t="shared" si="101"/>
        <v>0.59493865325827144</v>
      </c>
      <c r="K407" s="169">
        <f t="shared" si="101"/>
        <v>0.54815957926696535</v>
      </c>
      <c r="L407" s="169">
        <f t="shared" si="101"/>
        <v>0.61036496722552758</v>
      </c>
      <c r="M407" s="169">
        <f t="shared" si="101"/>
        <v>0.59263029681905366</v>
      </c>
      <c r="N407" s="169">
        <f t="shared" si="101"/>
        <v>0.57219657363646048</v>
      </c>
      <c r="O407" s="169">
        <f t="shared" si="101"/>
        <v>0.58218939065123754</v>
      </c>
      <c r="P407" s="169">
        <f t="shared" si="101"/>
        <v>0.56534494842071747</v>
      </c>
      <c r="Q407" s="169" t="str">
        <f t="shared" si="101"/>
        <v/>
      </c>
    </row>
    <row r="408" spans="1:17" ht="12" customHeight="1" x14ac:dyDescent="0.25">
      <c r="A408" s="167" t="s">
        <v>156</v>
      </c>
      <c r="B408" s="174"/>
      <c r="C408" s="174">
        <f t="shared" si="101"/>
        <v>0.49614237379870196</v>
      </c>
      <c r="D408" s="174">
        <f t="shared" si="101"/>
        <v>0.50005431005998013</v>
      </c>
      <c r="E408" s="174">
        <f t="shared" si="101"/>
        <v>0.50387177936801586</v>
      </c>
      <c r="F408" s="174">
        <f t="shared" si="101"/>
        <v>0.5078203425153679</v>
      </c>
      <c r="G408" s="174">
        <f t="shared" si="101"/>
        <v>0.51133362897769019</v>
      </c>
      <c r="H408" s="174">
        <f t="shared" si="101"/>
        <v>0.51617655401563345</v>
      </c>
      <c r="I408" s="174">
        <f t="shared" si="101"/>
        <v>0.51975059906785492</v>
      </c>
      <c r="J408" s="174">
        <f t="shared" si="101"/>
        <v>0.52285549384375418</v>
      </c>
      <c r="K408" s="174">
        <f t="shared" si="101"/>
        <v>0.52359368673579909</v>
      </c>
      <c r="L408" s="174" t="str">
        <f t="shared" si="101"/>
        <v/>
      </c>
      <c r="M408" s="174">
        <f t="shared" si="101"/>
        <v>0.52783996394815202</v>
      </c>
      <c r="N408" s="174">
        <f t="shared" si="101"/>
        <v>0.52683464502650657</v>
      </c>
      <c r="O408" s="174">
        <f t="shared" si="101"/>
        <v>0.52527154100401174</v>
      </c>
      <c r="P408" s="174">
        <f t="shared" si="101"/>
        <v>0.52414046350488463</v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>
        <f t="shared" si="101"/>
        <v>0.58138427849137231</v>
      </c>
      <c r="E409" s="174">
        <f t="shared" si="101"/>
        <v>0.5840895332527194</v>
      </c>
      <c r="F409" s="174">
        <f t="shared" si="101"/>
        <v>0.58883369756294912</v>
      </c>
      <c r="G409" s="174">
        <f t="shared" si="101"/>
        <v>0.59445576020200974</v>
      </c>
      <c r="H409" s="174">
        <f t="shared" si="101"/>
        <v>0.59612447037480221</v>
      </c>
      <c r="I409" s="174">
        <f t="shared" si="101"/>
        <v>0.60587671320119585</v>
      </c>
      <c r="J409" s="174">
        <f t="shared" si="101"/>
        <v>0.60424285086388296</v>
      </c>
      <c r="K409" s="174">
        <f t="shared" si="101"/>
        <v>0.60684528286066719</v>
      </c>
      <c r="L409" s="174">
        <f t="shared" si="101"/>
        <v>0.61036496722552758</v>
      </c>
      <c r="M409" s="174">
        <f t="shared" si="101"/>
        <v>0.61205193804970004</v>
      </c>
      <c r="N409" s="174">
        <f t="shared" si="101"/>
        <v>0.61332009409341415</v>
      </c>
      <c r="O409" s="174">
        <f t="shared" si="101"/>
        <v>0.61440214019630723</v>
      </c>
      <c r="P409" s="174">
        <f t="shared" si="101"/>
        <v>0.6150019648155145</v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>
        <f t="shared" si="101"/>
        <v>0.49825933307118769</v>
      </c>
      <c r="E410" s="173">
        <f t="shared" si="101"/>
        <v>0.50074007657114694</v>
      </c>
      <c r="F410" s="173">
        <f t="shared" si="101"/>
        <v>0.50460766697840986</v>
      </c>
      <c r="G410" s="173">
        <f t="shared" si="101"/>
        <v>0.50851484099290378</v>
      </c>
      <c r="H410" s="173">
        <f t="shared" si="101"/>
        <v>0.51174340457864165</v>
      </c>
      <c r="I410" s="173">
        <f t="shared" si="101"/>
        <v>0.51733044255676786</v>
      </c>
      <c r="J410" s="173">
        <f t="shared" si="101"/>
        <v>0.51884079078678014</v>
      </c>
      <c r="K410" s="173">
        <f t="shared" si="101"/>
        <v>0.52203911854494889</v>
      </c>
      <c r="L410" s="173">
        <f t="shared" si="101"/>
        <v>0.52536427362591609</v>
      </c>
      <c r="M410" s="173">
        <f t="shared" si="101"/>
        <v>0.52712879104314425</v>
      </c>
      <c r="N410" s="173">
        <f t="shared" si="101"/>
        <v>0.52889870942178141</v>
      </c>
      <c r="O410" s="173">
        <f t="shared" si="101"/>
        <v>0.53006698858613144</v>
      </c>
      <c r="P410" s="173">
        <f t="shared" si="101"/>
        <v>0.53073507802992037</v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>
        <f t="shared" si="101"/>
        <v>1</v>
      </c>
      <c r="E411" s="172">
        <f t="shared" si="101"/>
        <v>1.0045159865080258</v>
      </c>
      <c r="F411" s="172">
        <f t="shared" si="101"/>
        <v>1.0055927449344517</v>
      </c>
      <c r="G411" s="172">
        <f t="shared" si="101"/>
        <v>1.0104710798502017</v>
      </c>
      <c r="H411" s="172">
        <f t="shared" si="101"/>
        <v>1.0105210481329288</v>
      </c>
      <c r="I411" s="172">
        <f t="shared" si="101"/>
        <v>1.0161344011709432</v>
      </c>
      <c r="J411" s="172">
        <f t="shared" si="101"/>
        <v>1.0112107589544943</v>
      </c>
      <c r="K411" s="172">
        <f t="shared" si="101"/>
        <v>1.0072264073902477</v>
      </c>
      <c r="L411" s="172">
        <f t="shared" si="101"/>
        <v>1.0088506207495167</v>
      </c>
      <c r="M411" s="172">
        <f t="shared" si="101"/>
        <v>1.0094650275417298</v>
      </c>
      <c r="N411" s="172">
        <f t="shared" si="101"/>
        <v>1.006269273855122</v>
      </c>
      <c r="O411" s="172">
        <f t="shared" si="101"/>
        <v>1.005285416264478</v>
      </c>
      <c r="P411" s="172">
        <f t="shared" si="101"/>
        <v>1.0030929111129172</v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0.7207313015051644</v>
      </c>
      <c r="D416" s="171" t="str">
        <f t="shared" si="101"/>
        <v/>
      </c>
      <c r="E416" s="171">
        <f t="shared" si="101"/>
        <v>0.72776076082344765</v>
      </c>
      <c r="F416" s="171">
        <f t="shared" si="101"/>
        <v>0.73112737611246215</v>
      </c>
      <c r="G416" s="171">
        <f t="shared" si="101"/>
        <v>0.73650526799102234</v>
      </c>
      <c r="H416" s="171" t="str">
        <f t="shared" si="101"/>
        <v/>
      </c>
      <c r="I416" s="171">
        <f t="shared" si="101"/>
        <v>0.74865887913496121</v>
      </c>
      <c r="J416" s="171">
        <f t="shared" si="101"/>
        <v>0.7563613797591392</v>
      </c>
      <c r="K416" s="171" t="str">
        <f t="shared" si="101"/>
        <v/>
      </c>
      <c r="L416" s="171" t="str">
        <f t="shared" si="101"/>
        <v/>
      </c>
      <c r="M416" s="171" t="str">
        <f t="shared" si="101"/>
        <v/>
      </c>
      <c r="N416" s="171" t="str">
        <f t="shared" si="101"/>
        <v/>
      </c>
      <c r="O416" s="171" t="str">
        <f t="shared" si="101"/>
        <v/>
      </c>
      <c r="P416" s="171" t="str">
        <f t="shared" si="101"/>
        <v/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>
        <f t="shared" si="102"/>
        <v>0.82822419432593786</v>
      </c>
      <c r="E417" s="170">
        <f t="shared" si="102"/>
        <v>0.80970044334058489</v>
      </c>
      <c r="F417" s="170">
        <f t="shared" si="102"/>
        <v>0.82295667977359721</v>
      </c>
      <c r="G417" s="170">
        <f t="shared" si="102"/>
        <v>0.85109233975684884</v>
      </c>
      <c r="H417" s="170" t="str">
        <f t="shared" si="102"/>
        <v/>
      </c>
      <c r="I417" s="170">
        <f t="shared" si="102"/>
        <v>0.82599180463942512</v>
      </c>
      <c r="J417" s="170">
        <f t="shared" si="102"/>
        <v>0.80542470748713624</v>
      </c>
      <c r="K417" s="170" t="str">
        <f t="shared" si="102"/>
        <v/>
      </c>
      <c r="L417" s="170" t="str">
        <f t="shared" si="102"/>
        <v/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>
        <f t="shared" si="102"/>
        <v>0.72589752771752558</v>
      </c>
      <c r="E418" s="73">
        <f t="shared" si="102"/>
        <v>0.71952466245457813</v>
      </c>
      <c r="F418" s="73">
        <f t="shared" si="102"/>
        <v>0.73044906882214156</v>
      </c>
      <c r="G418" s="73">
        <f t="shared" si="102"/>
        <v>0.74562080496860006</v>
      </c>
      <c r="H418" s="73" t="str">
        <f t="shared" si="102"/>
        <v/>
      </c>
      <c r="I418" s="73">
        <f t="shared" si="102"/>
        <v>0.74813713646573954</v>
      </c>
      <c r="J418" s="73">
        <f t="shared" si="102"/>
        <v>0.74553634406200375</v>
      </c>
      <c r="K418" s="73" t="str">
        <f t="shared" si="102"/>
        <v/>
      </c>
      <c r="L418" s="73" t="str">
        <f t="shared" si="102"/>
        <v/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>
        <f t="shared" si="102"/>
        <v>1</v>
      </c>
      <c r="E419" s="73">
        <f t="shared" si="102"/>
        <v>0.99090491216446119</v>
      </c>
      <c r="F419" s="73">
        <f t="shared" si="102"/>
        <v>0.99936227980802639</v>
      </c>
      <c r="G419" s="73">
        <f t="shared" si="102"/>
        <v>1.0128372203457434</v>
      </c>
      <c r="H419" s="73" t="str">
        <f t="shared" si="102"/>
        <v/>
      </c>
      <c r="I419" s="73">
        <f t="shared" si="102"/>
        <v>0.99807494767219329</v>
      </c>
      <c r="J419" s="73">
        <f t="shared" si="102"/>
        <v>0.99038552993680629</v>
      </c>
      <c r="K419" s="73" t="str">
        <f t="shared" si="102"/>
        <v/>
      </c>
      <c r="L419" s="73" t="str">
        <f t="shared" si="102"/>
        <v/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0.83068881252745574</v>
      </c>
      <c r="D420" s="169">
        <f t="shared" si="102"/>
        <v>0.83274271791679599</v>
      </c>
      <c r="E420" s="169">
        <f t="shared" si="102"/>
        <v>0.83542094175714021</v>
      </c>
      <c r="F420" s="169">
        <f t="shared" si="102"/>
        <v>0.83840433418616567</v>
      </c>
      <c r="G420" s="169">
        <f t="shared" si="102"/>
        <v>0.84085993034147311</v>
      </c>
      <c r="H420" s="169">
        <f t="shared" si="102"/>
        <v>0.84403515412827179</v>
      </c>
      <c r="I420" s="169">
        <f t="shared" si="102"/>
        <v>0.84624761399559068</v>
      </c>
      <c r="J420" s="169">
        <f t="shared" si="102"/>
        <v>0.84818722360387921</v>
      </c>
      <c r="K420" s="169">
        <f t="shared" si="102"/>
        <v>0.84992606340485055</v>
      </c>
      <c r="L420" s="169">
        <f t="shared" si="102"/>
        <v>0.8537351601293125</v>
      </c>
      <c r="M420" s="169">
        <f t="shared" si="102"/>
        <v>0.85864955537212395</v>
      </c>
      <c r="N420" s="169">
        <f t="shared" si="102"/>
        <v>0.85928723797256967</v>
      </c>
      <c r="O420" s="169">
        <f t="shared" si="102"/>
        <v>0.86012192916774588</v>
      </c>
      <c r="P420" s="169">
        <f t="shared" si="102"/>
        <v>0.8609849319371472</v>
      </c>
      <c r="Q420" s="169" t="str">
        <f t="shared" si="102"/>
        <v/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0.83068881252745574</v>
      </c>
      <c r="D423" s="65">
        <f t="shared" si="102"/>
        <v>0.83274271791679599</v>
      </c>
      <c r="E423" s="65">
        <f t="shared" si="102"/>
        <v>0.83542094175714021</v>
      </c>
      <c r="F423" s="65">
        <f t="shared" si="102"/>
        <v>0.83840433418616567</v>
      </c>
      <c r="G423" s="65">
        <f t="shared" si="102"/>
        <v>0.84085993034147311</v>
      </c>
      <c r="H423" s="65">
        <f t="shared" si="102"/>
        <v>0.84403515412827179</v>
      </c>
      <c r="I423" s="65">
        <f t="shared" si="102"/>
        <v>0.84624761399559068</v>
      </c>
      <c r="J423" s="65">
        <f t="shared" si="102"/>
        <v>0.84818722360387921</v>
      </c>
      <c r="K423" s="65">
        <f t="shared" si="102"/>
        <v>0.84992606340485055</v>
      </c>
      <c r="L423" s="65">
        <f t="shared" si="102"/>
        <v>0.8537351601293125</v>
      </c>
      <c r="M423" s="65">
        <f t="shared" si="102"/>
        <v>0.85864955537212395</v>
      </c>
      <c r="N423" s="65">
        <f t="shared" si="102"/>
        <v>0.85928723797256967</v>
      </c>
      <c r="O423" s="65">
        <f t="shared" si="102"/>
        <v>0.86012192916774588</v>
      </c>
      <c r="P423" s="65">
        <f t="shared" si="102"/>
        <v>0.8609849319371472</v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34842.984150540113</v>
      </c>
      <c r="D449" s="168">
        <f t="shared" ref="D449:Q449" si="110">SUM(D450,D453,D455,D468)</f>
        <v>33975.791385512275</v>
      </c>
      <c r="E449" s="168">
        <f t="shared" si="110"/>
        <v>33841.034709051019</v>
      </c>
      <c r="F449" s="168">
        <f t="shared" si="110"/>
        <v>36402.638725667428</v>
      </c>
      <c r="G449" s="168">
        <f t="shared" si="110"/>
        <v>34870.064158026595</v>
      </c>
      <c r="H449" s="168">
        <f t="shared" si="110"/>
        <v>35550.358871580291</v>
      </c>
      <c r="I449" s="168">
        <f t="shared" si="110"/>
        <v>32245.50339619059</v>
      </c>
      <c r="J449" s="168">
        <f t="shared" si="110"/>
        <v>33036.382303394734</v>
      </c>
      <c r="K449" s="168">
        <f t="shared" si="110"/>
        <v>32862.45499061577</v>
      </c>
      <c r="L449" s="168">
        <f t="shared" si="110"/>
        <v>33089.352264286441</v>
      </c>
      <c r="M449" s="168">
        <f t="shared" si="110"/>
        <v>26071.994724399923</v>
      </c>
      <c r="N449" s="168">
        <f t="shared" si="110"/>
        <v>28984.132586386371</v>
      </c>
      <c r="O449" s="168">
        <f t="shared" si="110"/>
        <v>28600.551312964923</v>
      </c>
      <c r="P449" s="168">
        <f t="shared" si="110"/>
        <v>25433.116643906033</v>
      </c>
      <c r="Q449" s="168">
        <f t="shared" si="110"/>
        <v>0</v>
      </c>
    </row>
    <row r="450" spans="1:17" ht="12" customHeight="1" x14ac:dyDescent="0.25">
      <c r="A450" s="158" t="s">
        <v>65</v>
      </c>
      <c r="B450" s="157"/>
      <c r="C450" s="157">
        <f>SUM(C451:C452)</f>
        <v>31652.028784811799</v>
      </c>
      <c r="D450" s="157">
        <f t="shared" ref="D450:Q450" si="111">SUM(D451:D452)</f>
        <v>30498.304444012498</v>
      </c>
      <c r="E450" s="157">
        <f t="shared" si="111"/>
        <v>30472.179509683636</v>
      </c>
      <c r="F450" s="157">
        <f t="shared" si="111"/>
        <v>33387.235572067468</v>
      </c>
      <c r="G450" s="157">
        <f t="shared" si="111"/>
        <v>32126.899134690419</v>
      </c>
      <c r="H450" s="157">
        <f t="shared" si="111"/>
        <v>32015.168183110145</v>
      </c>
      <c r="I450" s="157">
        <f t="shared" si="111"/>
        <v>29261.786855206839</v>
      </c>
      <c r="J450" s="157">
        <f t="shared" si="111"/>
        <v>29527.480718743751</v>
      </c>
      <c r="K450" s="157">
        <f t="shared" si="111"/>
        <v>29448.244568428563</v>
      </c>
      <c r="L450" s="157">
        <f t="shared" si="111"/>
        <v>29389.685216913393</v>
      </c>
      <c r="M450" s="157">
        <f t="shared" si="111"/>
        <v>22529.400239858118</v>
      </c>
      <c r="N450" s="157">
        <f t="shared" si="111"/>
        <v>25557.753244566982</v>
      </c>
      <c r="O450" s="157">
        <f t="shared" si="111"/>
        <v>25447.093724404625</v>
      </c>
      <c r="P450" s="157">
        <f t="shared" si="111"/>
        <v>22543.014195700416</v>
      </c>
      <c r="Q450" s="157">
        <f t="shared" si="111"/>
        <v>0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30985.152288252837</v>
      </c>
      <c r="D451" s="156">
        <f t="shared" si="112"/>
        <v>29944.974116642446</v>
      </c>
      <c r="E451" s="156">
        <f t="shared" si="112"/>
        <v>30012.11334252411</v>
      </c>
      <c r="F451" s="156">
        <f t="shared" si="112"/>
        <v>32896.245981566317</v>
      </c>
      <c r="G451" s="156">
        <f t="shared" si="112"/>
        <v>31592.991020613652</v>
      </c>
      <c r="H451" s="156">
        <f t="shared" si="112"/>
        <v>31606.083960893589</v>
      </c>
      <c r="I451" s="156">
        <f t="shared" si="112"/>
        <v>28929.417747111609</v>
      </c>
      <c r="J451" s="156">
        <f t="shared" si="112"/>
        <v>29510.587087689371</v>
      </c>
      <c r="K451" s="156">
        <f t="shared" si="112"/>
        <v>28989.756554904197</v>
      </c>
      <c r="L451" s="156">
        <f t="shared" si="112"/>
        <v>29261.787398793549</v>
      </c>
      <c r="M451" s="156">
        <f t="shared" si="112"/>
        <v>22289.223602387381</v>
      </c>
      <c r="N451" s="156">
        <f t="shared" si="112"/>
        <v>25250.194223691284</v>
      </c>
      <c r="O451" s="156">
        <f t="shared" si="112"/>
        <v>24999.765175085911</v>
      </c>
      <c r="P451" s="156">
        <f t="shared" si="112"/>
        <v>22007.067364607879</v>
      </c>
      <c r="Q451" s="156">
        <f t="shared" si="112"/>
        <v>0</v>
      </c>
    </row>
    <row r="452" spans="1:17" ht="12" customHeight="1" x14ac:dyDescent="0.25">
      <c r="A452" s="23" t="s">
        <v>60</v>
      </c>
      <c r="B452" s="156"/>
      <c r="C452" s="156">
        <f t="shared" si="112"/>
        <v>666.87649655896075</v>
      </c>
      <c r="D452" s="156">
        <f t="shared" si="112"/>
        <v>553.33032737005158</v>
      </c>
      <c r="E452" s="156">
        <f t="shared" si="112"/>
        <v>460.06616715952589</v>
      </c>
      <c r="F452" s="156">
        <f t="shared" si="112"/>
        <v>490.98959050114979</v>
      </c>
      <c r="G452" s="156">
        <f t="shared" si="112"/>
        <v>533.90811407676654</v>
      </c>
      <c r="H452" s="156">
        <f t="shared" si="112"/>
        <v>409.08422221655707</v>
      </c>
      <c r="I452" s="156">
        <f t="shared" si="112"/>
        <v>332.36910809522885</v>
      </c>
      <c r="J452" s="156">
        <f t="shared" si="112"/>
        <v>16.89363105437879</v>
      </c>
      <c r="K452" s="156">
        <f t="shared" si="112"/>
        <v>458.48801352436692</v>
      </c>
      <c r="L452" s="156">
        <f t="shared" si="112"/>
        <v>127.89781811984481</v>
      </c>
      <c r="M452" s="156">
        <f t="shared" si="112"/>
        <v>240.17663747073681</v>
      </c>
      <c r="N452" s="156">
        <f t="shared" si="112"/>
        <v>307.55902087569922</v>
      </c>
      <c r="O452" s="156">
        <f t="shared" si="112"/>
        <v>447.32854931871577</v>
      </c>
      <c r="P452" s="156">
        <f t="shared" si="112"/>
        <v>535.94683109253674</v>
      </c>
      <c r="Q452" s="156">
        <f t="shared" si="112"/>
        <v>0</v>
      </c>
    </row>
    <row r="453" spans="1:17" ht="12" customHeight="1" x14ac:dyDescent="0.25">
      <c r="A453" s="158" t="s">
        <v>112</v>
      </c>
      <c r="B453" s="157"/>
      <c r="C453" s="157">
        <f>C454</f>
        <v>88.865834922399785</v>
      </c>
      <c r="D453" s="157">
        <f t="shared" ref="D453:Q453" si="113">D454</f>
        <v>140.67739406784597</v>
      </c>
      <c r="E453" s="157">
        <f t="shared" si="113"/>
        <v>122.85019099777108</v>
      </c>
      <c r="F453" s="157">
        <f t="shared" si="113"/>
        <v>50.813838232696668</v>
      </c>
      <c r="G453" s="157">
        <f t="shared" si="113"/>
        <v>46.812206275444325</v>
      </c>
      <c r="H453" s="157">
        <f t="shared" si="113"/>
        <v>70.226345741905746</v>
      </c>
      <c r="I453" s="157">
        <f t="shared" si="113"/>
        <v>97.844178159224327</v>
      </c>
      <c r="J453" s="157">
        <f t="shared" si="113"/>
        <v>96.305952442666182</v>
      </c>
      <c r="K453" s="157">
        <f t="shared" si="113"/>
        <v>78.294955001243437</v>
      </c>
      <c r="L453" s="157">
        <f t="shared" si="113"/>
        <v>167.81522328099632</v>
      </c>
      <c r="M453" s="157">
        <f t="shared" si="113"/>
        <v>172.48211054820652</v>
      </c>
      <c r="N453" s="157">
        <f t="shared" si="113"/>
        <v>90.013960540992329</v>
      </c>
      <c r="O453" s="157">
        <f t="shared" si="113"/>
        <v>69.16033269489732</v>
      </c>
      <c r="P453" s="157">
        <f t="shared" si="113"/>
        <v>31.008241327704201</v>
      </c>
      <c r="Q453" s="157">
        <f t="shared" si="113"/>
        <v>0</v>
      </c>
    </row>
    <row r="454" spans="1:17" ht="12" customHeight="1" x14ac:dyDescent="0.25">
      <c r="A454" s="23" t="s">
        <v>60</v>
      </c>
      <c r="B454" s="156"/>
      <c r="C454" s="156">
        <f t="shared" si="112"/>
        <v>88.865834922399785</v>
      </c>
      <c r="D454" s="156">
        <f t="shared" si="112"/>
        <v>140.67739406784597</v>
      </c>
      <c r="E454" s="156">
        <f t="shared" si="112"/>
        <v>122.85019099777108</v>
      </c>
      <c r="F454" s="156">
        <f t="shared" si="112"/>
        <v>50.813838232696668</v>
      </c>
      <c r="G454" s="156">
        <f t="shared" si="112"/>
        <v>46.812206275444325</v>
      </c>
      <c r="H454" s="156">
        <f t="shared" si="112"/>
        <v>70.226345741905746</v>
      </c>
      <c r="I454" s="156">
        <f t="shared" si="112"/>
        <v>97.844178159224327</v>
      </c>
      <c r="J454" s="156">
        <f t="shared" si="112"/>
        <v>96.305952442666182</v>
      </c>
      <c r="K454" s="156">
        <f t="shared" si="112"/>
        <v>78.294955001243437</v>
      </c>
      <c r="L454" s="156">
        <f t="shared" si="112"/>
        <v>167.81522328099632</v>
      </c>
      <c r="M454" s="156">
        <f t="shared" si="112"/>
        <v>172.48211054820652</v>
      </c>
      <c r="N454" s="156">
        <f t="shared" si="112"/>
        <v>90.013960540992329</v>
      </c>
      <c r="O454" s="156">
        <f t="shared" si="112"/>
        <v>69.16033269489732</v>
      </c>
      <c r="P454" s="156">
        <f t="shared" si="112"/>
        <v>31.008241327704201</v>
      </c>
      <c r="Q454" s="156">
        <f t="shared" si="112"/>
        <v>0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2867.4412228835704</v>
      </c>
      <c r="D455" s="157">
        <f t="shared" ref="D455:Q455" si="114">IF(D359=0,0,D359/0.086*1000000/SUM(D$62:D$67))</f>
        <v>2921.0499869965938</v>
      </c>
      <c r="E455" s="157">
        <f t="shared" si="114"/>
        <v>2755.0567744799287</v>
      </c>
      <c r="F455" s="157">
        <f t="shared" si="114"/>
        <v>2490.6092406420275</v>
      </c>
      <c r="G455" s="157">
        <f t="shared" si="114"/>
        <v>2318.6356751861608</v>
      </c>
      <c r="H455" s="157">
        <f t="shared" si="114"/>
        <v>2981.6553216693819</v>
      </c>
      <c r="I455" s="157">
        <f t="shared" si="114"/>
        <v>2325.4070283930196</v>
      </c>
      <c r="J455" s="157">
        <f t="shared" si="114"/>
        <v>2630.4211476998748</v>
      </c>
      <c r="K455" s="157">
        <f t="shared" si="114"/>
        <v>2909.2177242648263</v>
      </c>
      <c r="L455" s="157">
        <f t="shared" si="114"/>
        <v>2850.7543193204942</v>
      </c>
      <c r="M455" s="157">
        <f t="shared" si="114"/>
        <v>2841.3524398692816</v>
      </c>
      <c r="N455" s="157">
        <f t="shared" si="114"/>
        <v>2737.7899725707639</v>
      </c>
      <c r="O455" s="157">
        <f t="shared" si="114"/>
        <v>2694.8687321475545</v>
      </c>
      <c r="P455" s="157">
        <f t="shared" si="114"/>
        <v>2561.4442936255837</v>
      </c>
      <c r="Q455" s="157">
        <f t="shared" si="114"/>
        <v>0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3122.3960458305942</v>
      </c>
      <c r="D456" s="132">
        <f t="shared" ref="D456:Q456" si="115">IF(D360=0,0,D360/0.086*1000000/D$62)</f>
        <v>3092.2398808266794</v>
      </c>
      <c r="E456" s="132">
        <f t="shared" si="115"/>
        <v>3075.3429157129981</v>
      </c>
      <c r="F456" s="132">
        <f t="shared" si="115"/>
        <v>3074.5778288704455</v>
      </c>
      <c r="G456" s="132">
        <f t="shared" si="115"/>
        <v>3019.8269683041699</v>
      </c>
      <c r="H456" s="132">
        <f t="shared" si="115"/>
        <v>3048.1602266304444</v>
      </c>
      <c r="I456" s="132">
        <f t="shared" si="115"/>
        <v>2888.93420060995</v>
      </c>
      <c r="J456" s="132">
        <f t="shared" si="115"/>
        <v>2963.6368131363383</v>
      </c>
      <c r="K456" s="132">
        <f t="shared" si="115"/>
        <v>3006.0770748562836</v>
      </c>
      <c r="L456" s="132">
        <f t="shared" si="115"/>
        <v>0</v>
      </c>
      <c r="M456" s="132">
        <f t="shared" si="115"/>
        <v>3103.1482303084836</v>
      </c>
      <c r="N456" s="132">
        <f t="shared" si="115"/>
        <v>2922.4853018810359</v>
      </c>
      <c r="O456" s="132">
        <f t="shared" si="115"/>
        <v>2931.1010612219966</v>
      </c>
      <c r="P456" s="132">
        <f t="shared" si="115"/>
        <v>2731.9883332899344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2807.4334470870594</v>
      </c>
      <c r="E457" s="132">
        <f t="shared" si="116"/>
        <v>2787.1814773297751</v>
      </c>
      <c r="F457" s="132">
        <f t="shared" si="116"/>
        <v>2789.0414289518376</v>
      </c>
      <c r="G457" s="132">
        <f t="shared" si="116"/>
        <v>2737.0597792407029</v>
      </c>
      <c r="H457" s="132">
        <f t="shared" si="116"/>
        <v>2754.8819299085985</v>
      </c>
      <c r="I457" s="132">
        <f t="shared" si="116"/>
        <v>2625.2513379159627</v>
      </c>
      <c r="J457" s="132">
        <f t="shared" si="116"/>
        <v>2678.8812895817969</v>
      </c>
      <c r="K457" s="132">
        <f t="shared" si="116"/>
        <v>2701.2899910669289</v>
      </c>
      <c r="L457" s="132">
        <f t="shared" si="116"/>
        <v>2850.7543193204942</v>
      </c>
      <c r="M457" s="132">
        <f t="shared" si="116"/>
        <v>2771.2691373254888</v>
      </c>
      <c r="N457" s="132">
        <f t="shared" si="116"/>
        <v>2589.4333009016073</v>
      </c>
      <c r="O457" s="132">
        <f t="shared" si="116"/>
        <v>2577.3100993735784</v>
      </c>
      <c r="P457" s="132">
        <f t="shared" si="116"/>
        <v>2382.2281262070319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2342.3171680172918</v>
      </c>
      <c r="E458" s="165">
        <f t="shared" si="117"/>
        <v>2326.0437825212107</v>
      </c>
      <c r="F458" s="165">
        <f t="shared" si="117"/>
        <v>2320.1454497445361</v>
      </c>
      <c r="G458" s="165">
        <f t="shared" si="117"/>
        <v>2268.4423677035761</v>
      </c>
      <c r="H458" s="165">
        <f t="shared" si="117"/>
        <v>2288.8228023748075</v>
      </c>
      <c r="I458" s="165">
        <f t="shared" si="117"/>
        <v>2159.224131310415</v>
      </c>
      <c r="J458" s="165">
        <f t="shared" si="117"/>
        <v>2214.2266688223881</v>
      </c>
      <c r="K458" s="165">
        <f t="shared" si="117"/>
        <v>2229.1299652096345</v>
      </c>
      <c r="L458" s="165">
        <f t="shared" si="117"/>
        <v>2349.5693409525661</v>
      </c>
      <c r="M458" s="165">
        <f t="shared" si="117"/>
        <v>2283.3420886503613</v>
      </c>
      <c r="N458" s="165">
        <f t="shared" si="117"/>
        <v>2131.5006987177203</v>
      </c>
      <c r="O458" s="165">
        <f t="shared" si="117"/>
        <v>2119.9249785166335</v>
      </c>
      <c r="P458" s="165">
        <f t="shared" si="117"/>
        <v>1957.2474574239363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465.11627906976742</v>
      </c>
      <c r="E459" s="164">
        <f t="shared" si="117"/>
        <v>461.13769480856411</v>
      </c>
      <c r="F459" s="164">
        <f t="shared" si="117"/>
        <v>468.8959792073012</v>
      </c>
      <c r="G459" s="164">
        <f t="shared" si="117"/>
        <v>468.61741153712649</v>
      </c>
      <c r="H459" s="164">
        <f t="shared" si="117"/>
        <v>466.05912753379096</v>
      </c>
      <c r="I459" s="164">
        <f t="shared" si="117"/>
        <v>466.02720660554786</v>
      </c>
      <c r="J459" s="164">
        <f t="shared" si="117"/>
        <v>464.65462075940883</v>
      </c>
      <c r="K459" s="164">
        <f t="shared" si="117"/>
        <v>472.1600258572949</v>
      </c>
      <c r="L459" s="164">
        <f t="shared" si="117"/>
        <v>501.18497836792818</v>
      </c>
      <c r="M459" s="164">
        <f t="shared" si="117"/>
        <v>487.92704867512776</v>
      </c>
      <c r="N459" s="164">
        <f t="shared" si="117"/>
        <v>457.93260218388662</v>
      </c>
      <c r="O459" s="164">
        <f t="shared" si="117"/>
        <v>457.38512085694515</v>
      </c>
      <c r="P459" s="164">
        <f t="shared" si="117"/>
        <v>424.98066878309544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645.52705173417053</v>
      </c>
      <c r="D464" s="162">
        <f t="shared" ref="D464:Q464" si="121">IF(D368=0,0,D368/0.086*1000000/D$66)</f>
        <v>0</v>
      </c>
      <c r="E464" s="162">
        <f t="shared" si="121"/>
        <v>1276.3834246779697</v>
      </c>
      <c r="F464" s="162">
        <f t="shared" si="121"/>
        <v>1237.2625869395415</v>
      </c>
      <c r="G464" s="162">
        <f t="shared" si="121"/>
        <v>1006.1914960187992</v>
      </c>
      <c r="H464" s="162">
        <f t="shared" si="121"/>
        <v>0</v>
      </c>
      <c r="I464" s="162">
        <f t="shared" si="121"/>
        <v>1475.961856192295</v>
      </c>
      <c r="J464" s="162">
        <f t="shared" si="121"/>
        <v>2044.2561727479303</v>
      </c>
      <c r="K464" s="162">
        <f t="shared" si="121"/>
        <v>0</v>
      </c>
      <c r="L464" s="162">
        <f t="shared" si="121"/>
        <v>0</v>
      </c>
      <c r="M464" s="162">
        <f t="shared" si="121"/>
        <v>0</v>
      </c>
      <c r="N464" s="162">
        <f t="shared" si="121"/>
        <v>0</v>
      </c>
      <c r="O464" s="162">
        <f t="shared" si="121"/>
        <v>0</v>
      </c>
      <c r="P464" s="162">
        <f t="shared" si="121"/>
        <v>0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1245.7641734619849</v>
      </c>
      <c r="E465" s="160">
        <f t="shared" si="122"/>
        <v>1406.7525411891106</v>
      </c>
      <c r="F465" s="160">
        <f t="shared" si="122"/>
        <v>1371.5317533687314</v>
      </c>
      <c r="G465" s="160">
        <f t="shared" si="122"/>
        <v>1184.4984457238604</v>
      </c>
      <c r="H465" s="160">
        <f t="shared" si="122"/>
        <v>0</v>
      </c>
      <c r="I465" s="160">
        <f t="shared" si="122"/>
        <v>1523.2712346381618</v>
      </c>
      <c r="J465" s="160">
        <f t="shared" si="122"/>
        <v>1939.8238349381832</v>
      </c>
      <c r="K465" s="160">
        <f t="shared" si="122"/>
        <v>0</v>
      </c>
      <c r="L465" s="160">
        <f t="shared" si="122"/>
        <v>0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780.70125670295511</v>
      </c>
      <c r="E466" s="156">
        <f t="shared" si="123"/>
        <v>939.30876423512973</v>
      </c>
      <c r="F466" s="156">
        <f t="shared" si="123"/>
        <v>899.71735130552349</v>
      </c>
      <c r="G466" s="156">
        <f t="shared" si="123"/>
        <v>716.9715205966512</v>
      </c>
      <c r="H466" s="156">
        <f t="shared" si="123"/>
        <v>0</v>
      </c>
      <c r="I466" s="156">
        <f t="shared" si="123"/>
        <v>1048.7780959697047</v>
      </c>
      <c r="J466" s="156">
        <f t="shared" si="123"/>
        <v>1465.3567690484301</v>
      </c>
      <c r="K466" s="156">
        <f t="shared" si="123"/>
        <v>0</v>
      </c>
      <c r="L466" s="156">
        <f t="shared" si="123"/>
        <v>0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465.06291675902992</v>
      </c>
      <c r="E467" s="156">
        <f t="shared" si="123"/>
        <v>467.44377695398094</v>
      </c>
      <c r="F467" s="156">
        <f t="shared" si="123"/>
        <v>471.81440206320809</v>
      </c>
      <c r="G467" s="156">
        <f t="shared" si="123"/>
        <v>467.52692512720915</v>
      </c>
      <c r="H467" s="156">
        <f t="shared" si="123"/>
        <v>0</v>
      </c>
      <c r="I467" s="156">
        <f t="shared" si="123"/>
        <v>474.49313866845699</v>
      </c>
      <c r="J467" s="156">
        <f t="shared" si="123"/>
        <v>474.46706588975314</v>
      </c>
      <c r="K467" s="156">
        <f t="shared" si="123"/>
        <v>0</v>
      </c>
      <c r="L467" s="156">
        <f t="shared" si="123"/>
        <v>0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234.64830792234667</v>
      </c>
      <c r="D468" s="157">
        <f t="shared" ref="D468:Q468" si="124">IF(D372=0,0,D372/0.086*1000000/SUM(D$69:D$71))</f>
        <v>415.75956043533597</v>
      </c>
      <c r="E468" s="157">
        <f t="shared" si="124"/>
        <v>490.94823388968467</v>
      </c>
      <c r="F468" s="157">
        <f t="shared" si="124"/>
        <v>473.98007472523432</v>
      </c>
      <c r="G468" s="157">
        <f t="shared" si="124"/>
        <v>377.71714187456752</v>
      </c>
      <c r="H468" s="157">
        <f t="shared" si="124"/>
        <v>483.30902105885713</v>
      </c>
      <c r="I468" s="157">
        <f t="shared" si="124"/>
        <v>560.46533443150952</v>
      </c>
      <c r="J468" s="157">
        <f t="shared" si="124"/>
        <v>782.17448450844529</v>
      </c>
      <c r="K468" s="157">
        <f t="shared" si="124"/>
        <v>426.697742921138</v>
      </c>
      <c r="L468" s="157">
        <f t="shared" si="124"/>
        <v>681.09750477156172</v>
      </c>
      <c r="M468" s="157">
        <f t="shared" si="124"/>
        <v>528.75993412431501</v>
      </c>
      <c r="N468" s="157">
        <f t="shared" si="124"/>
        <v>598.57540870763194</v>
      </c>
      <c r="O468" s="157">
        <f t="shared" si="124"/>
        <v>389.42852371784358</v>
      </c>
      <c r="P468" s="157">
        <f t="shared" si="124"/>
        <v>297.64991325232722</v>
      </c>
      <c r="Q468" s="157">
        <f t="shared" si="124"/>
        <v>0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234.64830792234667</v>
      </c>
      <c r="D471" s="57">
        <f t="shared" ref="D471:Q471" si="127">IF(D375=0,0,D375/0.086*1000000/D$71)</f>
        <v>415.75956043533597</v>
      </c>
      <c r="E471" s="57">
        <f t="shared" si="127"/>
        <v>490.94823388968467</v>
      </c>
      <c r="F471" s="57">
        <f t="shared" si="127"/>
        <v>473.98007472523432</v>
      </c>
      <c r="G471" s="57">
        <f t="shared" si="127"/>
        <v>377.71714187456752</v>
      </c>
      <c r="H471" s="57">
        <f t="shared" si="127"/>
        <v>483.30902105885713</v>
      </c>
      <c r="I471" s="57">
        <f t="shared" si="127"/>
        <v>560.46533443150952</v>
      </c>
      <c r="J471" s="57">
        <f t="shared" si="127"/>
        <v>782.17448450844529</v>
      </c>
      <c r="K471" s="57">
        <f t="shared" si="127"/>
        <v>426.697742921138</v>
      </c>
      <c r="L471" s="57">
        <f t="shared" si="127"/>
        <v>681.09750477156172</v>
      </c>
      <c r="M471" s="57">
        <f t="shared" si="127"/>
        <v>528.75993412431501</v>
      </c>
      <c r="N471" s="57">
        <f t="shared" si="127"/>
        <v>598.57540870763194</v>
      </c>
      <c r="O471" s="57">
        <f t="shared" si="127"/>
        <v>389.42852371784358</v>
      </c>
      <c r="P471" s="57">
        <f t="shared" si="127"/>
        <v>297.64991325232722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19512.161415028571</v>
      </c>
      <c r="D473" s="168">
        <f t="shared" si="128"/>
        <v>18625.357072005376</v>
      </c>
      <c r="E473" s="168">
        <f t="shared" si="128"/>
        <v>19288.854488904857</v>
      </c>
      <c r="F473" s="168">
        <f t="shared" si="128"/>
        <v>20243.339655349027</v>
      </c>
      <c r="G473" s="168">
        <f t="shared" si="128"/>
        <v>19833.043587262004</v>
      </c>
      <c r="H473" s="168">
        <f t="shared" si="128"/>
        <v>20391.483219925172</v>
      </c>
      <c r="I473" s="168">
        <f t="shared" si="128"/>
        <v>18469.553266341551</v>
      </c>
      <c r="J473" s="168">
        <f t="shared" si="128"/>
        <v>19370.834457703364</v>
      </c>
      <c r="K473" s="168">
        <f t="shared" si="128"/>
        <v>19398.563891877682</v>
      </c>
      <c r="L473" s="168">
        <f t="shared" si="128"/>
        <v>19282.012887636549</v>
      </c>
      <c r="M473" s="168">
        <f t="shared" si="128"/>
        <v>15654.681566740534</v>
      </c>
      <c r="N473" s="168">
        <f t="shared" si="128"/>
        <v>17462.448578268526</v>
      </c>
      <c r="O473" s="168">
        <f t="shared" si="128"/>
        <v>17257.623846046874</v>
      </c>
      <c r="P473" s="168">
        <f t="shared" si="128"/>
        <v>15441.363576914297</v>
      </c>
      <c r="Q473" s="168">
        <f t="shared" si="128"/>
        <v>0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17705.670731781749</v>
      </c>
      <c r="D474" s="157">
        <f t="shared" si="129"/>
        <v>16429.613480231044</v>
      </c>
      <c r="E474" s="157">
        <f t="shared" si="129"/>
        <v>17181.753493476892</v>
      </c>
      <c r="F474" s="157">
        <f t="shared" si="129"/>
        <v>18312.909850810433</v>
      </c>
      <c r="G474" s="157">
        <f t="shared" si="129"/>
        <v>18112.522752176254</v>
      </c>
      <c r="H474" s="157">
        <f t="shared" si="129"/>
        <v>18229.236278715725</v>
      </c>
      <c r="I474" s="157">
        <f t="shared" si="129"/>
        <v>16320.770276370351</v>
      </c>
      <c r="J474" s="157">
        <f t="shared" si="129"/>
        <v>16904.358951861315</v>
      </c>
      <c r="K474" s="157">
        <f t="shared" si="129"/>
        <v>17235.879074809884</v>
      </c>
      <c r="L474" s="157">
        <f t="shared" si="129"/>
        <v>16490.300225187173</v>
      </c>
      <c r="M474" s="157">
        <f t="shared" si="129"/>
        <v>13005.20440282482</v>
      </c>
      <c r="N474" s="157">
        <f t="shared" si="129"/>
        <v>15100.279132259551</v>
      </c>
      <c r="O474" s="157">
        <f t="shared" si="129"/>
        <v>15127.280988461207</v>
      </c>
      <c r="P474" s="157">
        <f t="shared" si="129"/>
        <v>13631.158238214512</v>
      </c>
      <c r="Q474" s="157">
        <f t="shared" si="129"/>
        <v>0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16971.467559455807</v>
      </c>
      <c r="D475" s="156">
        <f t="shared" si="130"/>
        <v>15845.473999174197</v>
      </c>
      <c r="E475" s="156">
        <f t="shared" si="130"/>
        <v>16676.183989058751</v>
      </c>
      <c r="F475" s="156">
        <f t="shared" si="130"/>
        <v>17792.675606195062</v>
      </c>
      <c r="G475" s="156">
        <f t="shared" si="130"/>
        <v>17537.624124957238</v>
      </c>
      <c r="H475" s="156">
        <f t="shared" si="130"/>
        <v>17787.155491736019</v>
      </c>
      <c r="I475" s="156">
        <f t="shared" si="130"/>
        <v>15971.846314966582</v>
      </c>
      <c r="J475" s="156">
        <f t="shared" si="130"/>
        <v>16886.315073124682</v>
      </c>
      <c r="K475" s="156">
        <f t="shared" si="130"/>
        <v>16752.11324915049</v>
      </c>
      <c r="L475" s="156">
        <f t="shared" si="130"/>
        <v>16361.052244133474</v>
      </c>
      <c r="M475" s="156">
        <f t="shared" si="130"/>
        <v>12759.12833827702</v>
      </c>
      <c r="N475" s="156">
        <f t="shared" si="130"/>
        <v>14783.025625178148</v>
      </c>
      <c r="O475" s="156">
        <f t="shared" si="130"/>
        <v>14670.597704452801</v>
      </c>
      <c r="P475" s="156">
        <f t="shared" si="130"/>
        <v>13084.894971648142</v>
      </c>
      <c r="Q475" s="156">
        <f t="shared" si="130"/>
        <v>0</v>
      </c>
    </row>
    <row r="476" spans="1:17" ht="12" customHeight="1" x14ac:dyDescent="0.25">
      <c r="A476" s="23" t="s">
        <v>60</v>
      </c>
      <c r="B476" s="156"/>
      <c r="C476" s="156">
        <f t="shared" si="130"/>
        <v>734.20317232594198</v>
      </c>
      <c r="D476" s="156">
        <f t="shared" si="130"/>
        <v>584.13948105684824</v>
      </c>
      <c r="E476" s="156">
        <f t="shared" si="130"/>
        <v>505.56950441814155</v>
      </c>
      <c r="F476" s="156">
        <f t="shared" si="130"/>
        <v>520.23424461536911</v>
      </c>
      <c r="G476" s="156">
        <f t="shared" si="130"/>
        <v>574.89862721901466</v>
      </c>
      <c r="H476" s="156">
        <f t="shared" si="130"/>
        <v>442.08078697970626</v>
      </c>
      <c r="I476" s="156">
        <f t="shared" si="130"/>
        <v>348.92396140376917</v>
      </c>
      <c r="J476" s="156">
        <f t="shared" si="130"/>
        <v>18.043878736632873</v>
      </c>
      <c r="K476" s="156">
        <f t="shared" si="130"/>
        <v>483.76582565939293</v>
      </c>
      <c r="L476" s="156">
        <f t="shared" si="130"/>
        <v>129.24798105369982</v>
      </c>
      <c r="M476" s="156">
        <f t="shared" si="130"/>
        <v>246.07606454779975</v>
      </c>
      <c r="N476" s="156">
        <f t="shared" si="130"/>
        <v>317.25350708140286</v>
      </c>
      <c r="O476" s="156">
        <f t="shared" si="130"/>
        <v>456.68328400840636</v>
      </c>
      <c r="P476" s="156">
        <f t="shared" si="130"/>
        <v>546.26326656636923</v>
      </c>
      <c r="Q476" s="156">
        <f t="shared" si="130"/>
        <v>0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173.98862873446453</v>
      </c>
      <c r="D477" s="157">
        <f t="shared" si="131"/>
        <v>283.38792816129256</v>
      </c>
      <c r="E477" s="157">
        <f t="shared" si="131"/>
        <v>255.4576046297889</v>
      </c>
      <c r="F477" s="157">
        <f t="shared" si="131"/>
        <v>109.39675855216292</v>
      </c>
      <c r="G477" s="157">
        <f t="shared" si="131"/>
        <v>105.04986240122847</v>
      </c>
      <c r="H477" s="157">
        <f t="shared" si="131"/>
        <v>165.31250241133625</v>
      </c>
      <c r="I477" s="157">
        <f t="shared" si="131"/>
        <v>243.09607916952666</v>
      </c>
      <c r="J477" s="157">
        <f t="shared" si="131"/>
        <v>238.10588633839077</v>
      </c>
      <c r="K477" s="157">
        <f t="shared" si="131"/>
        <v>205.30772043409561</v>
      </c>
      <c r="L477" s="157">
        <f t="shared" si="131"/>
        <v>470.23520846946684</v>
      </c>
      <c r="M477" s="157">
        <f t="shared" si="131"/>
        <v>511.58614177400165</v>
      </c>
      <c r="N477" s="157">
        <f t="shared" si="131"/>
        <v>281.26719470104103</v>
      </c>
      <c r="O477" s="157">
        <f t="shared" si="131"/>
        <v>226.46285943846942</v>
      </c>
      <c r="P477" s="157">
        <f t="shared" si="131"/>
        <v>105.83365633483452</v>
      </c>
      <c r="Q477" s="157">
        <f t="shared" si="131"/>
        <v>0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173.98862873446453</v>
      </c>
      <c r="D478" s="156">
        <f t="shared" si="132"/>
        <v>283.38792816129256</v>
      </c>
      <c r="E478" s="156">
        <f t="shared" si="132"/>
        <v>255.4576046297889</v>
      </c>
      <c r="F478" s="156">
        <f t="shared" si="132"/>
        <v>109.39675855216292</v>
      </c>
      <c r="G478" s="156">
        <f t="shared" si="132"/>
        <v>105.04986240122847</v>
      </c>
      <c r="H478" s="156">
        <f t="shared" si="132"/>
        <v>165.31250241133625</v>
      </c>
      <c r="I478" s="156">
        <f t="shared" si="132"/>
        <v>243.09607916952666</v>
      </c>
      <c r="J478" s="156">
        <f t="shared" si="132"/>
        <v>238.10588633839077</v>
      </c>
      <c r="K478" s="156">
        <f t="shared" si="132"/>
        <v>205.30772043409561</v>
      </c>
      <c r="L478" s="156">
        <f t="shared" si="132"/>
        <v>470.23520846946684</v>
      </c>
      <c r="M478" s="156">
        <f t="shared" si="132"/>
        <v>511.58614177400165</v>
      </c>
      <c r="N478" s="156">
        <f t="shared" si="132"/>
        <v>281.26719470104103</v>
      </c>
      <c r="O478" s="156">
        <f t="shared" si="132"/>
        <v>226.46285943846942</v>
      </c>
      <c r="P478" s="156">
        <f t="shared" si="132"/>
        <v>105.83365633483452</v>
      </c>
      <c r="Q478" s="156">
        <f t="shared" si="132"/>
        <v>0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1437.5823302427652</v>
      </c>
      <c r="D479" s="157">
        <f t="shared" si="133"/>
        <v>1566.1349172562207</v>
      </c>
      <c r="E479" s="157">
        <f t="shared" si="133"/>
        <v>1441.4949548880491</v>
      </c>
      <c r="F479" s="157">
        <f t="shared" si="133"/>
        <v>1423.6460970189116</v>
      </c>
      <c r="G479" s="157">
        <f t="shared" si="133"/>
        <v>1297.8637630790913</v>
      </c>
      <c r="H479" s="157">
        <f t="shared" si="133"/>
        <v>1589.0046347171156</v>
      </c>
      <c r="I479" s="157">
        <f t="shared" si="133"/>
        <v>1431.3944588117663</v>
      </c>
      <c r="J479" s="157">
        <f t="shared" si="133"/>
        <v>1564.9392151146405</v>
      </c>
      <c r="K479" s="157">
        <f t="shared" si="133"/>
        <v>1594.7155637290057</v>
      </c>
      <c r="L479" s="157">
        <f t="shared" si="133"/>
        <v>1740.0005666800844</v>
      </c>
      <c r="M479" s="157">
        <f t="shared" si="133"/>
        <v>1683.8715398072743</v>
      </c>
      <c r="N479" s="157">
        <f t="shared" si="133"/>
        <v>1566.5540416412498</v>
      </c>
      <c r="O479" s="157">
        <f t="shared" si="133"/>
        <v>1568.9239850540578</v>
      </c>
      <c r="P479" s="157">
        <f t="shared" si="133"/>
        <v>1448.0995920622966</v>
      </c>
      <c r="Q479" s="157">
        <f t="shared" si="133"/>
        <v>0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1549.1529861180716</v>
      </c>
      <c r="D480" s="132">
        <f t="shared" si="134"/>
        <v>1546.2878801467402</v>
      </c>
      <c r="E480" s="132">
        <f t="shared" si="134"/>
        <v>1549.5785071071307</v>
      </c>
      <c r="F480" s="132">
        <f t="shared" si="134"/>
        <v>1561.3331661471459</v>
      </c>
      <c r="G480" s="132">
        <f t="shared" si="134"/>
        <v>1544.1390825876672</v>
      </c>
      <c r="H480" s="132">
        <f t="shared" si="134"/>
        <v>1573.3888418696154</v>
      </c>
      <c r="I480" s="132">
        <f t="shared" si="134"/>
        <v>1501.5252814346363</v>
      </c>
      <c r="J480" s="132">
        <f t="shared" si="134"/>
        <v>1549.5537895059297</v>
      </c>
      <c r="K480" s="132">
        <f t="shared" si="134"/>
        <v>1573.9629782359677</v>
      </c>
      <c r="L480" s="132">
        <f t="shared" si="134"/>
        <v>0</v>
      </c>
      <c r="M480" s="132">
        <f t="shared" si="134"/>
        <v>1637.9656500118017</v>
      </c>
      <c r="N480" s="132">
        <f t="shared" si="134"/>
        <v>1539.6665066116786</v>
      </c>
      <c r="O480" s="132">
        <f t="shared" si="134"/>
        <v>1539.623971266572</v>
      </c>
      <c r="P480" s="132">
        <f t="shared" si="134"/>
        <v>1431.945631300523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1632.1976690472561</v>
      </c>
      <c r="E481" s="132">
        <f t="shared" si="135"/>
        <v>1627.9635281841729</v>
      </c>
      <c r="F481" s="132">
        <f t="shared" si="135"/>
        <v>1642.2815772659617</v>
      </c>
      <c r="G481" s="132">
        <f t="shared" si="135"/>
        <v>1627.0609517868768</v>
      </c>
      <c r="H481" s="132">
        <f t="shared" si="135"/>
        <v>1642.2525314118761</v>
      </c>
      <c r="I481" s="132">
        <f t="shared" si="135"/>
        <v>1590.5786519435655</v>
      </c>
      <c r="J481" s="132">
        <f t="shared" si="135"/>
        <v>1618.6948675428202</v>
      </c>
      <c r="K481" s="132">
        <f t="shared" si="135"/>
        <v>1639.2650887176999</v>
      </c>
      <c r="L481" s="132">
        <f t="shared" si="135"/>
        <v>1740.0005666800844</v>
      </c>
      <c r="M481" s="132">
        <f t="shared" si="135"/>
        <v>1696.1606463573855</v>
      </c>
      <c r="N481" s="132">
        <f t="shared" si="135"/>
        <v>1588.1514757575935</v>
      </c>
      <c r="O481" s="132">
        <f t="shared" si="135"/>
        <v>1583.5048410046841</v>
      </c>
      <c r="P481" s="132">
        <f t="shared" si="135"/>
        <v>1465.0749782561059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1167.0813899774889</v>
      </c>
      <c r="E482" s="165">
        <f t="shared" si="135"/>
        <v>1164.7433417675113</v>
      </c>
      <c r="F482" s="165">
        <f t="shared" si="135"/>
        <v>1170.7631824461639</v>
      </c>
      <c r="G482" s="165">
        <f t="shared" si="135"/>
        <v>1153.5366099143503</v>
      </c>
      <c r="H482" s="165">
        <f t="shared" si="135"/>
        <v>1171.2899733645115</v>
      </c>
      <c r="I482" s="165">
        <f t="shared" si="135"/>
        <v>1117.0323754300696</v>
      </c>
      <c r="J482" s="165">
        <f t="shared" si="135"/>
        <v>1148.8311158329855</v>
      </c>
      <c r="K482" s="165">
        <f t="shared" si="135"/>
        <v>1163.6930421601703</v>
      </c>
      <c r="L482" s="165">
        <f t="shared" si="135"/>
        <v>1234.3797901432672</v>
      </c>
      <c r="M482" s="165">
        <f t="shared" si="135"/>
        <v>1203.6153547281933</v>
      </c>
      <c r="N482" s="165">
        <f t="shared" si="135"/>
        <v>1127.3479686834278</v>
      </c>
      <c r="O482" s="165">
        <f t="shared" si="135"/>
        <v>1123.7022493908314</v>
      </c>
      <c r="P482" s="165">
        <f t="shared" si="135"/>
        <v>1038.7798820397561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465.11627906976742</v>
      </c>
      <c r="E483" s="164">
        <f t="shared" si="135"/>
        <v>463.2201864166617</v>
      </c>
      <c r="F483" s="164">
        <f t="shared" si="135"/>
        <v>471.51839481979755</v>
      </c>
      <c r="G483" s="164">
        <f t="shared" si="135"/>
        <v>473.52434187252658</v>
      </c>
      <c r="H483" s="164">
        <f t="shared" si="135"/>
        <v>470.96255804736478</v>
      </c>
      <c r="I483" s="164">
        <f t="shared" si="135"/>
        <v>473.5462765134958</v>
      </c>
      <c r="J483" s="164">
        <f t="shared" si="135"/>
        <v>469.86375170983462</v>
      </c>
      <c r="K483" s="164">
        <f t="shared" si="135"/>
        <v>475.57204655752969</v>
      </c>
      <c r="L483" s="164">
        <f t="shared" si="135"/>
        <v>505.62077653681746</v>
      </c>
      <c r="M483" s="164">
        <f t="shared" si="135"/>
        <v>492.54529162919283</v>
      </c>
      <c r="N483" s="164">
        <f t="shared" si="135"/>
        <v>460.80350707416613</v>
      </c>
      <c r="O483" s="164">
        <f t="shared" si="135"/>
        <v>459.80259161385266</v>
      </c>
      <c r="P483" s="164">
        <f t="shared" si="135"/>
        <v>426.29509621634963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465.25155215316033</v>
      </c>
      <c r="D488" s="162">
        <f t="shared" si="138"/>
        <v>0</v>
      </c>
      <c r="E488" s="162">
        <f t="shared" si="138"/>
        <v>928.90177224607703</v>
      </c>
      <c r="F488" s="162">
        <f t="shared" si="138"/>
        <v>904.59654875122408</v>
      </c>
      <c r="G488" s="162">
        <f t="shared" si="138"/>
        <v>741.06533742561339</v>
      </c>
      <c r="H488" s="162">
        <f t="shared" si="138"/>
        <v>0</v>
      </c>
      <c r="I488" s="162">
        <f t="shared" si="138"/>
        <v>1104.9919489028805</v>
      </c>
      <c r="J488" s="162">
        <f t="shared" si="138"/>
        <v>1546.1964194007619</v>
      </c>
      <c r="K488" s="162">
        <f t="shared" si="138"/>
        <v>0</v>
      </c>
      <c r="L488" s="162">
        <f t="shared" si="138"/>
        <v>0</v>
      </c>
      <c r="M488" s="162">
        <f t="shared" si="138"/>
        <v>0</v>
      </c>
      <c r="N488" s="162">
        <f t="shared" si="138"/>
        <v>0</v>
      </c>
      <c r="O488" s="162">
        <f t="shared" si="138"/>
        <v>0</v>
      </c>
      <c r="P488" s="162">
        <f t="shared" si="138"/>
        <v>0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1031.7720288856704</v>
      </c>
      <c r="E489" s="160">
        <f t="shared" si="139"/>
        <v>1139.0481562713171</v>
      </c>
      <c r="F489" s="160">
        <f t="shared" si="139"/>
        <v>1128.7112179563917</v>
      </c>
      <c r="G489" s="160">
        <f t="shared" si="139"/>
        <v>1008.1175536094713</v>
      </c>
      <c r="H489" s="160">
        <f t="shared" si="139"/>
        <v>0</v>
      </c>
      <c r="I489" s="160">
        <f t="shared" si="139"/>
        <v>1258.2095560541006</v>
      </c>
      <c r="J489" s="160">
        <f t="shared" si="139"/>
        <v>1562.3820448316615</v>
      </c>
      <c r="K489" s="160">
        <f t="shared" si="139"/>
        <v>0</v>
      </c>
      <c r="L489" s="160">
        <f t="shared" si="139"/>
        <v>0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566.70911212664043</v>
      </c>
      <c r="E490" s="156">
        <f t="shared" si="139"/>
        <v>675.8558215269087</v>
      </c>
      <c r="F490" s="156">
        <f t="shared" si="139"/>
        <v>657.19770146424332</v>
      </c>
      <c r="G490" s="156">
        <f t="shared" si="139"/>
        <v>534.58888232683626</v>
      </c>
      <c r="H490" s="156">
        <f t="shared" si="139"/>
        <v>0</v>
      </c>
      <c r="I490" s="156">
        <f t="shared" si="139"/>
        <v>784.6298415067655</v>
      </c>
      <c r="J490" s="156">
        <f t="shared" si="139"/>
        <v>1092.4767283428764</v>
      </c>
      <c r="K490" s="156">
        <f t="shared" si="139"/>
        <v>0</v>
      </c>
      <c r="L490" s="156">
        <f t="shared" si="139"/>
        <v>0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465.06291675902992</v>
      </c>
      <c r="E491" s="156">
        <f t="shared" si="139"/>
        <v>463.19233474440847</v>
      </c>
      <c r="F491" s="156">
        <f t="shared" si="139"/>
        <v>471.51351649214848</v>
      </c>
      <c r="G491" s="156">
        <f t="shared" si="139"/>
        <v>473.52867128263495</v>
      </c>
      <c r="H491" s="156">
        <f t="shared" si="139"/>
        <v>0</v>
      </c>
      <c r="I491" s="156">
        <f t="shared" si="139"/>
        <v>473.57971454733502</v>
      </c>
      <c r="J491" s="156">
        <f t="shared" si="139"/>
        <v>469.90531648878471</v>
      </c>
      <c r="K491" s="156">
        <f t="shared" si="139"/>
        <v>0</v>
      </c>
      <c r="L491" s="156">
        <f t="shared" si="139"/>
        <v>0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194.919724269591</v>
      </c>
      <c r="D492" s="157">
        <f t="shared" si="140"/>
        <v>346.22074635681406</v>
      </c>
      <c r="E492" s="157">
        <f t="shared" si="140"/>
        <v>410.1484359101251</v>
      </c>
      <c r="F492" s="157">
        <f t="shared" si="140"/>
        <v>397.38694896751912</v>
      </c>
      <c r="G492" s="157">
        <f t="shared" si="140"/>
        <v>317.60720960542915</v>
      </c>
      <c r="H492" s="157">
        <f t="shared" si="140"/>
        <v>407.92980408099675</v>
      </c>
      <c r="I492" s="157">
        <f t="shared" si="140"/>
        <v>474.29245198990566</v>
      </c>
      <c r="J492" s="157">
        <f t="shared" si="140"/>
        <v>663.4304043890138</v>
      </c>
      <c r="K492" s="157">
        <f t="shared" si="140"/>
        <v>362.66153290469776</v>
      </c>
      <c r="L492" s="157">
        <f t="shared" si="140"/>
        <v>581.47688729982451</v>
      </c>
      <c r="M492" s="157">
        <f t="shared" si="140"/>
        <v>454.01948233443653</v>
      </c>
      <c r="N492" s="157">
        <f t="shared" si="140"/>
        <v>514.34820966668315</v>
      </c>
      <c r="O492" s="157">
        <f t="shared" si="140"/>
        <v>334.95601309313889</v>
      </c>
      <c r="P492" s="157">
        <f t="shared" si="140"/>
        <v>256.27209030265271</v>
      </c>
      <c r="Q492" s="157">
        <f t="shared" si="140"/>
        <v>0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194.919724269591</v>
      </c>
      <c r="D495" s="57">
        <f t="shared" si="143"/>
        <v>346.22074635681406</v>
      </c>
      <c r="E495" s="57">
        <f t="shared" si="143"/>
        <v>410.1484359101251</v>
      </c>
      <c r="F495" s="57">
        <f t="shared" si="143"/>
        <v>397.38694896751912</v>
      </c>
      <c r="G495" s="57">
        <f t="shared" si="143"/>
        <v>317.60720960542915</v>
      </c>
      <c r="H495" s="57">
        <f t="shared" si="143"/>
        <v>407.92980408099675</v>
      </c>
      <c r="I495" s="57">
        <f t="shared" si="143"/>
        <v>474.29245198990566</v>
      </c>
      <c r="J495" s="57">
        <f t="shared" si="143"/>
        <v>663.4304043890138</v>
      </c>
      <c r="K495" s="57">
        <f t="shared" si="143"/>
        <v>362.66153290469776</v>
      </c>
      <c r="L495" s="57">
        <f t="shared" si="143"/>
        <v>581.47688729982451</v>
      </c>
      <c r="M495" s="57">
        <f t="shared" si="143"/>
        <v>454.01948233443653</v>
      </c>
      <c r="N495" s="57">
        <f t="shared" si="143"/>
        <v>514.34820966668315</v>
      </c>
      <c r="O495" s="57">
        <f t="shared" si="143"/>
        <v>334.95601309313889</v>
      </c>
      <c r="P495" s="57">
        <f t="shared" si="143"/>
        <v>256.27209030265271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269.07482265818675</v>
      </c>
      <c r="D521" s="184">
        <f>D449/RES_summary!D$21</f>
        <v>259.13589559812533</v>
      </c>
      <c r="E521" s="184">
        <f>E449/RES_summary!E$21</f>
        <v>256.56747105346034</v>
      </c>
      <c r="F521" s="184">
        <f>F449/RES_summary!F$21</f>
        <v>272.48855264329467</v>
      </c>
      <c r="G521" s="184">
        <f>G449/RES_summary!G$21</f>
        <v>258.26412627619487</v>
      </c>
      <c r="H521" s="184">
        <f>H449/RES_summary!H$21</f>
        <v>261.3949040971471</v>
      </c>
      <c r="I521" s="184">
        <f>I449/RES_summary!I$21</f>
        <v>233.79172399777067</v>
      </c>
      <c r="J521" s="184">
        <f>J449/RES_summary!J$21</f>
        <v>236.93473262162175</v>
      </c>
      <c r="K521" s="184">
        <f>K449/RES_summary!K$21</f>
        <v>231.55983891863525</v>
      </c>
      <c r="L521" s="184">
        <f>L449/RES_summary!L$21</f>
        <v>231.39563034559208</v>
      </c>
      <c r="M521" s="184">
        <f>M449/RES_summary!M$21</f>
        <v>179.23374065823927</v>
      </c>
      <c r="N521" s="184">
        <f>N449/RES_summary!N$21</f>
        <v>197.47987713102469</v>
      </c>
      <c r="O521" s="184">
        <f>O449/RES_summary!O$21</f>
        <v>193.88133989070573</v>
      </c>
      <c r="P521" s="184">
        <f>P449/RES_summary!P$21</f>
        <v>171.34943923039555</v>
      </c>
      <c r="Q521" s="184">
        <f>Q449/RES_summary!Q$21</f>
        <v>0</v>
      </c>
    </row>
    <row r="522" spans="1:17" ht="12" customHeight="1" x14ac:dyDescent="0.25">
      <c r="A522" s="158" t="s">
        <v>65</v>
      </c>
      <c r="B522" s="157"/>
      <c r="C522" s="178">
        <f>C450/RES_summary!C$21</f>
        <v>244.43268105992684</v>
      </c>
      <c r="D522" s="178">
        <f>D450/RES_summary!D$21</f>
        <v>232.61284326385095</v>
      </c>
      <c r="E522" s="178">
        <f>E450/RES_summary!E$21</f>
        <v>231.02632946963587</v>
      </c>
      <c r="F522" s="178">
        <f>F450/RES_summary!F$21</f>
        <v>249.91703393684645</v>
      </c>
      <c r="G522" s="178">
        <f>G450/RES_summary!G$21</f>
        <v>237.9469535066616</v>
      </c>
      <c r="H522" s="178">
        <f>H450/RES_summary!H$21</f>
        <v>235.4013315901615</v>
      </c>
      <c r="I522" s="178">
        <f>I450/RES_summary!I$21</f>
        <v>212.15868495147484</v>
      </c>
      <c r="J522" s="178">
        <f>J450/RES_summary!J$21</f>
        <v>211.76912425930919</v>
      </c>
      <c r="K522" s="178">
        <f>K450/RES_summary!K$21</f>
        <v>207.50217141869473</v>
      </c>
      <c r="L522" s="178">
        <f>L450/RES_summary!L$21</f>
        <v>205.52365855061433</v>
      </c>
      <c r="M522" s="178">
        <f>M450/RES_summary!M$21</f>
        <v>154.87992853869923</v>
      </c>
      <c r="N522" s="178">
        <f>N450/RES_summary!N$21</f>
        <v>174.13465645174216</v>
      </c>
      <c r="O522" s="178">
        <f>O450/RES_summary!O$21</f>
        <v>172.50424908331865</v>
      </c>
      <c r="P522" s="178">
        <f>P450/RES_summary!P$21</f>
        <v>151.87807672488512</v>
      </c>
      <c r="Q522" s="178">
        <f>Q450/RES_summary!Q$21</f>
        <v>0</v>
      </c>
    </row>
    <row r="523" spans="1:17" ht="12" customHeight="1" x14ac:dyDescent="0.25">
      <c r="A523" s="23" t="s">
        <v>157</v>
      </c>
      <c r="B523" s="156"/>
      <c r="C523" s="177">
        <f>C451/RES_summary!C$21</f>
        <v>239.28272965877125</v>
      </c>
      <c r="D523" s="177">
        <f>D451/RES_summary!D$21</f>
        <v>228.39255157681802</v>
      </c>
      <c r="E523" s="177">
        <f>E451/RES_summary!E$21</f>
        <v>227.53831516864855</v>
      </c>
      <c r="F523" s="177">
        <f>F451/RES_summary!F$21</f>
        <v>246.24177720925519</v>
      </c>
      <c r="G523" s="177">
        <f>G451/RES_summary!G$21</f>
        <v>233.9925784309832</v>
      </c>
      <c r="H523" s="177">
        <f>H451/RES_summary!H$21</f>
        <v>232.39341452748911</v>
      </c>
      <c r="I523" s="177">
        <f>I451/RES_summary!I$21</f>
        <v>209.74888703855513</v>
      </c>
      <c r="J523" s="177">
        <f>J451/RES_summary!J$21</f>
        <v>211.64796426303241</v>
      </c>
      <c r="K523" s="177">
        <f>K451/RES_summary!K$21</f>
        <v>204.27151167071958</v>
      </c>
      <c r="L523" s="177">
        <f>L451/RES_summary!L$21</f>
        <v>204.62926218989713</v>
      </c>
      <c r="M523" s="177">
        <f>M451/RES_summary!M$21</f>
        <v>153.22881754363942</v>
      </c>
      <c r="N523" s="177">
        <f>N451/RES_summary!N$21</f>
        <v>172.03914031124538</v>
      </c>
      <c r="O523" s="177">
        <f>O451/RES_summary!O$21</f>
        <v>169.47183696076064</v>
      </c>
      <c r="P523" s="177">
        <f>P451/RES_summary!P$21</f>
        <v>148.26726526788588</v>
      </c>
      <c r="Q523" s="177">
        <f>Q451/RES_summary!Q$21</f>
        <v>0</v>
      </c>
    </row>
    <row r="524" spans="1:17" ht="12" customHeight="1" x14ac:dyDescent="0.25">
      <c r="A524" s="23" t="s">
        <v>60</v>
      </c>
      <c r="B524" s="156"/>
      <c r="C524" s="177">
        <f>C452/RES_summary!C$21</f>
        <v>5.1499514011555663</v>
      </c>
      <c r="D524" s="177">
        <f>D452/RES_summary!D$21</f>
        <v>4.2202916870329208</v>
      </c>
      <c r="E524" s="177">
        <f>E452/RES_summary!E$21</f>
        <v>3.4880143009873166</v>
      </c>
      <c r="F524" s="177">
        <f>F452/RES_summary!F$21</f>
        <v>3.67525672759123</v>
      </c>
      <c r="G524" s="177">
        <f>G452/RES_summary!G$21</f>
        <v>3.9543750756784002</v>
      </c>
      <c r="H524" s="177">
        <f>H452/RES_summary!H$21</f>
        <v>3.007917062672385</v>
      </c>
      <c r="I524" s="177">
        <f>I452/RES_summary!I$21</f>
        <v>2.4097979129196929</v>
      </c>
      <c r="J524" s="177">
        <f>J452/RES_summary!J$21</f>
        <v>0.12115999627677934</v>
      </c>
      <c r="K524" s="177">
        <f>K452/RES_summary!K$21</f>
        <v>3.2306597479751504</v>
      </c>
      <c r="L524" s="177">
        <f>L452/RES_summary!L$21</f>
        <v>0.89439636071720441</v>
      </c>
      <c r="M524" s="177">
        <f>M452/RES_summary!M$21</f>
        <v>1.6511109950598069</v>
      </c>
      <c r="N524" s="177">
        <f>N452/RES_summary!N$21</f>
        <v>2.0955161404967808</v>
      </c>
      <c r="O524" s="177">
        <f>O452/RES_summary!O$21</f>
        <v>3.0324121225580454</v>
      </c>
      <c r="P524" s="177">
        <f>P452/RES_summary!P$21</f>
        <v>3.6108114569992296</v>
      </c>
      <c r="Q524" s="177">
        <f>Q452/RES_summary!Q$21</f>
        <v>0</v>
      </c>
    </row>
    <row r="525" spans="1:17" ht="12" customHeight="1" x14ac:dyDescent="0.25">
      <c r="A525" s="158" t="s">
        <v>112</v>
      </c>
      <c r="B525" s="157"/>
      <c r="C525" s="178">
        <f>C453/RES_summary!C$21</f>
        <v>0.68626609789809756</v>
      </c>
      <c r="D525" s="178">
        <f>D453/RES_summary!D$21</f>
        <v>1.0729569795312073</v>
      </c>
      <c r="E525" s="178">
        <f>E453/RES_summary!E$21</f>
        <v>0.93139477246251678</v>
      </c>
      <c r="F525" s="178">
        <f>F453/RES_summary!F$21</f>
        <v>0.38036224073270564</v>
      </c>
      <c r="G525" s="178">
        <f>G453/RES_summary!G$21</f>
        <v>0.34671325805420716</v>
      </c>
      <c r="H525" s="178">
        <f>H453/RES_summary!H$21</f>
        <v>0.51636072020002499</v>
      </c>
      <c r="I525" s="178">
        <f>I453/RES_summary!I$21</f>
        <v>0.70940617096064607</v>
      </c>
      <c r="J525" s="178">
        <f>J453/RES_summary!J$21</f>
        <v>0.69069987392442145</v>
      </c>
      <c r="K525" s="178">
        <f>K453/RES_summary!K$21</f>
        <v>0.55169241535384173</v>
      </c>
      <c r="L525" s="178">
        <f>L453/RES_summary!L$21</f>
        <v>1.1735409343326357</v>
      </c>
      <c r="M525" s="178">
        <f>M453/RES_summary!M$21</f>
        <v>1.1857402625680586</v>
      </c>
      <c r="N525" s="178">
        <f>N453/RES_summary!N$21</f>
        <v>0.61329921862354775</v>
      </c>
      <c r="O525" s="178">
        <f>O453/RES_summary!O$21</f>
        <v>0.46883354881677697</v>
      </c>
      <c r="P525" s="178">
        <f>P453/RES_summary!P$21</f>
        <v>0.20891048617496058</v>
      </c>
      <c r="Q525" s="178">
        <f>Q453/RES_summary!Q$21</f>
        <v>0</v>
      </c>
    </row>
    <row r="526" spans="1:17" ht="12" customHeight="1" x14ac:dyDescent="0.25">
      <c r="A526" s="23" t="s">
        <v>60</v>
      </c>
      <c r="B526" s="156"/>
      <c r="C526" s="177">
        <f>C454/RES_summary!C$21</f>
        <v>0.68626609789809756</v>
      </c>
      <c r="D526" s="177">
        <f>D454/RES_summary!D$21</f>
        <v>1.0729569795312073</v>
      </c>
      <c r="E526" s="177">
        <f>E454/RES_summary!E$21</f>
        <v>0.93139477246251678</v>
      </c>
      <c r="F526" s="177">
        <f>F454/RES_summary!F$21</f>
        <v>0.38036224073270564</v>
      </c>
      <c r="G526" s="177">
        <f>G454/RES_summary!G$21</f>
        <v>0.34671325805420716</v>
      </c>
      <c r="H526" s="177">
        <f>H454/RES_summary!H$21</f>
        <v>0.51636072020002499</v>
      </c>
      <c r="I526" s="177">
        <f>I454/RES_summary!I$21</f>
        <v>0.70940617096064607</v>
      </c>
      <c r="J526" s="177">
        <f>J454/RES_summary!J$21</f>
        <v>0.69069987392442145</v>
      </c>
      <c r="K526" s="177">
        <f>K454/RES_summary!K$21</f>
        <v>0.55169241535384173</v>
      </c>
      <c r="L526" s="177">
        <f>L454/RES_summary!L$21</f>
        <v>1.1735409343326357</v>
      </c>
      <c r="M526" s="177">
        <f>M454/RES_summary!M$21</f>
        <v>1.1857402625680586</v>
      </c>
      <c r="N526" s="177">
        <f>N454/RES_summary!N$21</f>
        <v>0.61329921862354775</v>
      </c>
      <c r="O526" s="177">
        <f>O454/RES_summary!O$21</f>
        <v>0.46883354881677697</v>
      </c>
      <c r="P526" s="177">
        <f>P454/RES_summary!P$21</f>
        <v>0.20891048617496058</v>
      </c>
      <c r="Q526" s="177">
        <f>Q454/RES_summary!Q$21</f>
        <v>0</v>
      </c>
    </row>
    <row r="527" spans="1:17" ht="12" customHeight="1" x14ac:dyDescent="0.25">
      <c r="A527" s="158" t="s">
        <v>63</v>
      </c>
      <c r="B527" s="157"/>
      <c r="C527" s="178">
        <f>C455/RES_summary!C$21</f>
        <v>22.143804767026843</v>
      </c>
      <c r="D527" s="178">
        <f>D455/RES_summary!D$21</f>
        <v>22.279066170332904</v>
      </c>
      <c r="E527" s="178">
        <f>E455/RES_summary!E$21</f>
        <v>20.88759860075924</v>
      </c>
      <c r="F527" s="178">
        <f>F455/RES_summary!F$21</f>
        <v>18.643222879995172</v>
      </c>
      <c r="G527" s="178">
        <f>G455/RES_summary!G$21</f>
        <v>17.172908374673266</v>
      </c>
      <c r="H527" s="178">
        <f>H455/RES_summary!H$21</f>
        <v>21.923534152606734</v>
      </c>
      <c r="I527" s="178">
        <f>I455/RES_summary!I$21</f>
        <v>16.860053678949971</v>
      </c>
      <c r="J527" s="178">
        <f>J455/RES_summary!J$21</f>
        <v>18.865205202825337</v>
      </c>
      <c r="K527" s="178">
        <f>K455/RES_summary!K$21</f>
        <v>20.499320206064098</v>
      </c>
      <c r="L527" s="178">
        <f>L455/RES_summary!L$21</f>
        <v>19.935479165953694</v>
      </c>
      <c r="M527" s="178">
        <f>M455/RES_summary!M$21</f>
        <v>19.533074922325781</v>
      </c>
      <c r="N527" s="178">
        <f>N455/RES_summary!N$21</f>
        <v>18.653600406443392</v>
      </c>
      <c r="O527" s="178">
        <f>O455/RES_summary!O$21</f>
        <v>18.268345770715531</v>
      </c>
      <c r="P527" s="178">
        <f>P455/RES_summary!P$21</f>
        <v>17.257108103493273</v>
      </c>
      <c r="Q527" s="178">
        <f>Q455/RES_summary!Q$21</f>
        <v>0</v>
      </c>
    </row>
    <row r="528" spans="1:17" ht="12" customHeight="1" x14ac:dyDescent="0.25">
      <c r="A528" s="167" t="s">
        <v>156</v>
      </c>
      <c r="B528" s="132"/>
      <c r="C528" s="183">
        <f>C456/RES_summary!C$21</f>
        <v>24.112692491279255</v>
      </c>
      <c r="D528" s="183">
        <f>D456/RES_summary!D$21</f>
        <v>23.584744261879095</v>
      </c>
      <c r="E528" s="183">
        <f>E456/RES_summary!E$21</f>
        <v>23.315863752109998</v>
      </c>
      <c r="F528" s="183">
        <f>F456/RES_summary!F$21</f>
        <v>23.0144652120328</v>
      </c>
      <c r="G528" s="183">
        <f>G456/RES_summary!G$21</f>
        <v>22.366261499832714</v>
      </c>
      <c r="H528" s="183">
        <f>H456/RES_summary!H$21</f>
        <v>22.412531839439765</v>
      </c>
      <c r="I528" s="183">
        <f>I456/RES_summary!I$21</f>
        <v>20.945832322050613</v>
      </c>
      <c r="J528" s="183">
        <f>J456/RES_summary!J$21</f>
        <v>21.25500575273033</v>
      </c>
      <c r="K528" s="183">
        <f>K456/RES_summary!K$21</f>
        <v>21.181823556076331</v>
      </c>
      <c r="L528" s="183">
        <f>L456/RES_summary!L$21</f>
        <v>0</v>
      </c>
      <c r="M528" s="183">
        <f>M456/RES_summary!M$21</f>
        <v>21.332808287762731</v>
      </c>
      <c r="N528" s="183">
        <f>N456/RES_summary!N$21</f>
        <v>19.91199966438765</v>
      </c>
      <c r="O528" s="183">
        <f>O456/RES_summary!O$21</f>
        <v>19.869749883009437</v>
      </c>
      <c r="P528" s="183">
        <f>P456/RES_summary!P$21</f>
        <v>18.406107102307473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21.412504344291911</v>
      </c>
      <c r="E529" s="183">
        <f>E457/RES_summary!E$21</f>
        <v>21.131153617306193</v>
      </c>
      <c r="F529" s="183">
        <f>F457/RES_summary!F$21</f>
        <v>20.877109155864872</v>
      </c>
      <c r="G529" s="183">
        <f>G457/RES_summary!G$21</f>
        <v>20.27195445491029</v>
      </c>
      <c r="H529" s="183">
        <f>H457/RES_summary!H$21</f>
        <v>20.256113319944415</v>
      </c>
      <c r="I529" s="183">
        <f>I457/RES_summary!I$21</f>
        <v>19.034034875428102</v>
      </c>
      <c r="J529" s="183">
        <f>J457/RES_summary!J$21</f>
        <v>19.212758111438433</v>
      </c>
      <c r="K529" s="183">
        <f>K457/RES_summary!K$21</f>
        <v>19.034191918485728</v>
      </c>
      <c r="L529" s="183">
        <f>L457/RES_summary!L$21</f>
        <v>19.935479165953694</v>
      </c>
      <c r="M529" s="183">
        <f>M457/RES_summary!M$21</f>
        <v>19.051282385721308</v>
      </c>
      <c r="N529" s="183">
        <f>N457/RES_summary!N$21</f>
        <v>17.642790191389597</v>
      </c>
      <c r="O529" s="183">
        <f>O457/RES_summary!O$21</f>
        <v>17.471423187352393</v>
      </c>
      <c r="P529" s="183">
        <f>P457/RES_summary!P$21</f>
        <v>16.049682752595608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17.865027784690515</v>
      </c>
      <c r="E530" s="182">
        <f>E458/RES_summary!E$21</f>
        <v>17.635015476683318</v>
      </c>
      <c r="F530" s="182">
        <f>F458/RES_summary!F$21</f>
        <v>17.367232092354957</v>
      </c>
      <c r="G530" s="182">
        <f>G458/RES_summary!G$21</f>
        <v>16.801153087870382</v>
      </c>
      <c r="H530" s="182">
        <f>H458/RES_summary!H$21</f>
        <v>16.829270812239514</v>
      </c>
      <c r="I530" s="182">
        <f>I458/RES_summary!I$21</f>
        <v>15.655166736094051</v>
      </c>
      <c r="J530" s="182">
        <f>J458/RES_summary!J$21</f>
        <v>15.880286131910617</v>
      </c>
      <c r="K530" s="182">
        <f>K458/RES_summary!K$21</f>
        <v>15.707194603082634</v>
      </c>
      <c r="L530" s="182">
        <f>L458/RES_summary!L$21</f>
        <v>16.430665500732509</v>
      </c>
      <c r="M530" s="182">
        <f>M458/RES_summary!M$21</f>
        <v>15.696993961424662</v>
      </c>
      <c r="N530" s="182">
        <f>N458/RES_summary!N$21</f>
        <v>14.522721866279884</v>
      </c>
      <c r="O530" s="182">
        <f>O458/RES_summary!O$21</f>
        <v>14.370838198362408</v>
      </c>
      <c r="P530" s="182">
        <f>P458/RES_summary!P$21</f>
        <v>13.186478832316721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3.5474765596013942</v>
      </c>
      <c r="E531" s="181">
        <f>E459/RES_summary!E$21</f>
        <v>3.4961381406228718</v>
      </c>
      <c r="F531" s="181">
        <f>F459/RES_summary!F$21</f>
        <v>3.509877063509915</v>
      </c>
      <c r="G531" s="181">
        <f>G459/RES_summary!G$21</f>
        <v>3.470801367039908</v>
      </c>
      <c r="H531" s="181">
        <f>H459/RES_summary!H$21</f>
        <v>3.4268425077048996</v>
      </c>
      <c r="I531" s="181">
        <f>I459/RES_summary!I$21</f>
        <v>3.3788681393340503</v>
      </c>
      <c r="J531" s="181">
        <f>J459/RES_summary!J$21</f>
        <v>3.332471979527817</v>
      </c>
      <c r="K531" s="181">
        <f>K459/RES_summary!K$21</f>
        <v>3.3269973154030996</v>
      </c>
      <c r="L531" s="181">
        <f>L459/RES_summary!L$21</f>
        <v>3.5048136652211848</v>
      </c>
      <c r="M531" s="181">
        <f>M459/RES_summary!M$21</f>
        <v>3.354288424296648</v>
      </c>
      <c r="N531" s="181">
        <f>N459/RES_summary!N$21</f>
        <v>3.1200683251097119</v>
      </c>
      <c r="O531" s="181">
        <f>O459/RES_summary!O$21</f>
        <v>3.1005849889899868</v>
      </c>
      <c r="P531" s="181">
        <f>P459/RES_summary!P$21</f>
        <v>2.8632039202788837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4.9850803885218191</v>
      </c>
      <c r="D536" s="180">
        <f>D464/RES_summary!D$21</f>
        <v>0</v>
      </c>
      <c r="E536" s="180">
        <f>E464/RES_summary!E$21</f>
        <v>9.6769637861160085</v>
      </c>
      <c r="F536" s="180">
        <f>F464/RES_summary!F$21</f>
        <v>9.2614135501429331</v>
      </c>
      <c r="G536" s="180">
        <f>G464/RES_summary!G$21</f>
        <v>7.4523283469788435</v>
      </c>
      <c r="H536" s="180">
        <f>H464/RES_summary!H$21</f>
        <v>0</v>
      </c>
      <c r="I536" s="180">
        <f>I464/RES_summary!I$21</f>
        <v>10.701264690285834</v>
      </c>
      <c r="J536" s="180">
        <f>J464/RES_summary!J$21</f>
        <v>14.661269059426026</v>
      </c>
      <c r="K536" s="180">
        <f>K464/RES_summary!K$21</f>
        <v>0</v>
      </c>
      <c r="L536" s="180">
        <f>L464/RES_summary!L$21</f>
        <v>0</v>
      </c>
      <c r="M536" s="180">
        <f>M464/RES_summary!M$21</f>
        <v>0</v>
      </c>
      <c r="N536" s="180">
        <f>N464/RES_summary!N$21</f>
        <v>0</v>
      </c>
      <c r="O536" s="180">
        <f>O464/RES_summary!O$21</f>
        <v>0</v>
      </c>
      <c r="P536" s="180">
        <f>P464/RES_summary!P$21</f>
        <v>0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9.5015362889173325</v>
      </c>
      <c r="E537" s="179">
        <f>E465/RES_summary!E$21</f>
        <v>10.665363662606525</v>
      </c>
      <c r="F537" s="179">
        <f>F465/RES_summary!F$21</f>
        <v>10.266472856437517</v>
      </c>
      <c r="G537" s="179">
        <f>G465/RES_summary!G$21</f>
        <v>8.7729536365067649</v>
      </c>
      <c r="H537" s="179">
        <f>H465/RES_summary!H$21</f>
        <v>0</v>
      </c>
      <c r="I537" s="179">
        <f>I465/RES_summary!I$21</f>
        <v>11.044275032293051</v>
      </c>
      <c r="J537" s="179">
        <f>J465/RES_summary!J$21</f>
        <v>13.912287291120821</v>
      </c>
      <c r="K537" s="179">
        <f>K465/RES_summary!K$21</f>
        <v>0</v>
      </c>
      <c r="L537" s="179">
        <f>L465/RES_summary!L$21</f>
        <v>0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5.9544667276409307</v>
      </c>
      <c r="E538" s="177">
        <f>E466/RES_summary!E$21</f>
        <v>7.1214156496728567</v>
      </c>
      <c r="F538" s="177">
        <f>F466/RES_summary!F$21</f>
        <v>6.734750211182825</v>
      </c>
      <c r="G538" s="177">
        <f>G466/RES_summary!G$21</f>
        <v>5.3102289256667721</v>
      </c>
      <c r="H538" s="177">
        <f>H466/RES_summary!H$21</f>
        <v>0</v>
      </c>
      <c r="I538" s="177">
        <f>I466/RES_summary!I$21</f>
        <v>7.604025781058934</v>
      </c>
      <c r="J538" s="177">
        <f>J466/RES_summary!J$21</f>
        <v>10.509441108934515</v>
      </c>
      <c r="K538" s="177">
        <f>K466/RES_summary!K$21</f>
        <v>0</v>
      </c>
      <c r="L538" s="177">
        <f>L466/RES_summary!L$21</f>
        <v>0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3.5470695612764032</v>
      </c>
      <c r="E539" s="177">
        <f>E467/RES_summary!E$21</f>
        <v>3.5439480129336687</v>
      </c>
      <c r="F539" s="177">
        <f>F467/RES_summary!F$21</f>
        <v>3.5317226452546926</v>
      </c>
      <c r="G539" s="177">
        <f>G467/RES_summary!G$21</f>
        <v>3.4627247108399928</v>
      </c>
      <c r="H539" s="177">
        <f>H467/RES_summary!H$21</f>
        <v>0</v>
      </c>
      <c r="I539" s="177">
        <f>I467/RES_summary!I$21</f>
        <v>3.4402492512341158</v>
      </c>
      <c r="J539" s="177">
        <f>J467/RES_summary!J$21</f>
        <v>3.4028461821863072</v>
      </c>
      <c r="K539" s="177">
        <f>K467/RES_summary!K$21</f>
        <v>0</v>
      </c>
      <c r="L539" s="177">
        <f>L467/RES_summary!L$21</f>
        <v>0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1.8120707333350008</v>
      </c>
      <c r="D540" s="178">
        <f>D468/RES_summary!D$21</f>
        <v>3.1710291844102474</v>
      </c>
      <c r="E540" s="178">
        <f>E468/RES_summary!E$21</f>
        <v>3.7221482106027306</v>
      </c>
      <c r="F540" s="178">
        <f>F468/RES_summary!F$21</f>
        <v>3.5479335857203513</v>
      </c>
      <c r="G540" s="178">
        <f>G468/RES_summary!G$21</f>
        <v>2.7975511368057493</v>
      </c>
      <c r="H540" s="178">
        <f>H468/RES_summary!H$21</f>
        <v>3.5536776341788348</v>
      </c>
      <c r="I540" s="178">
        <f>I468/RES_summary!I$21</f>
        <v>4.0635791963852403</v>
      </c>
      <c r="J540" s="178">
        <f>J468/RES_summary!J$21</f>
        <v>5.6097032855628344</v>
      </c>
      <c r="K540" s="178">
        <f>K468/RES_summary!K$21</f>
        <v>3.0066548785225904</v>
      </c>
      <c r="L540" s="178">
        <f>L468/RES_summary!L$21</f>
        <v>4.7629516946914485</v>
      </c>
      <c r="M540" s="178">
        <f>M468/RES_summary!M$21</f>
        <v>3.6349969346461823</v>
      </c>
      <c r="N540" s="178">
        <f>N468/RES_summary!N$21</f>
        <v>4.0783210542156016</v>
      </c>
      <c r="O540" s="178">
        <f>O468/RES_summary!O$21</f>
        <v>2.6399114878547372</v>
      </c>
      <c r="P540" s="178">
        <f>P468/RES_summary!P$21</f>
        <v>2.0053439158422077</v>
      </c>
      <c r="Q540" s="178">
        <f>Q468/RES_summary!Q$21</f>
        <v>0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1.8120707333350008</v>
      </c>
      <c r="D543" s="176">
        <f>D471/RES_summary!D$21</f>
        <v>3.1710291844102474</v>
      </c>
      <c r="E543" s="176">
        <f>E471/RES_summary!E$21</f>
        <v>3.7221482106027306</v>
      </c>
      <c r="F543" s="176">
        <f>F471/RES_summary!F$21</f>
        <v>3.5479335857203513</v>
      </c>
      <c r="G543" s="176">
        <f>G471/RES_summary!G$21</f>
        <v>2.7975511368057493</v>
      </c>
      <c r="H543" s="176">
        <f>H471/RES_summary!H$21</f>
        <v>3.5536776341788348</v>
      </c>
      <c r="I543" s="176">
        <f>I471/RES_summary!I$21</f>
        <v>4.0635791963852403</v>
      </c>
      <c r="J543" s="176">
        <f>J471/RES_summary!J$21</f>
        <v>5.6097032855628344</v>
      </c>
      <c r="K543" s="176">
        <f>K471/RES_summary!K$21</f>
        <v>3.0066548785225904</v>
      </c>
      <c r="L543" s="176">
        <f>L471/RES_summary!L$21</f>
        <v>4.7629516946914485</v>
      </c>
      <c r="M543" s="176">
        <f>M471/RES_summary!M$21</f>
        <v>3.6349969346461823</v>
      </c>
      <c r="N543" s="176">
        <f>N471/RES_summary!N$21</f>
        <v>4.0783210542156016</v>
      </c>
      <c r="O543" s="176">
        <f>O471/RES_summary!O$21</f>
        <v>2.6399114878547372</v>
      </c>
      <c r="P543" s="176">
        <f>P471/RES_summary!P$21</f>
        <v>2.0053439158422077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150.68259795839964</v>
      </c>
      <c r="D545" s="184">
        <f>D473/RES_summary!D$21</f>
        <v>142.05698789836202</v>
      </c>
      <c r="E545" s="184">
        <f>E473/RES_summary!E$21</f>
        <v>146.23940013314339</v>
      </c>
      <c r="F545" s="184">
        <f>F473/RES_summary!F$21</f>
        <v>151.52962852287112</v>
      </c>
      <c r="G545" s="184">
        <f>G473/RES_summary!G$21</f>
        <v>146.89286633511574</v>
      </c>
      <c r="H545" s="184">
        <f>H473/RES_summary!H$21</f>
        <v>149.93462709970063</v>
      </c>
      <c r="I545" s="184">
        <f>I473/RES_summary!I$21</f>
        <v>133.91103393711538</v>
      </c>
      <c r="J545" s="184">
        <f>J473/RES_summary!J$21</f>
        <v>138.92633402604818</v>
      </c>
      <c r="K545" s="184">
        <f>K473/RES_summary!K$21</f>
        <v>136.68876325091259</v>
      </c>
      <c r="L545" s="184">
        <f>L473/RES_summary!L$21</f>
        <v>134.8401591796075</v>
      </c>
      <c r="M545" s="184">
        <f>M473/RES_summary!M$21</f>
        <v>107.6191969843639</v>
      </c>
      <c r="N545" s="184">
        <f>N473/RES_summary!N$21</f>
        <v>118.97827852412708</v>
      </c>
      <c r="O545" s="184">
        <f>O473/RES_summary!O$21</f>
        <v>116.98834746184131</v>
      </c>
      <c r="P545" s="184">
        <f>P473/RES_summary!P$21</f>
        <v>104.03243247385845</v>
      </c>
      <c r="Q545" s="184">
        <f>Q473/RES_summary!Q$21</f>
        <v>0</v>
      </c>
    </row>
    <row r="546" spans="1:17" ht="12" customHeight="1" x14ac:dyDescent="0.25">
      <c r="A546" s="158" t="s">
        <v>65</v>
      </c>
      <c r="B546" s="157"/>
      <c r="C546" s="178">
        <f>C474/RES_summary!C$21</f>
        <v>136.73198000535126</v>
      </c>
      <c r="D546" s="178">
        <f>D474/RES_summary!D$21</f>
        <v>125.30988771452604</v>
      </c>
      <c r="E546" s="178">
        <f>E474/RES_summary!E$21</f>
        <v>130.26431017803066</v>
      </c>
      <c r="F546" s="178">
        <f>F474/RES_summary!F$21</f>
        <v>137.07957649828248</v>
      </c>
      <c r="G546" s="178">
        <f>G474/RES_summary!G$21</f>
        <v>134.14987830390135</v>
      </c>
      <c r="H546" s="178">
        <f>H474/RES_summary!H$21</f>
        <v>134.03604408191774</v>
      </c>
      <c r="I546" s="178">
        <f>I474/RES_summary!I$21</f>
        <v>118.33156930448075</v>
      </c>
      <c r="J546" s="178">
        <f>J474/RES_summary!J$21</f>
        <v>121.23693604270986</v>
      </c>
      <c r="K546" s="178">
        <f>K474/RES_summary!K$21</f>
        <v>121.44976336441587</v>
      </c>
      <c r="L546" s="178">
        <f>L474/RES_summary!L$21</f>
        <v>115.31756151399934</v>
      </c>
      <c r="M546" s="178">
        <f>M474/RES_summary!M$21</f>
        <v>89.405181988695929</v>
      </c>
      <c r="N546" s="178">
        <f>N474/RES_summary!N$21</f>
        <v>102.8839230842953</v>
      </c>
      <c r="O546" s="178">
        <f>O474/RES_summary!O$21</f>
        <v>102.54688711600275</v>
      </c>
      <c r="P546" s="178">
        <f>P474/RES_summary!P$21</f>
        <v>91.836614162601762</v>
      </c>
      <c r="Q546" s="178">
        <f>Q474/RES_summary!Q$21</f>
        <v>0</v>
      </c>
    </row>
    <row r="547" spans="1:17" ht="12" customHeight="1" x14ac:dyDescent="0.25">
      <c r="A547" s="23" t="s">
        <v>157</v>
      </c>
      <c r="B547" s="156"/>
      <c r="C547" s="177">
        <f>C475/RES_summary!C$21</f>
        <v>131.06209858718293</v>
      </c>
      <c r="D547" s="177">
        <f>D475/RES_summary!D$21</f>
        <v>120.85461231386422</v>
      </c>
      <c r="E547" s="177">
        <f>E475/RES_summary!E$21</f>
        <v>126.431310084933</v>
      </c>
      <c r="F547" s="177">
        <f>F475/RES_summary!F$21</f>
        <v>133.18541164339334</v>
      </c>
      <c r="G547" s="177">
        <f>G475/RES_summary!G$21</f>
        <v>129.89190817275303</v>
      </c>
      <c r="H547" s="177">
        <f>H475/RES_summary!H$21</f>
        <v>130.78550966865953</v>
      </c>
      <c r="I547" s="177">
        <f>I475/RES_summary!I$21</f>
        <v>115.80174263443547</v>
      </c>
      <c r="J547" s="177">
        <f>J475/RES_summary!J$21</f>
        <v>121.10752654669848</v>
      </c>
      <c r="K547" s="177">
        <f>K475/RES_summary!K$21</f>
        <v>118.04098770550608</v>
      </c>
      <c r="L547" s="177">
        <f>L475/RES_summary!L$21</f>
        <v>114.41372339084892</v>
      </c>
      <c r="M547" s="177">
        <f>M475/RES_summary!M$21</f>
        <v>87.71351497197611</v>
      </c>
      <c r="N547" s="177">
        <f>N475/RES_summary!N$21</f>
        <v>100.72235473612783</v>
      </c>
      <c r="O547" s="177">
        <f>O475/RES_summary!O$21</f>
        <v>99.451059834900647</v>
      </c>
      <c r="P547" s="177">
        <f>P475/RES_summary!P$21</f>
        <v>88.156298230077653</v>
      </c>
      <c r="Q547" s="177">
        <f>Q475/RES_summary!Q$21</f>
        <v>0</v>
      </c>
    </row>
    <row r="548" spans="1:17" ht="12" customHeight="1" x14ac:dyDescent="0.25">
      <c r="A548" s="23" t="s">
        <v>60</v>
      </c>
      <c r="B548" s="156"/>
      <c r="C548" s="177">
        <f>C476/RES_summary!C$21</f>
        <v>5.6698814181683286</v>
      </c>
      <c r="D548" s="177">
        <f>D476/RES_summary!D$21</f>
        <v>4.4552754006618169</v>
      </c>
      <c r="E548" s="177">
        <f>E476/RES_summary!E$21</f>
        <v>3.8330000930976635</v>
      </c>
      <c r="F548" s="177">
        <f>F476/RES_summary!F$21</f>
        <v>3.8941648548891168</v>
      </c>
      <c r="G548" s="177">
        <f>G476/RES_summary!G$21</f>
        <v>4.2579701311483156</v>
      </c>
      <c r="H548" s="177">
        <f>H476/RES_summary!H$21</f>
        <v>3.2505344132582268</v>
      </c>
      <c r="I548" s="177">
        <f>I476/RES_summary!I$21</f>
        <v>2.5298266700452854</v>
      </c>
      <c r="J548" s="177">
        <f>J476/RES_summary!J$21</f>
        <v>0.12940949601136456</v>
      </c>
      <c r="K548" s="177">
        <f>K476/RES_summary!K$21</f>
        <v>3.4087756589097906</v>
      </c>
      <c r="L548" s="177">
        <f>L476/RES_summary!L$21</f>
        <v>0.90383812315042766</v>
      </c>
      <c r="M548" s="177">
        <f>M476/RES_summary!M$21</f>
        <v>1.6916670167198193</v>
      </c>
      <c r="N548" s="177">
        <f>N476/RES_summary!N$21</f>
        <v>2.1615683481674695</v>
      </c>
      <c r="O548" s="177">
        <f>O476/RES_summary!O$21</f>
        <v>3.0958272811021081</v>
      </c>
      <c r="P548" s="177">
        <f>P476/RES_summary!P$21</f>
        <v>3.6803159325241084</v>
      </c>
      <c r="Q548" s="177">
        <f>Q476/RES_summary!Q$21</f>
        <v>0</v>
      </c>
    </row>
    <row r="549" spans="1:17" ht="12" customHeight="1" x14ac:dyDescent="0.25">
      <c r="A549" s="158" t="s">
        <v>112</v>
      </c>
      <c r="B549" s="157"/>
      <c r="C549" s="178">
        <f>C477/RES_summary!C$21</f>
        <v>1.3436265739753359</v>
      </c>
      <c r="D549" s="178">
        <f>D477/RES_summary!D$21</f>
        <v>2.1614208697163066</v>
      </c>
      <c r="E549" s="178">
        <f>E477/RES_summary!E$21</f>
        <v>1.9367644087936233</v>
      </c>
      <c r="F549" s="178">
        <f>F477/RES_summary!F$21</f>
        <v>0.81887921989370294</v>
      </c>
      <c r="G549" s="178">
        <f>G477/RES_summary!G$21</f>
        <v>0.7780487814859004</v>
      </c>
      <c r="H549" s="178">
        <f>H477/RES_summary!H$21</f>
        <v>1.2155108157969989</v>
      </c>
      <c r="I549" s="178">
        <f>I477/RES_summary!I$21</f>
        <v>1.7625357169290279</v>
      </c>
      <c r="J549" s="178">
        <f>J477/RES_summary!J$21</f>
        <v>1.7076795515053644</v>
      </c>
      <c r="K549" s="178">
        <f>K477/RES_summary!K$21</f>
        <v>1.4466668021621401</v>
      </c>
      <c r="L549" s="178">
        <f>L477/RES_summary!L$21</f>
        <v>3.2883802501000585</v>
      </c>
      <c r="M549" s="178">
        <f>M477/RES_summary!M$21</f>
        <v>3.5169345049482423</v>
      </c>
      <c r="N549" s="178">
        <f>N477/RES_summary!N$21</f>
        <v>1.9163799670388781</v>
      </c>
      <c r="O549" s="178">
        <f>O477/RES_summary!O$21</f>
        <v>1.5351774916138607</v>
      </c>
      <c r="P549" s="178">
        <f>P477/RES_summary!P$21</f>
        <v>0.71302852570455488</v>
      </c>
      <c r="Q549" s="178">
        <f>Q477/RES_summary!Q$21</f>
        <v>0</v>
      </c>
    </row>
    <row r="550" spans="1:17" ht="12" customHeight="1" x14ac:dyDescent="0.25">
      <c r="A550" s="23" t="s">
        <v>60</v>
      </c>
      <c r="B550" s="156"/>
      <c r="C550" s="177">
        <f>C478/RES_summary!C$21</f>
        <v>1.3436265739753359</v>
      </c>
      <c r="D550" s="177">
        <f>D478/RES_summary!D$21</f>
        <v>2.1614208697163066</v>
      </c>
      <c r="E550" s="177">
        <f>E478/RES_summary!E$21</f>
        <v>1.9367644087936233</v>
      </c>
      <c r="F550" s="177">
        <f>F478/RES_summary!F$21</f>
        <v>0.81887921989370294</v>
      </c>
      <c r="G550" s="177">
        <f>G478/RES_summary!G$21</f>
        <v>0.7780487814859004</v>
      </c>
      <c r="H550" s="177">
        <f>H478/RES_summary!H$21</f>
        <v>1.2155108157969989</v>
      </c>
      <c r="I550" s="177">
        <f>I478/RES_summary!I$21</f>
        <v>1.7625357169290279</v>
      </c>
      <c r="J550" s="177">
        <f>J478/RES_summary!J$21</f>
        <v>1.7076795515053644</v>
      </c>
      <c r="K550" s="177">
        <f>K478/RES_summary!K$21</f>
        <v>1.4466668021621401</v>
      </c>
      <c r="L550" s="177">
        <f>L478/RES_summary!L$21</f>
        <v>3.2883802501000585</v>
      </c>
      <c r="M550" s="177">
        <f>M478/RES_summary!M$21</f>
        <v>3.5169345049482423</v>
      </c>
      <c r="N550" s="177">
        <f>N478/RES_summary!N$21</f>
        <v>1.9163799670388781</v>
      </c>
      <c r="O550" s="177">
        <f>O478/RES_summary!O$21</f>
        <v>1.5351774916138607</v>
      </c>
      <c r="P550" s="177">
        <f>P478/RES_summary!P$21</f>
        <v>0.71302852570455488</v>
      </c>
      <c r="Q550" s="177">
        <f>Q478/RES_summary!Q$21</f>
        <v>0</v>
      </c>
    </row>
    <row r="551" spans="1:17" ht="12" customHeight="1" x14ac:dyDescent="0.25">
      <c r="A551" s="158" t="s">
        <v>63</v>
      </c>
      <c r="B551" s="157"/>
      <c r="C551" s="178">
        <f>C479/RES_summary!C$21</f>
        <v>11.101724493383232</v>
      </c>
      <c r="D551" s="178">
        <f>D479/RES_summary!D$21</f>
        <v>11.945027852500381</v>
      </c>
      <c r="E551" s="178">
        <f>E479/RES_summary!E$21</f>
        <v>10.928764982857695</v>
      </c>
      <c r="F551" s="178">
        <f>F479/RES_summary!F$21</f>
        <v>10.656569909022336</v>
      </c>
      <c r="G551" s="178">
        <f>G479/RES_summary!G$21</f>
        <v>9.6125905957072781</v>
      </c>
      <c r="H551" s="178">
        <f>H479/RES_summary!H$21</f>
        <v>11.683643352299558</v>
      </c>
      <c r="I551" s="178">
        <f>I479/RES_summary!I$21</f>
        <v>10.378134716482466</v>
      </c>
      <c r="J551" s="178">
        <f>J479/RES_summary!J$21</f>
        <v>11.223639776809845</v>
      </c>
      <c r="K551" s="178">
        <f>K479/RES_summary!K$21</f>
        <v>11.236898739414897</v>
      </c>
      <c r="L551" s="178">
        <f>L479/RES_summary!L$21</f>
        <v>12.167918087752513</v>
      </c>
      <c r="M551" s="178">
        <f>M479/RES_summary!M$21</f>
        <v>11.575891989006738</v>
      </c>
      <c r="N551" s="178">
        <f>N479/RES_summary!N$21</f>
        <v>10.673526238550592</v>
      </c>
      <c r="O551" s="178">
        <f>O479/RES_summary!O$21</f>
        <v>10.635637092458985</v>
      </c>
      <c r="P551" s="178">
        <f>P479/RES_summary!P$21</f>
        <v>9.7562188906601488</v>
      </c>
      <c r="Q551" s="178">
        <f>Q479/RES_summary!Q$21</f>
        <v>0</v>
      </c>
    </row>
    <row r="552" spans="1:17" ht="12" customHeight="1" x14ac:dyDescent="0.25">
      <c r="A552" s="167" t="s">
        <v>156</v>
      </c>
      <c r="B552" s="132"/>
      <c r="C552" s="183">
        <f>C480/RES_summary!C$21</f>
        <v>11.963328491301427</v>
      </c>
      <c r="D552" s="183">
        <f>D480/RES_summary!D$21</f>
        <v>11.793653019815025</v>
      </c>
      <c r="E552" s="183">
        <f>E480/RES_summary!E$21</f>
        <v>11.748205756277889</v>
      </c>
      <c r="F552" s="183">
        <f>F480/RES_summary!F$21</f>
        <v>11.687213606782516</v>
      </c>
      <c r="G552" s="183">
        <f>G480/RES_summary!G$21</f>
        <v>11.436621659373454</v>
      </c>
      <c r="H552" s="183">
        <f>H480/RES_summary!H$21</f>
        <v>11.568823451647686</v>
      </c>
      <c r="I552" s="183">
        <f>I480/RES_summary!I$21</f>
        <v>10.886608897360647</v>
      </c>
      <c r="J552" s="183">
        <f>J480/RES_summary!J$21</f>
        <v>11.113296529495649</v>
      </c>
      <c r="K552" s="183">
        <f>K480/RES_summary!K$21</f>
        <v>11.090669087513197</v>
      </c>
      <c r="L552" s="183">
        <f>L480/RES_summary!L$21</f>
        <v>0</v>
      </c>
      <c r="M552" s="183">
        <f>M480/RES_summary!M$21</f>
        <v>11.260308757525518</v>
      </c>
      <c r="N552" s="183">
        <f>N480/RES_summary!N$21</f>
        <v>10.490331274955587</v>
      </c>
      <c r="O552" s="183">
        <f>O480/RES_summary!O$21</f>
        <v>10.437014140412646</v>
      </c>
      <c r="P552" s="183">
        <f>P480/RES_summary!P$21</f>
        <v>9.6473855079239854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12.448893388899526</v>
      </c>
      <c r="E553" s="183">
        <f>E481/RES_summary!E$21</f>
        <v>12.342485653423886</v>
      </c>
      <c r="F553" s="183">
        <f>F481/RES_summary!F$21</f>
        <v>12.293145378673211</v>
      </c>
      <c r="G553" s="183">
        <f>G481/RES_summary!G$21</f>
        <v>12.050780096274213</v>
      </c>
      <c r="H553" s="183">
        <f>H481/RES_summary!H$21</f>
        <v>12.07516482470384</v>
      </c>
      <c r="I553" s="183">
        <f>I481/RES_summary!I$21</f>
        <v>11.532278489281312</v>
      </c>
      <c r="J553" s="183">
        <f>J481/RES_summary!J$21</f>
        <v>11.609171734213753</v>
      </c>
      <c r="K553" s="183">
        <f>K481/RES_summary!K$21</f>
        <v>11.550809578797701</v>
      </c>
      <c r="L553" s="183">
        <f>L481/RES_summary!L$21</f>
        <v>12.167918087752513</v>
      </c>
      <c r="M553" s="183">
        <f>M481/RES_summary!M$21</f>
        <v>11.660374306512837</v>
      </c>
      <c r="N553" s="183">
        <f>N481/RES_summary!N$21</f>
        <v>10.820677740253432</v>
      </c>
      <c r="O553" s="183">
        <f>O481/RES_summary!O$21</f>
        <v>10.734479798584699</v>
      </c>
      <c r="P553" s="183">
        <f>P481/RES_summary!P$21</f>
        <v>9.8705864275119719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8.9014168292981353</v>
      </c>
      <c r="E554" s="182">
        <f>E482/RES_summary!E$21</f>
        <v>8.8305590001277672</v>
      </c>
      <c r="F554" s="182">
        <f>F482/RES_summary!F$21</f>
        <v>8.7636384679958024</v>
      </c>
      <c r="G554" s="182">
        <f>G482/RES_summary!G$21</f>
        <v>8.543635690975842</v>
      </c>
      <c r="H554" s="182">
        <f>H482/RES_summary!H$21</f>
        <v>8.6122683420314114</v>
      </c>
      <c r="I554" s="182">
        <f>I482/RES_summary!I$21</f>
        <v>8.0988943358835268</v>
      </c>
      <c r="J554" s="182">
        <f>J482/RES_summary!J$21</f>
        <v>8.2393402146008405</v>
      </c>
      <c r="K554" s="182">
        <f>K482/RES_summary!K$21</f>
        <v>8.1997700254072363</v>
      </c>
      <c r="L554" s="182">
        <f>L482/RES_summary!L$21</f>
        <v>8.632084645982733</v>
      </c>
      <c r="M554" s="182">
        <f>M482/RES_summary!M$21</f>
        <v>8.2743374498973203</v>
      </c>
      <c r="N554" s="182">
        <f>N482/RES_summary!N$21</f>
        <v>7.6810488523669171</v>
      </c>
      <c r="O554" s="182">
        <f>O482/RES_summary!O$21</f>
        <v>7.6175069272645093</v>
      </c>
      <c r="P554" s="182">
        <f>P482/RES_summary!P$21</f>
        <v>6.9985268720095082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3.5474765596013942</v>
      </c>
      <c r="E555" s="181">
        <f>E483/RES_summary!E$21</f>
        <v>3.5119266532961193</v>
      </c>
      <c r="F555" s="181">
        <f>F483/RES_summary!F$21</f>
        <v>3.5295069106774077</v>
      </c>
      <c r="G555" s="181">
        <f>G483/RES_summary!G$21</f>
        <v>3.507144405298372</v>
      </c>
      <c r="H555" s="181">
        <f>H483/RES_summary!H$21</f>
        <v>3.4628964826724293</v>
      </c>
      <c r="I555" s="181">
        <f>I483/RES_summary!I$21</f>
        <v>3.433384153397784</v>
      </c>
      <c r="J555" s="181">
        <f>J483/RES_summary!J$21</f>
        <v>3.3698315196129105</v>
      </c>
      <c r="K555" s="181">
        <f>K483/RES_summary!K$21</f>
        <v>3.3510395533904633</v>
      </c>
      <c r="L555" s="181">
        <f>L483/RES_summary!L$21</f>
        <v>3.535833441769781</v>
      </c>
      <c r="M555" s="181">
        <f>M483/RES_summary!M$21</f>
        <v>3.3860368566155215</v>
      </c>
      <c r="N555" s="181">
        <f>N483/RES_summary!N$21</f>
        <v>3.1396288878865168</v>
      </c>
      <c r="O555" s="181">
        <f>O483/RES_summary!O$21</f>
        <v>3.1169728713201907</v>
      </c>
      <c r="P555" s="181">
        <f>P483/RES_summary!P$21</f>
        <v>2.8720595555024619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3.592903476527201</v>
      </c>
      <c r="D560" s="180">
        <f>D488/RES_summary!D$21</f>
        <v>0</v>
      </c>
      <c r="E560" s="180">
        <f>E488/RES_summary!E$21</f>
        <v>7.0425145274447365</v>
      </c>
      <c r="F560" s="180">
        <f>F488/RES_summary!F$21</f>
        <v>6.7712729880084064</v>
      </c>
      <c r="G560" s="180">
        <f>G488/RES_summary!G$21</f>
        <v>5.4886790863487462</v>
      </c>
      <c r="H560" s="180">
        <f>H488/RES_summary!H$21</f>
        <v>0</v>
      </c>
      <c r="I560" s="180">
        <f>I488/RES_summary!I$21</f>
        <v>8.0115968283559322</v>
      </c>
      <c r="J560" s="180">
        <f>J488/RES_summary!J$21</f>
        <v>11.089217694807445</v>
      </c>
      <c r="K560" s="180">
        <f>K488/RES_summary!K$21</f>
        <v>0</v>
      </c>
      <c r="L560" s="180">
        <f>L488/RES_summary!L$21</f>
        <v>0</v>
      </c>
      <c r="M560" s="180">
        <f>M488/RES_summary!M$21</f>
        <v>0</v>
      </c>
      <c r="N560" s="180">
        <f>N488/RES_summary!N$21</f>
        <v>0</v>
      </c>
      <c r="O560" s="180">
        <f>O488/RES_summary!O$21</f>
        <v>0</v>
      </c>
      <c r="P560" s="180">
        <f>P488/RES_summary!P$21</f>
        <v>0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7.8694022377472193</v>
      </c>
      <c r="E561" s="179">
        <f>E489/RES_summary!E$21</f>
        <v>8.6357496860010663</v>
      </c>
      <c r="F561" s="179">
        <f>F489/RES_summary!F$21</f>
        <v>8.4488624149195797</v>
      </c>
      <c r="G561" s="179">
        <f>G489/RES_summary!G$21</f>
        <v>7.4665936370728989</v>
      </c>
      <c r="H561" s="179">
        <f>H489/RES_summary!H$21</f>
        <v>0</v>
      </c>
      <c r="I561" s="179">
        <f>I489/RES_summary!I$21</f>
        <v>9.1224806648578838</v>
      </c>
      <c r="J561" s="179">
        <f>J489/RES_summary!J$21</f>
        <v>11.205299921927994</v>
      </c>
      <c r="K561" s="179">
        <f>K489/RES_summary!K$21</f>
        <v>0</v>
      </c>
      <c r="L561" s="179">
        <f>L489/RES_summary!L$21</f>
        <v>0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4.3223326764708165</v>
      </c>
      <c r="E562" s="177">
        <f>E490/RES_summary!E$21</f>
        <v>5.1240341915296126</v>
      </c>
      <c r="F562" s="177">
        <f>F490/RES_summary!F$21</f>
        <v>4.9193920205082167</v>
      </c>
      <c r="G562" s="177">
        <f>G490/RES_summary!G$21</f>
        <v>3.9594171661232025</v>
      </c>
      <c r="H562" s="177">
        <f>H490/RES_summary!H$21</f>
        <v>0</v>
      </c>
      <c r="I562" s="177">
        <f>I490/RES_summary!I$21</f>
        <v>5.688854073453089</v>
      </c>
      <c r="J562" s="177">
        <f>J490/RES_summary!J$21</f>
        <v>7.835170302489967</v>
      </c>
      <c r="K562" s="177">
        <f>K490/RES_summary!K$21</f>
        <v>0</v>
      </c>
      <c r="L562" s="177">
        <f>L490/RES_summary!L$21</f>
        <v>0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3.5470695612764032</v>
      </c>
      <c r="E563" s="177">
        <f>E491/RES_summary!E$21</f>
        <v>3.5117154944714537</v>
      </c>
      <c r="F563" s="177">
        <f>F491/RES_summary!F$21</f>
        <v>3.5294703944113635</v>
      </c>
      <c r="G563" s="177">
        <f>G491/RES_summary!G$21</f>
        <v>3.507176470949696</v>
      </c>
      <c r="H563" s="177">
        <f>H491/RES_summary!H$21</f>
        <v>0</v>
      </c>
      <c r="I563" s="177">
        <f>I491/RES_summary!I$21</f>
        <v>3.433626591404793</v>
      </c>
      <c r="J563" s="177">
        <f>J491/RES_summary!J$21</f>
        <v>3.3701296194380235</v>
      </c>
      <c r="K563" s="177">
        <f>K491/RES_summary!K$21</f>
        <v>0</v>
      </c>
      <c r="L563" s="177">
        <f>L491/RES_summary!L$21</f>
        <v>0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1.5052668856898082</v>
      </c>
      <c r="D564" s="178">
        <f>D492/RES_summary!D$21</f>
        <v>2.64065146161927</v>
      </c>
      <c r="E564" s="178">
        <f>E492/RES_summary!E$21</f>
        <v>3.1095605634613874</v>
      </c>
      <c r="F564" s="178">
        <f>F492/RES_summary!F$21</f>
        <v>2.9746028956726063</v>
      </c>
      <c r="G564" s="178">
        <f>G492/RES_summary!G$21</f>
        <v>2.3523486540211911</v>
      </c>
      <c r="H564" s="178">
        <f>H492/RES_summary!H$21</f>
        <v>2.9994288496863262</v>
      </c>
      <c r="I564" s="178">
        <f>I492/RES_summary!I$21</f>
        <v>3.4387941992231292</v>
      </c>
      <c r="J564" s="178">
        <f>J492/RES_summary!J$21</f>
        <v>4.7580786550231009</v>
      </c>
      <c r="K564" s="178">
        <f>K492/RES_summary!K$21</f>
        <v>2.5554343449196946</v>
      </c>
      <c r="L564" s="178">
        <f>L492/RES_summary!L$21</f>
        <v>4.0662993277555852</v>
      </c>
      <c r="M564" s="178">
        <f>M492/RES_summary!M$21</f>
        <v>3.121188501712977</v>
      </c>
      <c r="N564" s="178">
        <f>N492/RES_summary!N$21</f>
        <v>3.5044492342423035</v>
      </c>
      <c r="O564" s="178">
        <f>O492/RES_summary!O$21</f>
        <v>2.270645761765711</v>
      </c>
      <c r="P564" s="178">
        <f>P492/RES_summary!P$21</f>
        <v>1.7265708948919756</v>
      </c>
      <c r="Q564" s="178">
        <f>Q492/RES_summary!Q$21</f>
        <v>0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1.5052668856898082</v>
      </c>
      <c r="D567" s="176">
        <f>D495/RES_summary!D$21</f>
        <v>2.64065146161927</v>
      </c>
      <c r="E567" s="176">
        <f>E495/RES_summary!E$21</f>
        <v>3.1095605634613874</v>
      </c>
      <c r="F567" s="176">
        <f>F495/RES_summary!F$21</f>
        <v>2.9746028956726063</v>
      </c>
      <c r="G567" s="176">
        <f>G495/RES_summary!G$21</f>
        <v>2.3523486540211911</v>
      </c>
      <c r="H567" s="176">
        <f>H495/RES_summary!H$21</f>
        <v>2.9994288496863262</v>
      </c>
      <c r="I567" s="176">
        <f>I495/RES_summary!I$21</f>
        <v>3.4387941992231292</v>
      </c>
      <c r="J567" s="176">
        <f>J495/RES_summary!J$21</f>
        <v>4.7580786550231009</v>
      </c>
      <c r="K567" s="176">
        <f>K495/RES_summary!K$21</f>
        <v>2.5554343449196946</v>
      </c>
      <c r="L567" s="176">
        <f>L495/RES_summary!L$21</f>
        <v>4.0662993277555852</v>
      </c>
      <c r="M567" s="176">
        <f>M495/RES_summary!M$21</f>
        <v>3.121188501712977</v>
      </c>
      <c r="N567" s="176">
        <f>N495/RES_summary!N$21</f>
        <v>3.5044492342423035</v>
      </c>
      <c r="O567" s="176">
        <f>O495/RES_summary!O$21</f>
        <v>2.270645761765711</v>
      </c>
      <c r="P567" s="176">
        <f>P495/RES_summary!P$21</f>
        <v>1.7265708948919756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0</v>
      </c>
      <c r="C5" s="151">
        <f>RES_hhdet_num!C$124</f>
        <v>0</v>
      </c>
      <c r="D5" s="151">
        <f>RES_hhdet_num!D$124</f>
        <v>0</v>
      </c>
      <c r="E5" s="151">
        <f>RES_hhdet_num!E$124</f>
        <v>0</v>
      </c>
      <c r="F5" s="151">
        <f>RES_hhdet_num!F$124</f>
        <v>0</v>
      </c>
      <c r="G5" s="151">
        <f>RES_hhdet_num!G$124</f>
        <v>0</v>
      </c>
      <c r="H5" s="151">
        <f>RES_hhdet_num!H$124</f>
        <v>0</v>
      </c>
      <c r="I5" s="151">
        <f>RES_hhdet_num!I$124</f>
        <v>0</v>
      </c>
      <c r="J5" s="151">
        <f>RES_hhdet_num!J$124</f>
        <v>0</v>
      </c>
      <c r="K5" s="151">
        <f>RES_hhdet_num!K$124</f>
        <v>0</v>
      </c>
      <c r="L5" s="151">
        <f>RES_hhdet_num!L$124</f>
        <v>0</v>
      </c>
      <c r="M5" s="151">
        <f>RES_hhdet_num!M$124</f>
        <v>0</v>
      </c>
      <c r="N5" s="151">
        <f>RES_hhdet_num!N$124</f>
        <v>0</v>
      </c>
      <c r="O5" s="151">
        <f>RES_hhdet_num!O$124</f>
        <v>0</v>
      </c>
      <c r="P5" s="151">
        <f>RES_hhdet_num!P$124</f>
        <v>0</v>
      </c>
      <c r="Q5" s="151">
        <f>RES_hhdet_num!Q$124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0</v>
      </c>
      <c r="C7" s="67">
        <f>RES_hhdet_num!C$126</f>
        <v>0</v>
      </c>
      <c r="D7" s="67">
        <f>RES_hhdet_num!D$126</f>
        <v>0</v>
      </c>
      <c r="E7" s="67">
        <f>RES_hhdet_num!E$126</f>
        <v>0</v>
      </c>
      <c r="F7" s="67">
        <f>RES_hhdet_num!F$126</f>
        <v>0</v>
      </c>
      <c r="G7" s="67">
        <f>RES_hhdet_num!G$126</f>
        <v>0</v>
      </c>
      <c r="H7" s="67">
        <f>RES_hhdet_num!H$126</f>
        <v>0</v>
      </c>
      <c r="I7" s="67">
        <f>RES_hhdet_num!I$126</f>
        <v>0</v>
      </c>
      <c r="J7" s="67">
        <f>RES_hhdet_num!J$126</f>
        <v>0</v>
      </c>
      <c r="K7" s="67">
        <f>RES_hhdet_num!K$126</f>
        <v>0</v>
      </c>
      <c r="L7" s="67">
        <f>RES_hhdet_num!L$126</f>
        <v>0</v>
      </c>
      <c r="M7" s="67">
        <f>RES_hhdet_num!M$126</f>
        <v>0</v>
      </c>
      <c r="N7" s="67">
        <f>RES_hhdet_num!N$126</f>
        <v>0</v>
      </c>
      <c r="O7" s="67">
        <f>RES_hhdet_num!O$126</f>
        <v>0</v>
      </c>
      <c r="P7" s="67">
        <f>RES_hhdet_num!P$126</f>
        <v>0</v>
      </c>
      <c r="Q7" s="67">
        <f>RES_hhdet_num!Q$126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0</v>
      </c>
      <c r="C9" s="67">
        <f>RES_hhdet_num!C$129</f>
        <v>0</v>
      </c>
      <c r="D9" s="67">
        <f>RES_hhdet_num!D$129</f>
        <v>0</v>
      </c>
      <c r="E9" s="67">
        <f>RES_hhdet_num!E$129</f>
        <v>0</v>
      </c>
      <c r="F9" s="67">
        <f>RES_hhdet_num!F$129</f>
        <v>0</v>
      </c>
      <c r="G9" s="67">
        <f>RES_hhdet_num!G$129</f>
        <v>0</v>
      </c>
      <c r="H9" s="67">
        <f>RES_hhdet_num!H$129</f>
        <v>0</v>
      </c>
      <c r="I9" s="67">
        <f>RES_hhdet_num!I$129</f>
        <v>0</v>
      </c>
      <c r="J9" s="67">
        <f>RES_hhdet_num!J$129</f>
        <v>0</v>
      </c>
      <c r="K9" s="67">
        <f>RES_hhdet_num!K$129</f>
        <v>0</v>
      </c>
      <c r="L9" s="67">
        <f>RES_hhdet_num!L$129</f>
        <v>0</v>
      </c>
      <c r="M9" s="67">
        <f>RES_hhdet_num!M$129</f>
        <v>0</v>
      </c>
      <c r="N9" s="67">
        <f>RES_hhdet_num!N$129</f>
        <v>0</v>
      </c>
      <c r="O9" s="67">
        <f>RES_hhdet_num!O$129</f>
        <v>0</v>
      </c>
      <c r="P9" s="67">
        <f>RES_hhdet_num!P$129</f>
        <v>0</v>
      </c>
      <c r="Q9" s="67">
        <f>RES_hhdet_num!Q$129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0</v>
      </c>
      <c r="C11" s="67">
        <f>RES_hhdet_num!C$131</f>
        <v>0</v>
      </c>
      <c r="D11" s="67">
        <f>RES_hhdet_num!D$131</f>
        <v>0</v>
      </c>
      <c r="E11" s="67">
        <f>RES_hhdet_num!E$131</f>
        <v>0</v>
      </c>
      <c r="F11" s="67">
        <f>RES_hhdet_num!F$131</f>
        <v>0</v>
      </c>
      <c r="G11" s="67">
        <f>RES_hhdet_num!G$131</f>
        <v>0</v>
      </c>
      <c r="H11" s="67">
        <f>RES_hhdet_num!H$131</f>
        <v>0</v>
      </c>
      <c r="I11" s="67">
        <f>RES_hhdet_num!I$131</f>
        <v>0</v>
      </c>
      <c r="J11" s="67">
        <f>RES_hhdet_num!J$131</f>
        <v>0</v>
      </c>
      <c r="K11" s="67">
        <f>RES_hhdet_num!K$131</f>
        <v>0</v>
      </c>
      <c r="L11" s="67">
        <f>RES_hhdet_num!L$131</f>
        <v>0</v>
      </c>
      <c r="M11" s="67">
        <f>RES_hhdet_num!M$131</f>
        <v>0</v>
      </c>
      <c r="N11" s="67">
        <f>RES_hhdet_num!N$131</f>
        <v>0</v>
      </c>
      <c r="O11" s="67">
        <f>RES_hhdet_num!O$131</f>
        <v>0</v>
      </c>
      <c r="P11" s="67">
        <f>RES_hhdet_num!P$131</f>
        <v>0</v>
      </c>
      <c r="Q11" s="67">
        <f>RES_hhdet_num!Q$131</f>
        <v>0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0</v>
      </c>
      <c r="C13" s="67">
        <f>RES_hhdet_num!C$135</f>
        <v>0</v>
      </c>
      <c r="D13" s="67">
        <f>RES_hhdet_num!D$135</f>
        <v>0</v>
      </c>
      <c r="E13" s="67">
        <f>RES_hhdet_num!E$135</f>
        <v>0</v>
      </c>
      <c r="F13" s="67">
        <f>RES_hhdet_num!F$135</f>
        <v>0</v>
      </c>
      <c r="G13" s="67">
        <f>RES_hhdet_num!G$135</f>
        <v>0</v>
      </c>
      <c r="H13" s="67">
        <f>RES_hhdet_num!H$135</f>
        <v>0</v>
      </c>
      <c r="I13" s="67">
        <f>RES_hhdet_num!I$135</f>
        <v>0</v>
      </c>
      <c r="J13" s="67">
        <f>RES_hhdet_num!J$135</f>
        <v>0</v>
      </c>
      <c r="K13" s="67">
        <f>RES_hhdet_num!K$135</f>
        <v>0</v>
      </c>
      <c r="L13" s="67">
        <f>RES_hhdet_num!L$135</f>
        <v>0</v>
      </c>
      <c r="M13" s="67">
        <f>RES_hhdet_num!M$135</f>
        <v>0</v>
      </c>
      <c r="N13" s="67">
        <f>RES_hhdet_num!N$135</f>
        <v>0</v>
      </c>
      <c r="O13" s="67">
        <f>RES_hhdet_num!O$135</f>
        <v>0</v>
      </c>
      <c r="P13" s="67">
        <f>RES_hhdet_num!P$135</f>
        <v>0</v>
      </c>
      <c r="Q13" s="67">
        <f>RES_hhdet_num!Q$135</f>
        <v>0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0</v>
      </c>
      <c r="C16" s="67">
        <f>RES_hhdet_num!C$140</f>
        <v>0</v>
      </c>
      <c r="D16" s="67">
        <f>RES_hhdet_num!D$140</f>
        <v>0</v>
      </c>
      <c r="E16" s="67">
        <f>RES_hhdet_num!E$140</f>
        <v>0</v>
      </c>
      <c r="F16" s="67">
        <f>RES_hhdet_num!F$140</f>
        <v>0</v>
      </c>
      <c r="G16" s="67">
        <f>RES_hhdet_num!G$140</f>
        <v>0</v>
      </c>
      <c r="H16" s="67">
        <f>RES_hhdet_num!H$140</f>
        <v>0</v>
      </c>
      <c r="I16" s="67">
        <f>RES_hhdet_num!I$140</f>
        <v>0</v>
      </c>
      <c r="J16" s="67">
        <f>RES_hhdet_num!J$140</f>
        <v>0</v>
      </c>
      <c r="K16" s="67">
        <f>RES_hhdet_num!K$140</f>
        <v>0</v>
      </c>
      <c r="L16" s="67">
        <f>RES_hhdet_num!L$140</f>
        <v>0</v>
      </c>
      <c r="M16" s="67">
        <f>RES_hhdet_num!M$140</f>
        <v>0</v>
      </c>
      <c r="N16" s="67">
        <f>RES_hhdet_num!N$140</f>
        <v>0</v>
      </c>
      <c r="O16" s="67">
        <f>RES_hhdet_num!O$140</f>
        <v>0</v>
      </c>
      <c r="P16" s="67">
        <f>RES_hhdet_num!P$140</f>
        <v>0</v>
      </c>
      <c r="Q16" s="67">
        <f>RES_hhdet_num!Q$140</f>
        <v>0</v>
      </c>
    </row>
    <row r="17" spans="1:17" ht="12" customHeight="1" x14ac:dyDescent="0.25">
      <c r="A17" s="29" t="s">
        <v>140</v>
      </c>
      <c r="B17" s="83">
        <f>RES_hhdet_num!B$141</f>
        <v>0</v>
      </c>
      <c r="C17" s="83">
        <f>RES_hhdet_num!C$141</f>
        <v>0</v>
      </c>
      <c r="D17" s="83">
        <f>RES_hhdet_num!D$141</f>
        <v>0</v>
      </c>
      <c r="E17" s="83">
        <f>RES_hhdet_num!E$141</f>
        <v>0</v>
      </c>
      <c r="F17" s="83">
        <f>RES_hhdet_num!F$141</f>
        <v>0</v>
      </c>
      <c r="G17" s="83">
        <f>RES_hhdet_num!G$141</f>
        <v>0</v>
      </c>
      <c r="H17" s="83">
        <f>RES_hhdet_num!H$141</f>
        <v>0</v>
      </c>
      <c r="I17" s="83">
        <f>RES_hhdet_num!I$141</f>
        <v>0</v>
      </c>
      <c r="J17" s="83">
        <f>RES_hhdet_num!J$141</f>
        <v>0</v>
      </c>
      <c r="K17" s="83">
        <f>RES_hhdet_num!K$141</f>
        <v>0</v>
      </c>
      <c r="L17" s="83">
        <f>RES_hhdet_num!L$141</f>
        <v>0</v>
      </c>
      <c r="M17" s="83">
        <f>RES_hhdet_num!M$141</f>
        <v>0</v>
      </c>
      <c r="N17" s="83">
        <f>RES_hhdet_num!N$141</f>
        <v>0</v>
      </c>
      <c r="O17" s="83">
        <f>RES_hhdet_num!O$141</f>
        <v>0</v>
      </c>
      <c r="P17" s="83">
        <f>RES_hhdet_num!P$141</f>
        <v>0</v>
      </c>
      <c r="Q17" s="83">
        <f>RES_hhdet_num!Q$141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0</v>
      </c>
      <c r="D35" s="67">
        <f>RES_hhdet_in!D$126</f>
        <v>0</v>
      </c>
      <c r="E35" s="67">
        <f>RES_hhdet_in!E$126</f>
        <v>0</v>
      </c>
      <c r="F35" s="67">
        <f>RES_hhdet_in!F$126</f>
        <v>0</v>
      </c>
      <c r="G35" s="67">
        <f>RES_hhdet_in!G$126</f>
        <v>0</v>
      </c>
      <c r="H35" s="67">
        <f>RES_hhdet_in!H$126</f>
        <v>0</v>
      </c>
      <c r="I35" s="67">
        <f>RES_hhdet_in!I$126</f>
        <v>0</v>
      </c>
      <c r="J35" s="67">
        <f>RES_hhdet_in!J$126</f>
        <v>0</v>
      </c>
      <c r="K35" s="67">
        <f>RES_hhdet_in!K$126</f>
        <v>0</v>
      </c>
      <c r="L35" s="67">
        <f>RES_hhdet_in!L$126</f>
        <v>0</v>
      </c>
      <c r="M35" s="67">
        <f>RES_hhdet_in!M$126</f>
        <v>0</v>
      </c>
      <c r="N35" s="67">
        <f>RES_hhdet_in!N$126</f>
        <v>0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0</v>
      </c>
      <c r="D37" s="67">
        <f>RES_hhdet_in!D$129</f>
        <v>0</v>
      </c>
      <c r="E37" s="67">
        <f>RES_hhdet_in!E$129</f>
        <v>0</v>
      </c>
      <c r="F37" s="67">
        <f>RES_hhdet_in!F$129</f>
        <v>0</v>
      </c>
      <c r="G37" s="67">
        <f>RES_hhdet_in!G$129</f>
        <v>0</v>
      </c>
      <c r="H37" s="67">
        <f>RES_hhdet_in!H$129</f>
        <v>0</v>
      </c>
      <c r="I37" s="67">
        <f>RES_hhdet_in!I$129</f>
        <v>0</v>
      </c>
      <c r="J37" s="67">
        <f>RES_hhdet_in!J$129</f>
        <v>0</v>
      </c>
      <c r="K37" s="67">
        <f>RES_hhdet_in!K$129</f>
        <v>0</v>
      </c>
      <c r="L37" s="67">
        <f>RES_hhdet_in!L$129</f>
        <v>0</v>
      </c>
      <c r="M37" s="67">
        <f>RES_hhdet_in!M$129</f>
        <v>0</v>
      </c>
      <c r="N37" s="67">
        <f>RES_hhdet_in!N$129</f>
        <v>0</v>
      </c>
      <c r="O37" s="67">
        <f>RES_hhdet_in!O$129</f>
        <v>0</v>
      </c>
      <c r="P37" s="67">
        <f>RES_hhdet_in!P$129</f>
        <v>0</v>
      </c>
      <c r="Q37" s="67">
        <f>RES_hhdet_in!Q$129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0</v>
      </c>
      <c r="D39" s="67">
        <f>RES_hhdet_in!D$131</f>
        <v>0</v>
      </c>
      <c r="E39" s="67">
        <f>RES_hhdet_in!E$131</f>
        <v>0</v>
      </c>
      <c r="F39" s="67">
        <f>RES_hhdet_in!F$131</f>
        <v>0</v>
      </c>
      <c r="G39" s="67">
        <f>RES_hhdet_in!G$131</f>
        <v>0</v>
      </c>
      <c r="H39" s="67">
        <f>RES_hhdet_in!H$131</f>
        <v>0</v>
      </c>
      <c r="I39" s="67">
        <f>RES_hhdet_in!I$131</f>
        <v>0</v>
      </c>
      <c r="J39" s="67">
        <f>RES_hhdet_in!J$131</f>
        <v>0</v>
      </c>
      <c r="K39" s="67">
        <f>RES_hhdet_in!K$131</f>
        <v>0</v>
      </c>
      <c r="L39" s="67">
        <f>RES_hhdet_in!L$131</f>
        <v>0</v>
      </c>
      <c r="M39" s="67">
        <f>RES_hhdet_in!M$131</f>
        <v>0</v>
      </c>
      <c r="N39" s="67">
        <f>RES_hhdet_in!N$131</f>
        <v>0</v>
      </c>
      <c r="O39" s="67">
        <f>RES_hhdet_in!O$131</f>
        <v>0</v>
      </c>
      <c r="P39" s="67">
        <f>RES_hhdet_in!P$131</f>
        <v>0</v>
      </c>
      <c r="Q39" s="67">
        <f>RES_hhdet_in!Q$131</f>
        <v>0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0</v>
      </c>
      <c r="D41" s="67">
        <f>RES_hhdet_in!D$135</f>
        <v>0</v>
      </c>
      <c r="E41" s="67">
        <f>RES_hhdet_in!E$135</f>
        <v>0</v>
      </c>
      <c r="F41" s="67">
        <f>RES_hhdet_in!F$135</f>
        <v>0</v>
      </c>
      <c r="G41" s="67">
        <f>RES_hhdet_in!G$135</f>
        <v>0</v>
      </c>
      <c r="H41" s="67">
        <f>RES_hhdet_in!H$135</f>
        <v>0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0</v>
      </c>
      <c r="M41" s="67">
        <f>RES_hhdet_in!M$135</f>
        <v>0</v>
      </c>
      <c r="N41" s="67">
        <f>RES_hhdet_in!N$135</f>
        <v>0</v>
      </c>
      <c r="O41" s="67">
        <f>RES_hhdet_in!O$135</f>
        <v>0</v>
      </c>
      <c r="P41" s="67">
        <f>RES_hhdet_in!P$135</f>
        <v>0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0</v>
      </c>
      <c r="D44" s="67">
        <f>RES_hhdet_in!D$140</f>
        <v>0</v>
      </c>
      <c r="E44" s="67">
        <f>RES_hhdet_in!E$140</f>
        <v>0</v>
      </c>
      <c r="F44" s="67">
        <f>RES_hhdet_in!F$140</f>
        <v>0</v>
      </c>
      <c r="G44" s="67">
        <f>RES_hhdet_in!G$140</f>
        <v>0</v>
      </c>
      <c r="H44" s="67">
        <f>RES_hhdet_in!H$140</f>
        <v>0</v>
      </c>
      <c r="I44" s="67">
        <f>RES_hhdet_in!I$140</f>
        <v>0</v>
      </c>
      <c r="J44" s="67">
        <f>RES_hhdet_in!J$140</f>
        <v>0</v>
      </c>
      <c r="K44" s="67">
        <f>RES_hhdet_in!K$140</f>
        <v>0</v>
      </c>
      <c r="L44" s="67">
        <f>RES_hhdet_in!L$140</f>
        <v>0</v>
      </c>
      <c r="M44" s="67">
        <f>RES_hhdet_in!M$140</f>
        <v>0</v>
      </c>
      <c r="N44" s="67">
        <f>RES_hhdet_in!N$140</f>
        <v>0</v>
      </c>
      <c r="O44" s="67">
        <f>RES_hhdet_in!O$140</f>
        <v>0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0</v>
      </c>
      <c r="D45" s="83">
        <f>RES_hhdet_in!D$141</f>
        <v>0</v>
      </c>
      <c r="E45" s="83">
        <f>RES_hhdet_in!E$141</f>
        <v>0</v>
      </c>
      <c r="F45" s="83">
        <f>RES_hhdet_in!F$141</f>
        <v>0</v>
      </c>
      <c r="G45" s="83">
        <f>RES_hhdet_in!G$141</f>
        <v>0</v>
      </c>
      <c r="H45" s="83">
        <f>RES_hhdet_in!H$141</f>
        <v>0</v>
      </c>
      <c r="I45" s="83">
        <f>RES_hhdet_in!I$141</f>
        <v>0</v>
      </c>
      <c r="J45" s="83">
        <f>RES_hhdet_in!J$141</f>
        <v>0</v>
      </c>
      <c r="K45" s="83">
        <f>RES_hhdet_in!K$141</f>
        <v>0</v>
      </c>
      <c r="L45" s="83">
        <f>RES_hhdet_in!L$141</f>
        <v>0</v>
      </c>
      <c r="M45" s="83">
        <f>RES_hhdet_in!M$141</f>
        <v>0</v>
      </c>
      <c r="N45" s="83">
        <f>RES_hhdet_in!N$141</f>
        <v>0</v>
      </c>
      <c r="O45" s="83">
        <f>RES_hhdet_in!O$141</f>
        <v>0</v>
      </c>
      <c r="P45" s="83">
        <f>RES_hhdet_in!P$141</f>
        <v>0</v>
      </c>
      <c r="Q45" s="83">
        <f>RES_hhdet_in!Q$141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0</v>
      </c>
      <c r="D49" s="67">
        <f>RES_hhdet_in_new!D$126</f>
        <v>0</v>
      </c>
      <c r="E49" s="67">
        <f>RES_hhdet_in_new!E$126</f>
        <v>0</v>
      </c>
      <c r="F49" s="67">
        <f>RES_hhdet_in_new!F$126</f>
        <v>0</v>
      </c>
      <c r="G49" s="67">
        <f>RES_hhdet_in_new!G$126</f>
        <v>0</v>
      </c>
      <c r="H49" s="67">
        <f>RES_hhdet_in_new!H$126</f>
        <v>0</v>
      </c>
      <c r="I49" s="67">
        <f>RES_hhdet_in_new!I$126</f>
        <v>0</v>
      </c>
      <c r="J49" s="67">
        <f>RES_hhdet_in_new!J$126</f>
        <v>0</v>
      </c>
      <c r="K49" s="67">
        <f>RES_hhdet_in_new!K$126</f>
        <v>0</v>
      </c>
      <c r="L49" s="67">
        <f>RES_hhdet_in_new!L$126</f>
        <v>0</v>
      </c>
      <c r="M49" s="67">
        <f>RES_hhdet_in_new!M$126</f>
        <v>0</v>
      </c>
      <c r="N49" s="67">
        <f>RES_hhdet_in_new!N$126</f>
        <v>0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0</v>
      </c>
      <c r="E51" s="67">
        <f>RES_hhdet_in_new!E$129</f>
        <v>0</v>
      </c>
      <c r="F51" s="67">
        <f>RES_hhdet_in_new!F$129</f>
        <v>0</v>
      </c>
      <c r="G51" s="67">
        <f>RES_hhdet_in_new!G$129</f>
        <v>0</v>
      </c>
      <c r="H51" s="67">
        <f>RES_hhdet_in_new!H$129</f>
        <v>0</v>
      </c>
      <c r="I51" s="67">
        <f>RES_hhdet_in_new!I$129</f>
        <v>0</v>
      </c>
      <c r="J51" s="67">
        <f>RES_hhdet_in_new!J$129</f>
        <v>0</v>
      </c>
      <c r="K51" s="67">
        <f>RES_hhdet_in_new!K$129</f>
        <v>0</v>
      </c>
      <c r="L51" s="67">
        <f>RES_hhdet_in_new!L$129</f>
        <v>0</v>
      </c>
      <c r="M51" s="67">
        <f>RES_hhdet_in_new!M$129</f>
        <v>0</v>
      </c>
      <c r="N51" s="67">
        <f>RES_hhdet_in_new!N$129</f>
        <v>0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0</v>
      </c>
      <c r="E53" s="67">
        <f>RES_hhdet_in_new!E$131</f>
        <v>0</v>
      </c>
      <c r="F53" s="67">
        <f>RES_hhdet_in_new!F$131</f>
        <v>0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0</v>
      </c>
      <c r="L53" s="67">
        <f>RES_hhdet_in_new!L$131</f>
        <v>0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0</v>
      </c>
      <c r="H55" s="67">
        <f>RES_hhdet_in_new!H$135</f>
        <v>0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0</v>
      </c>
      <c r="D59" s="83">
        <f>RES_hhdet_in_new!D$141</f>
        <v>0</v>
      </c>
      <c r="E59" s="83">
        <f>RES_hhdet_in_new!E$141</f>
        <v>0</v>
      </c>
      <c r="F59" s="83">
        <f>RES_hhdet_in_new!F$141</f>
        <v>0</v>
      </c>
      <c r="G59" s="83">
        <f>RES_hhdet_in_new!G$141</f>
        <v>0</v>
      </c>
      <c r="H59" s="83">
        <f>RES_hhdet_in_new!H$141</f>
        <v>0</v>
      </c>
      <c r="I59" s="83">
        <f>RES_hhdet_in_new!I$141</f>
        <v>0</v>
      </c>
      <c r="J59" s="83">
        <f>RES_hhdet_in_new!J$141</f>
        <v>0</v>
      </c>
      <c r="K59" s="83">
        <f>RES_hhdet_in_new!K$141</f>
        <v>0</v>
      </c>
      <c r="L59" s="83">
        <f>RES_hhdet_in_new!L$141</f>
        <v>0</v>
      </c>
      <c r="M59" s="83">
        <f>RES_hhdet_in_new!M$141</f>
        <v>0</v>
      </c>
      <c r="N59" s="83">
        <f>RES_hhdet_in_new!N$141</f>
        <v>0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0</v>
      </c>
      <c r="D63" s="67">
        <f t="shared" ref="D63:Q63" si="4">D35-D49</f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0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0</v>
      </c>
      <c r="K79" s="80">
        <f>RES_hhdet_numvin!K126</f>
        <v>0</v>
      </c>
      <c r="L79" s="80">
        <f>RES_hhdet_numvin!L126</f>
        <v>0</v>
      </c>
      <c r="M79" s="80">
        <f>RES_hhdet_numvin!M126</f>
        <v>0</v>
      </c>
      <c r="N79" s="80">
        <f>RES_hhdet_numvin!N126</f>
        <v>0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0</v>
      </c>
      <c r="N81" s="80">
        <f>RES_hhdet_numvin!N129</f>
        <v>0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0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0</v>
      </c>
      <c r="K83" s="80">
        <f>RES_hhdet_numvin!K131</f>
        <v>0</v>
      </c>
      <c r="L83" s="80">
        <f>RES_hhdet_numvin!L131</f>
        <v>0</v>
      </c>
      <c r="M83" s="80">
        <f>RES_hhdet_numvin!M131</f>
        <v>0</v>
      </c>
      <c r="N83" s="80">
        <f>RES_hhdet_numvin!N131</f>
        <v>0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0</v>
      </c>
      <c r="L88" s="80">
        <f>RES_hhdet_numvin!L140</f>
        <v>0</v>
      </c>
      <c r="M88" s="80">
        <f>RES_hhdet_numvin!M140</f>
        <v>0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0</v>
      </c>
      <c r="K89" s="78">
        <f>RES_hhdet_numvin!K141</f>
        <v>0</v>
      </c>
      <c r="L89" s="78">
        <f>RES_hhdet_numvin!L141</f>
        <v>0</v>
      </c>
      <c r="M89" s="78">
        <f>RES_hhdet_numvin!M141</f>
        <v>0</v>
      </c>
      <c r="N89" s="78">
        <f>RES_hhdet_numvin!N141</f>
        <v>0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149</v>
      </c>
      <c r="B95" s="156">
        <f>RES_hhdet_fec!B$126</f>
        <v>0</v>
      </c>
      <c r="C95" s="156">
        <f>RES_hhdet_fec!C$126</f>
        <v>0</v>
      </c>
      <c r="D95" s="156">
        <f>RES_hhdet_fec!D$126</f>
        <v>0</v>
      </c>
      <c r="E95" s="156">
        <f>RES_hhdet_fec!E$126</f>
        <v>0</v>
      </c>
      <c r="F95" s="156">
        <f>RES_hhdet_fec!F$126</f>
        <v>0</v>
      </c>
      <c r="G95" s="156">
        <f>RES_hhdet_fec!G$126</f>
        <v>0</v>
      </c>
      <c r="H95" s="156">
        <f>RES_hhdet_fec!H$126</f>
        <v>0</v>
      </c>
      <c r="I95" s="156">
        <f>RES_hhdet_fec!I$126</f>
        <v>0</v>
      </c>
      <c r="J95" s="156">
        <f>RES_hhdet_fec!J$126</f>
        <v>0</v>
      </c>
      <c r="K95" s="156">
        <f>RES_hhdet_fec!K$126</f>
        <v>0</v>
      </c>
      <c r="L95" s="156">
        <f>RES_hhdet_fec!L$126</f>
        <v>0</v>
      </c>
      <c r="M95" s="156">
        <f>RES_hhdet_fec!M$126</f>
        <v>0</v>
      </c>
      <c r="N95" s="156">
        <f>RES_hhdet_fec!N$126</f>
        <v>0</v>
      </c>
      <c r="O95" s="156">
        <f>RES_hhdet_fec!O$126</f>
        <v>0</v>
      </c>
      <c r="P95" s="156">
        <f>RES_hhdet_fec!P$126</f>
        <v>0</v>
      </c>
      <c r="Q95" s="156">
        <f>RES_hhdet_fec!Q$126</f>
        <v>0</v>
      </c>
    </row>
    <row r="96" spans="1:17" ht="12" customHeight="1" x14ac:dyDescent="0.25">
      <c r="A96" s="23" t="s">
        <v>60</v>
      </c>
      <c r="B96" s="156">
        <f>RES_hhdet_fec!B$127</f>
        <v>0</v>
      </c>
      <c r="C96" s="156">
        <f>RES_hhdet_fec!C$127</f>
        <v>0</v>
      </c>
      <c r="D96" s="156">
        <f>RES_hhdet_fec!D$127</f>
        <v>0</v>
      </c>
      <c r="E96" s="156">
        <f>RES_hhdet_fec!E$127</f>
        <v>0</v>
      </c>
      <c r="F96" s="156">
        <f>RES_hhdet_fec!F$127</f>
        <v>0</v>
      </c>
      <c r="G96" s="156">
        <f>RES_hhdet_fec!G$127</f>
        <v>0</v>
      </c>
      <c r="H96" s="156">
        <f>RES_hhdet_fec!H$127</f>
        <v>0</v>
      </c>
      <c r="I96" s="156">
        <f>RES_hhdet_fec!I$127</f>
        <v>0</v>
      </c>
      <c r="J96" s="156">
        <f>RES_hhdet_fec!J$127</f>
        <v>0</v>
      </c>
      <c r="K96" s="156">
        <f>RES_hhdet_fec!K$127</f>
        <v>0</v>
      </c>
      <c r="L96" s="156">
        <f>RES_hhdet_fec!L$127</f>
        <v>0</v>
      </c>
      <c r="M96" s="156">
        <f>RES_hhdet_fec!M$127</f>
        <v>0</v>
      </c>
      <c r="N96" s="156">
        <f>RES_hhdet_fec!N$127</f>
        <v>0</v>
      </c>
      <c r="O96" s="156">
        <f>RES_hhdet_fec!O$127</f>
        <v>0</v>
      </c>
      <c r="P96" s="156">
        <f>RES_hhdet_fec!P$127</f>
        <v>0</v>
      </c>
      <c r="Q96" s="156">
        <f>RES_hhdet_fec!Q$127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RES_hhdet_fec!B$129</f>
        <v>0</v>
      </c>
      <c r="C98" s="156">
        <f>RES_hhdet_fec!C$129</f>
        <v>0</v>
      </c>
      <c r="D98" s="156">
        <f>RES_hhdet_fec!D$129</f>
        <v>0</v>
      </c>
      <c r="E98" s="156">
        <f>RES_hhdet_fec!E$129</f>
        <v>0</v>
      </c>
      <c r="F98" s="156">
        <f>RES_hhdet_fec!F$129</f>
        <v>0</v>
      </c>
      <c r="G98" s="156">
        <f>RES_hhdet_fec!G$129</f>
        <v>0</v>
      </c>
      <c r="H98" s="156">
        <f>RES_hhdet_fec!H$129</f>
        <v>0</v>
      </c>
      <c r="I98" s="156">
        <f>RES_hhdet_fec!I$129</f>
        <v>0</v>
      </c>
      <c r="J98" s="156">
        <f>RES_hhdet_fec!J$129</f>
        <v>0</v>
      </c>
      <c r="K98" s="156">
        <f>RES_hhdet_fec!K$129</f>
        <v>0</v>
      </c>
      <c r="L98" s="156">
        <f>RES_hhdet_fec!L$129</f>
        <v>0</v>
      </c>
      <c r="M98" s="156">
        <f>RES_hhdet_fec!M$129</f>
        <v>0</v>
      </c>
      <c r="N98" s="156">
        <f>RES_hhdet_fec!N$129</f>
        <v>0</v>
      </c>
      <c r="O98" s="156">
        <f>RES_hhdet_fec!O$129</f>
        <v>0</v>
      </c>
      <c r="P98" s="156">
        <f>RES_hhdet_fec!P$129</f>
        <v>0</v>
      </c>
      <c r="Q98" s="156">
        <f>RES_hhdet_fec!Q$129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148</v>
      </c>
      <c r="B100" s="132">
        <f>RES_hhdet_fec!B$131</f>
        <v>0</v>
      </c>
      <c r="C100" s="132">
        <f>RES_hhdet_fec!C$131</f>
        <v>0</v>
      </c>
      <c r="D100" s="132">
        <f>RES_hhdet_fec!D$131</f>
        <v>0</v>
      </c>
      <c r="E100" s="132">
        <f>RES_hhdet_fec!E$131</f>
        <v>0</v>
      </c>
      <c r="F100" s="132">
        <f>RES_hhdet_fec!F$131</f>
        <v>0</v>
      </c>
      <c r="G100" s="132">
        <f>RES_hhdet_fec!G$131</f>
        <v>0</v>
      </c>
      <c r="H100" s="132">
        <f>RES_hhdet_fec!H$131</f>
        <v>0</v>
      </c>
      <c r="I100" s="132">
        <f>RES_hhdet_fec!I$131</f>
        <v>0</v>
      </c>
      <c r="J100" s="132">
        <f>RES_hhdet_fec!J$131</f>
        <v>0</v>
      </c>
      <c r="K100" s="132">
        <f>RES_hhdet_fec!K$131</f>
        <v>0</v>
      </c>
      <c r="L100" s="132">
        <f>RES_hhdet_fec!L$131</f>
        <v>0</v>
      </c>
      <c r="M100" s="132">
        <f>RES_hhdet_fec!M$131</f>
        <v>0</v>
      </c>
      <c r="N100" s="132">
        <f>RES_hhdet_fec!N$131</f>
        <v>0</v>
      </c>
      <c r="O100" s="132">
        <f>RES_hhdet_fec!O$131</f>
        <v>0</v>
      </c>
      <c r="P100" s="132">
        <f>RES_hhdet_fec!P$131</f>
        <v>0</v>
      </c>
      <c r="Q100" s="132">
        <f>RES_hhdet_fec!Q$131</f>
        <v>0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0</v>
      </c>
      <c r="C104" s="162">
        <f>RES_hhdet_fec!C$135</f>
        <v>0</v>
      </c>
      <c r="D104" s="162">
        <f>RES_hhdet_fec!D$135</f>
        <v>0</v>
      </c>
      <c r="E104" s="162">
        <f>RES_hhdet_fec!E$135</f>
        <v>0</v>
      </c>
      <c r="F104" s="162">
        <f>RES_hhdet_fec!F$135</f>
        <v>0</v>
      </c>
      <c r="G104" s="162">
        <f>RES_hhdet_fec!G$135</f>
        <v>0</v>
      </c>
      <c r="H104" s="162">
        <f>RES_hhdet_fec!H$135</f>
        <v>0</v>
      </c>
      <c r="I104" s="162">
        <f>RES_hhdet_fec!I$135</f>
        <v>0</v>
      </c>
      <c r="J104" s="162">
        <f>RES_hhdet_fec!J$135</f>
        <v>0</v>
      </c>
      <c r="K104" s="162">
        <f>RES_hhdet_fec!K$135</f>
        <v>0</v>
      </c>
      <c r="L104" s="162">
        <f>RES_hhdet_fec!L$135</f>
        <v>0</v>
      </c>
      <c r="M104" s="162">
        <f>RES_hhdet_fec!M$135</f>
        <v>0</v>
      </c>
      <c r="N104" s="162">
        <f>RES_hhdet_fec!N$135</f>
        <v>0</v>
      </c>
      <c r="O104" s="162">
        <f>RES_hhdet_fec!O$135</f>
        <v>0</v>
      </c>
      <c r="P104" s="162">
        <f>RES_hhdet_fec!P$135</f>
        <v>0</v>
      </c>
      <c r="Q104" s="162">
        <f>RES_hhdet_fec!Q$135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RES_hhdet_fec!B$140</f>
        <v>0</v>
      </c>
      <c r="C109" s="156">
        <f>RES_hhdet_fec!C$140</f>
        <v>0</v>
      </c>
      <c r="D109" s="156">
        <f>RES_hhdet_fec!D$140</f>
        <v>0</v>
      </c>
      <c r="E109" s="156">
        <f>RES_hhdet_fec!E$140</f>
        <v>0</v>
      </c>
      <c r="F109" s="156">
        <f>RES_hhdet_fec!F$140</f>
        <v>0</v>
      </c>
      <c r="G109" s="156">
        <f>RES_hhdet_fec!G$140</f>
        <v>0</v>
      </c>
      <c r="H109" s="156">
        <f>RES_hhdet_fec!H$140</f>
        <v>0</v>
      </c>
      <c r="I109" s="156">
        <f>RES_hhdet_fec!I$140</f>
        <v>0</v>
      </c>
      <c r="J109" s="156">
        <f>RES_hhdet_fec!J$140</f>
        <v>0</v>
      </c>
      <c r="K109" s="156">
        <f>RES_hhdet_fec!K$140</f>
        <v>0</v>
      </c>
      <c r="L109" s="156">
        <f>RES_hhdet_fec!L$140</f>
        <v>0</v>
      </c>
      <c r="M109" s="156">
        <f>RES_hhdet_fec!M$140</f>
        <v>0</v>
      </c>
      <c r="N109" s="156">
        <f>RES_hhdet_fec!N$140</f>
        <v>0</v>
      </c>
      <c r="O109" s="156">
        <f>RES_hhdet_fec!O$140</f>
        <v>0</v>
      </c>
      <c r="P109" s="156">
        <f>RES_hhdet_fec!P$140</f>
        <v>0</v>
      </c>
      <c r="Q109" s="156">
        <f>RES_hhdet_fec!Q$140</f>
        <v>0</v>
      </c>
    </row>
    <row r="110" spans="1:17" ht="12" customHeight="1" x14ac:dyDescent="0.25">
      <c r="A110" s="29" t="s">
        <v>140</v>
      </c>
      <c r="B110" s="57">
        <f>RES_hhdet_fec!B$141</f>
        <v>0</v>
      </c>
      <c r="C110" s="57">
        <f>RES_hhdet_fec!C$141</f>
        <v>0</v>
      </c>
      <c r="D110" s="57">
        <f>RES_hhdet_fec!D$141</f>
        <v>0</v>
      </c>
      <c r="E110" s="57">
        <f>RES_hhdet_fec!E$141</f>
        <v>0</v>
      </c>
      <c r="F110" s="57">
        <f>RES_hhdet_fec!F$141</f>
        <v>0</v>
      </c>
      <c r="G110" s="57">
        <f>RES_hhdet_fec!G$141</f>
        <v>0</v>
      </c>
      <c r="H110" s="57">
        <f>RES_hhdet_fec!H$141</f>
        <v>0</v>
      </c>
      <c r="I110" s="57">
        <f>RES_hhdet_fec!I$141</f>
        <v>0</v>
      </c>
      <c r="J110" s="57">
        <f>RES_hhdet_fec!J$141</f>
        <v>0</v>
      </c>
      <c r="K110" s="57">
        <f>RES_hhdet_fec!K$141</f>
        <v>0</v>
      </c>
      <c r="L110" s="57">
        <f>RES_hhdet_fec!L$141</f>
        <v>0</v>
      </c>
      <c r="M110" s="57">
        <f>RES_hhdet_fec!M$141</f>
        <v>0</v>
      </c>
      <c r="N110" s="57">
        <f>RES_hhdet_fec!N$141</f>
        <v>0</v>
      </c>
      <c r="O110" s="57">
        <f>RES_hhdet_fec!O$141</f>
        <v>0</v>
      </c>
      <c r="P110" s="57">
        <f>RES_hhdet_fec!P$141</f>
        <v>0</v>
      </c>
      <c r="Q110" s="57">
        <f>RES_hhdet_fec!Q$141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149</v>
      </c>
      <c r="B114" s="156">
        <f>RES_hhdet_tes!B$126</f>
        <v>0</v>
      </c>
      <c r="C114" s="156">
        <f>RES_hhdet_tes!C$126</f>
        <v>0</v>
      </c>
      <c r="D114" s="156">
        <f>RES_hhdet_tes!D$126</f>
        <v>0</v>
      </c>
      <c r="E114" s="156">
        <f>RES_hhdet_tes!E$126</f>
        <v>0</v>
      </c>
      <c r="F114" s="156">
        <f>RES_hhdet_tes!F$126</f>
        <v>0</v>
      </c>
      <c r="G114" s="156">
        <f>RES_hhdet_tes!G$126</f>
        <v>0</v>
      </c>
      <c r="H114" s="156">
        <f>RES_hhdet_tes!H$126</f>
        <v>0</v>
      </c>
      <c r="I114" s="156">
        <f>RES_hhdet_tes!I$126</f>
        <v>0</v>
      </c>
      <c r="J114" s="156">
        <f>RES_hhdet_tes!J$126</f>
        <v>0</v>
      </c>
      <c r="K114" s="156">
        <f>RES_hhdet_tes!K$126</f>
        <v>0</v>
      </c>
      <c r="L114" s="156">
        <f>RES_hhdet_tes!L$126</f>
        <v>0</v>
      </c>
      <c r="M114" s="156">
        <f>RES_hhdet_tes!M$126</f>
        <v>0</v>
      </c>
      <c r="N114" s="156">
        <f>RES_hhdet_tes!N$126</f>
        <v>0</v>
      </c>
      <c r="O114" s="156">
        <f>RES_hhdet_tes!O$126</f>
        <v>0</v>
      </c>
      <c r="P114" s="156">
        <f>RES_hhdet_tes!P$126</f>
        <v>0</v>
      </c>
      <c r="Q114" s="156">
        <f>RES_hhdet_tes!Q$126</f>
        <v>0</v>
      </c>
    </row>
    <row r="115" spans="1:17" ht="12" customHeight="1" x14ac:dyDescent="0.25">
      <c r="A115" s="23" t="s">
        <v>60</v>
      </c>
      <c r="B115" s="156">
        <f>RES_hhdet_tes!B$127</f>
        <v>0</v>
      </c>
      <c r="C115" s="156">
        <f>RES_hhdet_tes!C$127</f>
        <v>0</v>
      </c>
      <c r="D115" s="156">
        <f>RES_hhdet_tes!D$127</f>
        <v>0</v>
      </c>
      <c r="E115" s="156">
        <f>RES_hhdet_tes!E$127</f>
        <v>0</v>
      </c>
      <c r="F115" s="156">
        <f>RES_hhdet_tes!F$127</f>
        <v>0</v>
      </c>
      <c r="G115" s="156">
        <f>RES_hhdet_tes!G$127</f>
        <v>0</v>
      </c>
      <c r="H115" s="156">
        <f>RES_hhdet_tes!H$127</f>
        <v>0</v>
      </c>
      <c r="I115" s="156">
        <f>RES_hhdet_tes!I$127</f>
        <v>0</v>
      </c>
      <c r="J115" s="156">
        <f>RES_hhdet_tes!J$127</f>
        <v>0</v>
      </c>
      <c r="K115" s="156">
        <f>RES_hhdet_tes!K$127</f>
        <v>0</v>
      </c>
      <c r="L115" s="156">
        <f>RES_hhdet_tes!L$127</f>
        <v>0</v>
      </c>
      <c r="M115" s="156">
        <f>RES_hhdet_tes!M$127</f>
        <v>0</v>
      </c>
      <c r="N115" s="156">
        <f>RES_hhdet_tes!N$127</f>
        <v>0</v>
      </c>
      <c r="O115" s="156">
        <f>RES_hhdet_tes!O$127</f>
        <v>0</v>
      </c>
      <c r="P115" s="156">
        <f>RES_hhdet_tes!P$127</f>
        <v>0</v>
      </c>
      <c r="Q115" s="156">
        <f>RES_hhdet_tes!Q$127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RES_hhdet_tes!B$129</f>
        <v>0</v>
      </c>
      <c r="C117" s="156">
        <f>RES_hhdet_tes!C$129</f>
        <v>0</v>
      </c>
      <c r="D117" s="156">
        <f>RES_hhdet_tes!D$129</f>
        <v>0</v>
      </c>
      <c r="E117" s="156">
        <f>RES_hhdet_tes!E$129</f>
        <v>0</v>
      </c>
      <c r="F117" s="156">
        <f>RES_hhdet_tes!F$129</f>
        <v>0</v>
      </c>
      <c r="G117" s="156">
        <f>RES_hhdet_tes!G$129</f>
        <v>0</v>
      </c>
      <c r="H117" s="156">
        <f>RES_hhdet_tes!H$129</f>
        <v>0</v>
      </c>
      <c r="I117" s="156">
        <f>RES_hhdet_tes!I$129</f>
        <v>0</v>
      </c>
      <c r="J117" s="156">
        <f>RES_hhdet_tes!J$129</f>
        <v>0</v>
      </c>
      <c r="K117" s="156">
        <f>RES_hhdet_tes!K$129</f>
        <v>0</v>
      </c>
      <c r="L117" s="156">
        <f>RES_hhdet_tes!L$129</f>
        <v>0</v>
      </c>
      <c r="M117" s="156">
        <f>RES_hhdet_tes!M$129</f>
        <v>0</v>
      </c>
      <c r="N117" s="156">
        <f>RES_hhdet_tes!N$129</f>
        <v>0</v>
      </c>
      <c r="O117" s="156">
        <f>RES_hhdet_tes!O$129</f>
        <v>0</v>
      </c>
      <c r="P117" s="156">
        <f>RES_hhdet_tes!P$129</f>
        <v>0</v>
      </c>
      <c r="Q117" s="156">
        <f>RES_hhdet_tes!Q$129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148</v>
      </c>
      <c r="B119" s="132">
        <f>RES_hhdet_tes!B$131</f>
        <v>0</v>
      </c>
      <c r="C119" s="132">
        <f>RES_hhdet_tes!C$131</f>
        <v>0</v>
      </c>
      <c r="D119" s="132">
        <f>RES_hhdet_tes!D$131</f>
        <v>0</v>
      </c>
      <c r="E119" s="132">
        <f>RES_hhdet_tes!E$131</f>
        <v>0</v>
      </c>
      <c r="F119" s="132">
        <f>RES_hhdet_tes!F$131</f>
        <v>0</v>
      </c>
      <c r="G119" s="132">
        <f>RES_hhdet_tes!G$131</f>
        <v>0</v>
      </c>
      <c r="H119" s="132">
        <f>RES_hhdet_tes!H$131</f>
        <v>0</v>
      </c>
      <c r="I119" s="132">
        <f>RES_hhdet_tes!I$131</f>
        <v>0</v>
      </c>
      <c r="J119" s="132">
        <f>RES_hhdet_tes!J$131</f>
        <v>0</v>
      </c>
      <c r="K119" s="132">
        <f>RES_hhdet_tes!K$131</f>
        <v>0</v>
      </c>
      <c r="L119" s="132">
        <f>RES_hhdet_tes!L$131</f>
        <v>0</v>
      </c>
      <c r="M119" s="132">
        <f>RES_hhdet_tes!M$131</f>
        <v>0</v>
      </c>
      <c r="N119" s="132">
        <f>RES_hhdet_tes!N$131</f>
        <v>0</v>
      </c>
      <c r="O119" s="132">
        <f>RES_hhdet_tes!O$131</f>
        <v>0</v>
      </c>
      <c r="P119" s="132">
        <f>RES_hhdet_tes!P$131</f>
        <v>0</v>
      </c>
      <c r="Q119" s="132">
        <f>RES_hhdet_tes!Q$131</f>
        <v>0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0</v>
      </c>
      <c r="C123" s="162">
        <f>RES_hhdet_tes!C$135</f>
        <v>0</v>
      </c>
      <c r="D123" s="162">
        <f>RES_hhdet_tes!D$135</f>
        <v>0</v>
      </c>
      <c r="E123" s="162">
        <f>RES_hhdet_tes!E$135</f>
        <v>0</v>
      </c>
      <c r="F123" s="162">
        <f>RES_hhdet_tes!F$135</f>
        <v>0</v>
      </c>
      <c r="G123" s="162">
        <f>RES_hhdet_tes!G$135</f>
        <v>0</v>
      </c>
      <c r="H123" s="162">
        <f>RES_hhdet_tes!H$135</f>
        <v>0</v>
      </c>
      <c r="I123" s="162">
        <f>RES_hhdet_tes!I$135</f>
        <v>0</v>
      </c>
      <c r="J123" s="162">
        <f>RES_hhdet_tes!J$135</f>
        <v>0</v>
      </c>
      <c r="K123" s="162">
        <f>RES_hhdet_tes!K$135</f>
        <v>0</v>
      </c>
      <c r="L123" s="162">
        <f>RES_hhdet_tes!L$135</f>
        <v>0</v>
      </c>
      <c r="M123" s="162">
        <f>RES_hhdet_tes!M$135</f>
        <v>0</v>
      </c>
      <c r="N123" s="162">
        <f>RES_hhdet_tes!N$135</f>
        <v>0</v>
      </c>
      <c r="O123" s="162">
        <f>RES_hhdet_tes!O$135</f>
        <v>0</v>
      </c>
      <c r="P123" s="162">
        <f>RES_hhdet_tes!P$135</f>
        <v>0</v>
      </c>
      <c r="Q123" s="162">
        <f>RES_hhdet_tes!Q$135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RES_hhdet_tes!B$140</f>
        <v>0</v>
      </c>
      <c r="C128" s="156">
        <f>RES_hhdet_tes!C$140</f>
        <v>0</v>
      </c>
      <c r="D128" s="156">
        <f>RES_hhdet_tes!D$140</f>
        <v>0</v>
      </c>
      <c r="E128" s="156">
        <f>RES_hhdet_tes!E$140</f>
        <v>0</v>
      </c>
      <c r="F128" s="156">
        <f>RES_hhdet_tes!F$140</f>
        <v>0</v>
      </c>
      <c r="G128" s="156">
        <f>RES_hhdet_tes!G$140</f>
        <v>0</v>
      </c>
      <c r="H128" s="156">
        <f>RES_hhdet_tes!H$140</f>
        <v>0</v>
      </c>
      <c r="I128" s="156">
        <f>RES_hhdet_tes!I$140</f>
        <v>0</v>
      </c>
      <c r="J128" s="156">
        <f>RES_hhdet_tes!J$140</f>
        <v>0</v>
      </c>
      <c r="K128" s="156">
        <f>RES_hhdet_tes!K$140</f>
        <v>0</v>
      </c>
      <c r="L128" s="156">
        <f>RES_hhdet_tes!L$140</f>
        <v>0</v>
      </c>
      <c r="M128" s="156">
        <f>RES_hhdet_tes!M$140</f>
        <v>0</v>
      </c>
      <c r="N128" s="156">
        <f>RES_hhdet_tes!N$140</f>
        <v>0</v>
      </c>
      <c r="O128" s="156">
        <f>RES_hhdet_tes!O$140</f>
        <v>0</v>
      </c>
      <c r="P128" s="156">
        <f>RES_hhdet_tes!P$140</f>
        <v>0</v>
      </c>
      <c r="Q128" s="156">
        <f>RES_hhdet_tes!Q$140</f>
        <v>0</v>
      </c>
    </row>
    <row r="129" spans="1:17" ht="12" customHeight="1" x14ac:dyDescent="0.25">
      <c r="A129" s="29" t="s">
        <v>140</v>
      </c>
      <c r="B129" s="57">
        <f>RES_hhdet_tes!B$141</f>
        <v>0</v>
      </c>
      <c r="C129" s="57">
        <f>RES_hhdet_tes!C$141</f>
        <v>0</v>
      </c>
      <c r="D129" s="57">
        <f>RES_hhdet_tes!D$141</f>
        <v>0</v>
      </c>
      <c r="E129" s="57">
        <f>RES_hhdet_tes!E$141</f>
        <v>0</v>
      </c>
      <c r="F129" s="57">
        <f>RES_hhdet_tes!F$141</f>
        <v>0</v>
      </c>
      <c r="G129" s="57">
        <f>RES_hhdet_tes!G$141</f>
        <v>0</v>
      </c>
      <c r="H129" s="57">
        <f>RES_hhdet_tes!H$141</f>
        <v>0</v>
      </c>
      <c r="I129" s="57">
        <f>RES_hhdet_tes!I$141</f>
        <v>0</v>
      </c>
      <c r="J129" s="57">
        <f>RES_hhdet_tes!J$141</f>
        <v>0</v>
      </c>
      <c r="K129" s="57">
        <f>RES_hhdet_tes!K$141</f>
        <v>0</v>
      </c>
      <c r="L129" s="57">
        <f>RES_hhdet_tes!L$141</f>
        <v>0</v>
      </c>
      <c r="M129" s="57">
        <f>RES_hhdet_tes!M$141</f>
        <v>0</v>
      </c>
      <c r="N129" s="57">
        <f>RES_hhdet_tes!N$141</f>
        <v>0</v>
      </c>
      <c r="O129" s="57">
        <f>RES_hhdet_tes!O$141</f>
        <v>0</v>
      </c>
      <c r="P129" s="57">
        <f>RES_hhdet_tes!P$141</f>
        <v>0</v>
      </c>
      <c r="Q129" s="57">
        <f>RES_hhdet_tes!Q$141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149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148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RES_hhdet_emi!B$140</f>
        <v>0</v>
      </c>
      <c r="C166" s="156">
        <f>RES_hhdet_emi!C$140</f>
        <v>0</v>
      </c>
      <c r="D166" s="156">
        <f>RES_hhdet_emi!D$140</f>
        <v>0</v>
      </c>
      <c r="E166" s="156">
        <f>RES_hhdet_emi!E$140</f>
        <v>0</v>
      </c>
      <c r="F166" s="156">
        <f>RES_hhdet_emi!F$140</f>
        <v>0</v>
      </c>
      <c r="G166" s="156">
        <f>RES_hhdet_emi!G$140</f>
        <v>0</v>
      </c>
      <c r="H166" s="156">
        <f>RES_hhdet_emi!H$140</f>
        <v>0</v>
      </c>
      <c r="I166" s="156">
        <f>RES_hhdet_emi!I$140</f>
        <v>0</v>
      </c>
      <c r="J166" s="156">
        <f>RES_hhdet_emi!J$140</f>
        <v>0</v>
      </c>
      <c r="K166" s="156">
        <f>RES_hhdet_emi!K$140</f>
        <v>0</v>
      </c>
      <c r="L166" s="156">
        <f>RES_hhdet_emi!L$140</f>
        <v>0</v>
      </c>
      <c r="M166" s="156">
        <f>RES_hhdet_emi!M$140</f>
        <v>0</v>
      </c>
      <c r="N166" s="156">
        <f>RES_hhdet_emi!N$140</f>
        <v>0</v>
      </c>
      <c r="O166" s="156">
        <f>RES_hhdet_emi!O$140</f>
        <v>0</v>
      </c>
      <c r="P166" s="156">
        <f>RES_hhdet_emi!P$140</f>
        <v>0</v>
      </c>
      <c r="Q166" s="156">
        <f>RES_hhdet_emi!Q$140</f>
        <v>0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149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148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149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148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149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148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149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148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</v>
      </c>
      <c r="D287" s="156">
        <f>RES_hhdet_in_fec!D$126</f>
        <v>0</v>
      </c>
      <c r="E287" s="156">
        <f>RES_hhdet_in_fec!E$126</f>
        <v>0</v>
      </c>
      <c r="F287" s="156">
        <f>RES_hhdet_in_fec!F$126</f>
        <v>0</v>
      </c>
      <c r="G287" s="156">
        <f>RES_hhdet_in_fec!G$126</f>
        <v>0</v>
      </c>
      <c r="H287" s="156">
        <f>RES_hhdet_in_fec!H$126</f>
        <v>0</v>
      </c>
      <c r="I287" s="156">
        <f>RES_hhdet_in_fec!I$126</f>
        <v>0</v>
      </c>
      <c r="J287" s="156">
        <f>RES_hhdet_in_fec!J$126</f>
        <v>0</v>
      </c>
      <c r="K287" s="156">
        <f>RES_hhdet_in_fec!K$126</f>
        <v>0</v>
      </c>
      <c r="L287" s="156">
        <f>RES_hhdet_in_fec!L$126</f>
        <v>0</v>
      </c>
      <c r="M287" s="156">
        <f>RES_hhdet_in_fec!M$126</f>
        <v>0</v>
      </c>
      <c r="N287" s="156">
        <f>RES_hhdet_in_fec!N$126</f>
        <v>0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0</v>
      </c>
      <c r="D288" s="156">
        <f>RES_hhdet_in_fec!D$127</f>
        <v>0</v>
      </c>
      <c r="E288" s="156">
        <f>RES_hhdet_in_fec!E$127</f>
        <v>0</v>
      </c>
      <c r="F288" s="156">
        <f>RES_hhdet_in_fec!F$127</f>
        <v>0</v>
      </c>
      <c r="G288" s="156">
        <f>RES_hhdet_in_fec!G$127</f>
        <v>0</v>
      </c>
      <c r="H288" s="156">
        <f>RES_hhdet_in_fec!H$127</f>
        <v>0</v>
      </c>
      <c r="I288" s="156">
        <f>RES_hhdet_in_fec!I$127</f>
        <v>0</v>
      </c>
      <c r="J288" s="156">
        <f>RES_hhdet_in_fec!J$127</f>
        <v>0</v>
      </c>
      <c r="K288" s="156">
        <f>RES_hhdet_in_fec!K$127</f>
        <v>0</v>
      </c>
      <c r="L288" s="156">
        <f>RES_hhdet_in_fec!L$127</f>
        <v>0</v>
      </c>
      <c r="M288" s="156">
        <f>RES_hhdet_in_fec!M$127</f>
        <v>0</v>
      </c>
      <c r="N288" s="156">
        <f>RES_hhdet_in_fec!N$127</f>
        <v>0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0</v>
      </c>
      <c r="E290" s="156">
        <f>RES_hhdet_in_fec!E$129</f>
        <v>0</v>
      </c>
      <c r="F290" s="156">
        <f>RES_hhdet_in_fec!F$129</f>
        <v>0</v>
      </c>
      <c r="G290" s="156">
        <f>RES_hhdet_in_fec!G$129</f>
        <v>0</v>
      </c>
      <c r="H290" s="156">
        <f>RES_hhdet_in_fec!H$129</f>
        <v>0</v>
      </c>
      <c r="I290" s="156">
        <f>RES_hhdet_in_fec!I$129</f>
        <v>0</v>
      </c>
      <c r="J290" s="156">
        <f>RES_hhdet_in_fec!J$129</f>
        <v>0</v>
      </c>
      <c r="K290" s="156">
        <f>RES_hhdet_in_fec!K$129</f>
        <v>0</v>
      </c>
      <c r="L290" s="156">
        <f>RES_hhdet_in_fec!L$129</f>
        <v>0</v>
      </c>
      <c r="M290" s="156">
        <f>RES_hhdet_in_fec!M$129</f>
        <v>0</v>
      </c>
      <c r="N290" s="156">
        <f>RES_hhdet_in_fec!N$129</f>
        <v>0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0</v>
      </c>
      <c r="E292" s="132">
        <f>RES_hhdet_in_fec!E$131</f>
        <v>0</v>
      </c>
      <c r="F292" s="132">
        <f>RES_hhdet_in_fec!F$131</f>
        <v>0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</v>
      </c>
      <c r="L292" s="132">
        <f>RES_hhdet_in_fec!L$131</f>
        <v>0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</v>
      </c>
      <c r="H296" s="162">
        <f>RES_hhdet_in_fec!H$135</f>
        <v>0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</v>
      </c>
      <c r="D302" s="57">
        <f>RES_hhdet_in_fec!D$141</f>
        <v>0</v>
      </c>
      <c r="E302" s="57">
        <f>RES_hhdet_in_fec!E$141</f>
        <v>0</v>
      </c>
      <c r="F302" s="57">
        <f>RES_hhdet_in_fec!F$141</f>
        <v>0</v>
      </c>
      <c r="G302" s="57">
        <f>RES_hhdet_in_fec!G$141</f>
        <v>0</v>
      </c>
      <c r="H302" s="57">
        <f>RES_hhdet_in_fec!H$141</f>
        <v>0</v>
      </c>
      <c r="I302" s="57">
        <f>RES_hhdet_in_fec!I$141</f>
        <v>0</v>
      </c>
      <c r="J302" s="57">
        <f>RES_hhdet_in_fec!J$141</f>
        <v>0</v>
      </c>
      <c r="K302" s="57">
        <f>RES_hhdet_in_fec!K$141</f>
        <v>0</v>
      </c>
      <c r="L302" s="57">
        <f>RES_hhdet_in_fec!L$141</f>
        <v>0</v>
      </c>
      <c r="M302" s="57">
        <f>RES_hhdet_in_fec!M$141</f>
        <v>0</v>
      </c>
      <c r="N302" s="57">
        <f>RES_hhdet_in_fec!N$141</f>
        <v>0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</v>
      </c>
      <c r="D306" s="156">
        <f>RES_hhdet_in_tes!D$126</f>
        <v>0</v>
      </c>
      <c r="E306" s="156">
        <f>RES_hhdet_in_tes!E$126</f>
        <v>0</v>
      </c>
      <c r="F306" s="156">
        <f>RES_hhdet_in_tes!F$126</f>
        <v>0</v>
      </c>
      <c r="G306" s="156">
        <f>RES_hhdet_in_tes!G$126</f>
        <v>0</v>
      </c>
      <c r="H306" s="156">
        <f>RES_hhdet_in_tes!H$126</f>
        <v>0</v>
      </c>
      <c r="I306" s="156">
        <f>RES_hhdet_in_tes!I$126</f>
        <v>0</v>
      </c>
      <c r="J306" s="156">
        <f>RES_hhdet_in_tes!J$126</f>
        <v>0</v>
      </c>
      <c r="K306" s="156">
        <f>RES_hhdet_in_tes!K$126</f>
        <v>0</v>
      </c>
      <c r="L306" s="156">
        <f>RES_hhdet_in_tes!L$126</f>
        <v>0</v>
      </c>
      <c r="M306" s="156">
        <f>RES_hhdet_in_tes!M$126</f>
        <v>0</v>
      </c>
      <c r="N306" s="156">
        <f>RES_hhdet_in_tes!N$126</f>
        <v>0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0</v>
      </c>
      <c r="D307" s="156">
        <f>RES_hhdet_in_tes!D$127</f>
        <v>0</v>
      </c>
      <c r="E307" s="156">
        <f>RES_hhdet_in_tes!E$127</f>
        <v>0</v>
      </c>
      <c r="F307" s="156">
        <f>RES_hhdet_in_tes!F$127</f>
        <v>0</v>
      </c>
      <c r="G307" s="156">
        <f>RES_hhdet_in_tes!G$127</f>
        <v>0</v>
      </c>
      <c r="H307" s="156">
        <f>RES_hhdet_in_tes!H$127</f>
        <v>0</v>
      </c>
      <c r="I307" s="156">
        <f>RES_hhdet_in_tes!I$127</f>
        <v>0</v>
      </c>
      <c r="J307" s="156">
        <f>RES_hhdet_in_tes!J$127</f>
        <v>0</v>
      </c>
      <c r="K307" s="156">
        <f>RES_hhdet_in_tes!K$127</f>
        <v>0</v>
      </c>
      <c r="L307" s="156">
        <f>RES_hhdet_in_tes!L$127</f>
        <v>0</v>
      </c>
      <c r="M307" s="156">
        <f>RES_hhdet_in_tes!M$127</f>
        <v>0</v>
      </c>
      <c r="N307" s="156">
        <f>RES_hhdet_in_tes!N$127</f>
        <v>0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0</v>
      </c>
      <c r="E309" s="156">
        <f>RES_hhdet_in_tes!E$129</f>
        <v>0</v>
      </c>
      <c r="F309" s="156">
        <f>RES_hhdet_in_tes!F$129</f>
        <v>0</v>
      </c>
      <c r="G309" s="156">
        <f>RES_hhdet_in_tes!G$129</f>
        <v>0</v>
      </c>
      <c r="H309" s="156">
        <f>RES_hhdet_in_tes!H$129</f>
        <v>0</v>
      </c>
      <c r="I309" s="156">
        <f>RES_hhdet_in_tes!I$129</f>
        <v>0</v>
      </c>
      <c r="J309" s="156">
        <f>RES_hhdet_in_tes!J$129</f>
        <v>0</v>
      </c>
      <c r="K309" s="156">
        <f>RES_hhdet_in_tes!K$129</f>
        <v>0</v>
      </c>
      <c r="L309" s="156">
        <f>RES_hhdet_in_tes!L$129</f>
        <v>0</v>
      </c>
      <c r="M309" s="156">
        <f>RES_hhdet_in_tes!M$129</f>
        <v>0</v>
      </c>
      <c r="N309" s="156">
        <f>RES_hhdet_in_tes!N$129</f>
        <v>0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0</v>
      </c>
      <c r="E311" s="132">
        <f>RES_hhdet_in_tes!E$131</f>
        <v>0</v>
      </c>
      <c r="F311" s="132">
        <f>RES_hhdet_in_tes!F$131</f>
        <v>0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</v>
      </c>
      <c r="L311" s="132">
        <f>RES_hhdet_in_tes!L$131</f>
        <v>0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</v>
      </c>
      <c r="H315" s="162">
        <f>RES_hhdet_in_tes!H$135</f>
        <v>0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</v>
      </c>
      <c r="D321" s="57">
        <f>RES_hhdet_in_tes!D$141</f>
        <v>0</v>
      </c>
      <c r="E321" s="57">
        <f>RES_hhdet_in_tes!E$141</f>
        <v>0</v>
      </c>
      <c r="F321" s="57">
        <f>RES_hhdet_in_tes!F$141</f>
        <v>0</v>
      </c>
      <c r="G321" s="57">
        <f>RES_hhdet_in_tes!G$141</f>
        <v>0</v>
      </c>
      <c r="H321" s="57">
        <f>RES_hhdet_in_tes!H$141</f>
        <v>0</v>
      </c>
      <c r="I321" s="57">
        <f>RES_hhdet_in_tes!I$141</f>
        <v>0</v>
      </c>
      <c r="J321" s="57">
        <f>RES_hhdet_in_tes!J$141</f>
        <v>0</v>
      </c>
      <c r="K321" s="57">
        <f>RES_hhdet_in_tes!K$141</f>
        <v>0</v>
      </c>
      <c r="L321" s="57">
        <f>RES_hhdet_in_tes!L$141</f>
        <v>0</v>
      </c>
      <c r="M321" s="57">
        <f>RES_hhdet_in_tes!M$141</f>
        <v>0</v>
      </c>
      <c r="N321" s="57">
        <f>RES_hhdet_in_tes!N$141</f>
        <v>0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0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0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0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0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0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574</v>
      </c>
      <c r="C5" s="151">
        <f>RES_hhdet_num!C$143</f>
        <v>694</v>
      </c>
      <c r="D5" s="151">
        <f>RES_hhdet_num!D$143</f>
        <v>784</v>
      </c>
      <c r="E5" s="151">
        <f>RES_hhdet_num!E$143</f>
        <v>862</v>
      </c>
      <c r="F5" s="151">
        <f>RES_hhdet_num!F$143</f>
        <v>975.99999999999989</v>
      </c>
      <c r="G5" s="151">
        <f>RES_hhdet_num!G$143</f>
        <v>1120</v>
      </c>
      <c r="H5" s="151">
        <f>RES_hhdet_num!H$143</f>
        <v>1228</v>
      </c>
      <c r="I5" s="151">
        <f>RES_hhdet_num!I$143</f>
        <v>1293</v>
      </c>
      <c r="J5" s="151">
        <f>RES_hhdet_num!J$143</f>
        <v>1369</v>
      </c>
      <c r="K5" s="151">
        <f>RES_hhdet_num!K$143</f>
        <v>1832.0000000000002</v>
      </c>
      <c r="L5" s="151">
        <f>RES_hhdet_num!L$143</f>
        <v>1983.0000000000005</v>
      </c>
      <c r="M5" s="151">
        <f>RES_hhdet_num!M$143</f>
        <v>3137.0000000000005</v>
      </c>
      <c r="N5" s="151">
        <f>RES_hhdet_num!N$143</f>
        <v>4198.0000000000009</v>
      </c>
      <c r="O5" s="151">
        <f>RES_hhdet_num!O$143</f>
        <v>7728.0000000000018</v>
      </c>
      <c r="P5" s="151">
        <f>RES_hhdet_num!P$143</f>
        <v>11449.000000000002</v>
      </c>
      <c r="Q5" s="151">
        <f>RES_hhdet_num!Q$143</f>
        <v>12618.000000000002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574</v>
      </c>
      <c r="C7" s="67">
        <f>RES_hhdet_num!C$145</f>
        <v>694</v>
      </c>
      <c r="D7" s="67">
        <f>RES_hhdet_num!D$145</f>
        <v>784</v>
      </c>
      <c r="E7" s="67">
        <f>RES_hhdet_num!E$145</f>
        <v>862</v>
      </c>
      <c r="F7" s="67">
        <f>RES_hhdet_num!F$145</f>
        <v>975.99999999999989</v>
      </c>
      <c r="G7" s="67">
        <f>RES_hhdet_num!G$145</f>
        <v>1120</v>
      </c>
      <c r="H7" s="67">
        <f>RES_hhdet_num!H$145</f>
        <v>1228</v>
      </c>
      <c r="I7" s="67">
        <f>RES_hhdet_num!I$145</f>
        <v>1293</v>
      </c>
      <c r="J7" s="67">
        <f>RES_hhdet_num!J$145</f>
        <v>1369</v>
      </c>
      <c r="K7" s="67">
        <f>RES_hhdet_num!K$145</f>
        <v>1832.0000000000002</v>
      </c>
      <c r="L7" s="67">
        <f>RES_hhdet_num!L$145</f>
        <v>1983.0000000000005</v>
      </c>
      <c r="M7" s="67">
        <f>RES_hhdet_num!M$145</f>
        <v>3137.0000000000005</v>
      </c>
      <c r="N7" s="67">
        <f>RES_hhdet_num!N$145</f>
        <v>4198.0000000000009</v>
      </c>
      <c r="O7" s="67">
        <f>RES_hhdet_num!O$145</f>
        <v>7728.0000000000018</v>
      </c>
      <c r="P7" s="67">
        <f>RES_hhdet_num!P$145</f>
        <v>11449.000000000002</v>
      </c>
      <c r="Q7" s="67">
        <f>RES_hhdet_num!Q$145</f>
        <v>12618.000000000002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344.4</v>
      </c>
      <c r="C9" s="67">
        <f>RES_hhdet_num!C$147</f>
        <v>416.4</v>
      </c>
      <c r="D9" s="67">
        <f>RES_hhdet_num!D$147</f>
        <v>470.4</v>
      </c>
      <c r="E9" s="67">
        <f>RES_hhdet_num!E$147</f>
        <v>517.19999999999993</v>
      </c>
      <c r="F9" s="67">
        <f>RES_hhdet_num!F$147</f>
        <v>585.6</v>
      </c>
      <c r="G9" s="67">
        <f>RES_hhdet_num!G$147</f>
        <v>672</v>
      </c>
      <c r="H9" s="67">
        <f>RES_hhdet_num!H$147</f>
        <v>736.8</v>
      </c>
      <c r="I9" s="67">
        <f>RES_hhdet_num!I$147</f>
        <v>775.8</v>
      </c>
      <c r="J9" s="67">
        <f>RES_hhdet_num!J$147</f>
        <v>821.4</v>
      </c>
      <c r="K9" s="67">
        <f>RES_hhdet_num!K$147</f>
        <v>1099.1999999999998</v>
      </c>
      <c r="L9" s="67">
        <f>RES_hhdet_num!L$147</f>
        <v>1189.8</v>
      </c>
      <c r="M9" s="67">
        <f>RES_hhdet_num!M$147</f>
        <v>1882.2000000000003</v>
      </c>
      <c r="N9" s="67">
        <f>RES_hhdet_num!N$147</f>
        <v>2518.8000000000002</v>
      </c>
      <c r="O9" s="67">
        <f>RES_hhdet_num!O$147</f>
        <v>4636.8000000000011</v>
      </c>
      <c r="P9" s="67">
        <f>RES_hhdet_num!P$147</f>
        <v>6869.4000000000015</v>
      </c>
      <c r="Q9" s="67">
        <f>RES_hhdet_num!Q$147</f>
        <v>7570.8000000000011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349</v>
      </c>
      <c r="C11" s="67">
        <f>RES_hhdet_num!C$149</f>
        <v>336</v>
      </c>
      <c r="D11" s="67">
        <f>RES_hhdet_num!D$149</f>
        <v>315</v>
      </c>
      <c r="E11" s="67">
        <f>RES_hhdet_num!E$149</f>
        <v>317</v>
      </c>
      <c r="F11" s="67">
        <f>RES_hhdet_num!F$149</f>
        <v>310</v>
      </c>
      <c r="G11" s="67">
        <f>RES_hhdet_num!G$149</f>
        <v>287</v>
      </c>
      <c r="H11" s="67">
        <f>RES_hhdet_num!H$149</f>
        <v>246.00000000000006</v>
      </c>
      <c r="I11" s="67">
        <f>RES_hhdet_num!I$149</f>
        <v>117.00000000000001</v>
      </c>
      <c r="J11" s="67">
        <f>RES_hhdet_num!J$149</f>
        <v>69</v>
      </c>
      <c r="K11" s="67">
        <f>RES_hhdet_num!K$149</f>
        <v>65</v>
      </c>
      <c r="L11" s="67">
        <f>RES_hhdet_num!L$149</f>
        <v>56.000000000000014</v>
      </c>
      <c r="M11" s="67">
        <f>RES_hhdet_num!M$149</f>
        <v>20.000000000000004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5.0000000000000044</v>
      </c>
      <c r="E12" s="67">
        <f>RES_hhdet_num!E$150</f>
        <v>5</v>
      </c>
      <c r="F12" s="67">
        <f>RES_hhdet_num!F$150</f>
        <v>8.9999999999999982</v>
      </c>
      <c r="G12" s="67">
        <f>RES_hhdet_num!G$150</f>
        <v>9</v>
      </c>
      <c r="H12" s="67">
        <f>RES_hhdet_num!H$150</f>
        <v>10</v>
      </c>
      <c r="I12" s="67">
        <f>RES_hhdet_num!I$150</f>
        <v>6</v>
      </c>
      <c r="J12" s="67">
        <f>RES_hhdet_num!J$150</f>
        <v>5</v>
      </c>
      <c r="K12" s="67">
        <f>RES_hhdet_num!K$150</f>
        <v>6.0000000000000009</v>
      </c>
      <c r="L12" s="67">
        <f>RES_hhdet_num!L$150</f>
        <v>6.0000000000000027</v>
      </c>
      <c r="M12" s="67">
        <f>RES_hhdet_num!M$150</f>
        <v>3.0000000000000009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225</v>
      </c>
      <c r="C13" s="67">
        <f>RES_hhdet_num!C$153</f>
        <v>358</v>
      </c>
      <c r="D13" s="67">
        <f>RES_hhdet_num!D$153</f>
        <v>457</v>
      </c>
      <c r="E13" s="67">
        <f>RES_hhdet_num!E$153</f>
        <v>532</v>
      </c>
      <c r="F13" s="67">
        <f>RES_hhdet_num!F$153</f>
        <v>638.99999999999989</v>
      </c>
      <c r="G13" s="67">
        <f>RES_hhdet_num!G$153</f>
        <v>798</v>
      </c>
      <c r="H13" s="67">
        <f>RES_hhdet_num!H$153</f>
        <v>933.99999999999989</v>
      </c>
      <c r="I13" s="67">
        <f>RES_hhdet_num!I$153</f>
        <v>1110</v>
      </c>
      <c r="J13" s="67">
        <f>RES_hhdet_num!J$153</f>
        <v>1213</v>
      </c>
      <c r="K13" s="67">
        <f>RES_hhdet_num!K$153</f>
        <v>1611.0000000000002</v>
      </c>
      <c r="L13" s="67">
        <f>RES_hhdet_num!L$153</f>
        <v>1722.0000000000005</v>
      </c>
      <c r="M13" s="67">
        <f>RES_hhdet_num!M$153</f>
        <v>2712.0000000000005</v>
      </c>
      <c r="N13" s="67">
        <f>RES_hhdet_num!N$153</f>
        <v>3529.0000000000009</v>
      </c>
      <c r="O13" s="67">
        <f>RES_hhdet_num!O$153</f>
        <v>6284.0000000000018</v>
      </c>
      <c r="P13" s="67">
        <f>RES_hhdet_num!P$153</f>
        <v>9086.0000000000018</v>
      </c>
      <c r="Q13" s="67">
        <f>RES_hhdet_num!Q$153</f>
        <v>9827.0000000000018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7</v>
      </c>
      <c r="E14" s="67">
        <f>RES_hhdet_num!E$154</f>
        <v>8</v>
      </c>
      <c r="F14" s="67">
        <f>RES_hhdet_num!F$154</f>
        <v>18</v>
      </c>
      <c r="G14" s="67">
        <f>RES_hhdet_num!G$154</f>
        <v>26</v>
      </c>
      <c r="H14" s="67">
        <f>RES_hhdet_num!H$154</f>
        <v>38</v>
      </c>
      <c r="I14" s="67">
        <f>RES_hhdet_num!I$154</f>
        <v>60</v>
      </c>
      <c r="J14" s="67">
        <f>RES_hhdet_num!J$154</f>
        <v>82</v>
      </c>
      <c r="K14" s="67">
        <f>RES_hhdet_num!K$154</f>
        <v>150</v>
      </c>
      <c r="L14" s="67">
        <f>RES_hhdet_num!L$154</f>
        <v>199.00000000000006</v>
      </c>
      <c r="M14" s="67">
        <f>RES_hhdet_num!M$154</f>
        <v>402.00000000000011</v>
      </c>
      <c r="N14" s="67">
        <f>RES_hhdet_num!N$154</f>
        <v>669.00000000000011</v>
      </c>
      <c r="O14" s="67">
        <f>RES_hhdet_num!O$154</f>
        <v>1444.0000000000002</v>
      </c>
      <c r="P14" s="67">
        <f>RES_hhdet_num!P$154</f>
        <v>2363.0000000000005</v>
      </c>
      <c r="Q14" s="67">
        <f>RES_hhdet_num!Q$154</f>
        <v>2791.0000000000005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441</v>
      </c>
      <c r="C16" s="67">
        <f>RES_hhdet_num!C$158</f>
        <v>584</v>
      </c>
      <c r="D16" s="67">
        <f>RES_hhdet_num!D$158</f>
        <v>308</v>
      </c>
      <c r="E16" s="67">
        <f>RES_hhdet_num!E$158</f>
        <v>66</v>
      </c>
      <c r="F16" s="67">
        <f>RES_hhdet_num!F$158</f>
        <v>75.999999999999972</v>
      </c>
      <c r="G16" s="67">
        <f>RES_hhdet_num!G$158</f>
        <v>194.99999999999994</v>
      </c>
      <c r="H16" s="67">
        <f>RES_hhdet_num!H$158</f>
        <v>214.99999999999997</v>
      </c>
      <c r="I16" s="67">
        <f>RES_hhdet_num!I$158</f>
        <v>59</v>
      </c>
      <c r="J16" s="67">
        <f>RES_hhdet_num!J$158</f>
        <v>82.999999999999801</v>
      </c>
      <c r="K16" s="67">
        <f>RES_hhdet_num!K$158</f>
        <v>255.99999999999989</v>
      </c>
      <c r="L16" s="67">
        <f>RES_hhdet_num!L$158</f>
        <v>318.00000000000011</v>
      </c>
      <c r="M16" s="67">
        <f>RES_hhdet_num!M$158</f>
        <v>266.00000000000006</v>
      </c>
      <c r="N16" s="67">
        <f>RES_hhdet_num!N$158</f>
        <v>0</v>
      </c>
      <c r="O16" s="67">
        <f>RES_hhdet_num!O$158</f>
        <v>0</v>
      </c>
      <c r="P16" s="67">
        <f>RES_hhdet_num!P$158</f>
        <v>0</v>
      </c>
      <c r="Q16" s="67">
        <f>RES_hhdet_num!Q$158</f>
        <v>0</v>
      </c>
    </row>
    <row r="17" spans="1:17" ht="12" customHeight="1" x14ac:dyDescent="0.25">
      <c r="A17" s="29" t="s">
        <v>140</v>
      </c>
      <c r="B17" s="83">
        <f>RES_hhdet_num!B$159</f>
        <v>133</v>
      </c>
      <c r="C17" s="83">
        <f>RES_hhdet_num!C$159</f>
        <v>110</v>
      </c>
      <c r="D17" s="83">
        <f>RES_hhdet_num!D$159</f>
        <v>475.99999999999994</v>
      </c>
      <c r="E17" s="83">
        <f>RES_hhdet_num!E$159</f>
        <v>796</v>
      </c>
      <c r="F17" s="83">
        <f>RES_hhdet_num!F$159</f>
        <v>900.00000000000011</v>
      </c>
      <c r="G17" s="83">
        <f>RES_hhdet_num!G$159</f>
        <v>925.00000000000011</v>
      </c>
      <c r="H17" s="83">
        <f>RES_hhdet_num!H$159</f>
        <v>1013</v>
      </c>
      <c r="I17" s="83">
        <f>RES_hhdet_num!I$159</f>
        <v>1234</v>
      </c>
      <c r="J17" s="83">
        <f>RES_hhdet_num!J$159</f>
        <v>1286</v>
      </c>
      <c r="K17" s="83">
        <f>RES_hhdet_num!K$159</f>
        <v>1575.9999999999998</v>
      </c>
      <c r="L17" s="83">
        <f>RES_hhdet_num!L$159</f>
        <v>1665</v>
      </c>
      <c r="M17" s="83">
        <f>RES_hhdet_num!M$159</f>
        <v>2871</v>
      </c>
      <c r="N17" s="83">
        <f>RES_hhdet_num!N$159</f>
        <v>4198</v>
      </c>
      <c r="O17" s="83">
        <f>RES_hhdet_num!O$159</f>
        <v>7728.0000000000009</v>
      </c>
      <c r="P17" s="83">
        <f>RES_hhdet_num!P$159</f>
        <v>11449.000000000002</v>
      </c>
      <c r="Q17" s="83">
        <f>RES_hhdet_num!Q$159</f>
        <v>12618.000000000004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35.875</v>
      </c>
      <c r="D21" s="67">
        <f t="shared" ref="D21:Q21" si="0">C7+D35-D7</f>
        <v>35.875</v>
      </c>
      <c r="E21" s="67">
        <f t="shared" si="0"/>
        <v>35.875</v>
      </c>
      <c r="F21" s="67">
        <f t="shared" si="0"/>
        <v>35.875000000000114</v>
      </c>
      <c r="G21" s="67">
        <f t="shared" si="0"/>
        <v>35.874999999999773</v>
      </c>
      <c r="H21" s="67">
        <f t="shared" si="0"/>
        <v>35.875</v>
      </c>
      <c r="I21" s="67">
        <f t="shared" si="0"/>
        <v>35.875</v>
      </c>
      <c r="J21" s="67">
        <f t="shared" si="0"/>
        <v>35.875</v>
      </c>
      <c r="K21" s="67">
        <f t="shared" si="0"/>
        <v>35.874999999999773</v>
      </c>
      <c r="L21" s="67">
        <f t="shared" si="0"/>
        <v>35.874999999999773</v>
      </c>
      <c r="M21" s="67">
        <f t="shared" si="0"/>
        <v>35.875</v>
      </c>
      <c r="N21" s="67">
        <f t="shared" si="0"/>
        <v>35.874999999999091</v>
      </c>
      <c r="O21" s="67">
        <f t="shared" si="0"/>
        <v>35.874999999999091</v>
      </c>
      <c r="P21" s="67">
        <f t="shared" si="0"/>
        <v>35.875</v>
      </c>
      <c r="Q21" s="67">
        <f t="shared" si="0"/>
        <v>35.875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32.25</v>
      </c>
      <c r="D23" s="67">
        <f t="shared" si="1"/>
        <v>35.5</v>
      </c>
      <c r="E23" s="67">
        <f t="shared" si="1"/>
        <v>40.75</v>
      </c>
      <c r="F23" s="67">
        <f t="shared" si="1"/>
        <v>45.799999999999955</v>
      </c>
      <c r="G23" s="67">
        <f t="shared" si="1"/>
        <v>49.450000000000045</v>
      </c>
      <c r="H23" s="67">
        <f t="shared" si="1"/>
        <v>52.100000000000023</v>
      </c>
      <c r="I23" s="67">
        <f t="shared" si="1"/>
        <v>56.149999999999977</v>
      </c>
      <c r="J23" s="67">
        <f t="shared" si="1"/>
        <v>62.399999999999977</v>
      </c>
      <c r="K23" s="67">
        <f t="shared" si="1"/>
        <v>68.25</v>
      </c>
      <c r="L23" s="67">
        <f t="shared" si="1"/>
        <v>54.299999999999727</v>
      </c>
      <c r="M23" s="67">
        <f t="shared" si="1"/>
        <v>80.599999999999682</v>
      </c>
      <c r="N23" s="67">
        <f t="shared" si="1"/>
        <v>75.400000000000091</v>
      </c>
      <c r="O23" s="67">
        <f t="shared" si="1"/>
        <v>198.99999999999909</v>
      </c>
      <c r="P23" s="67">
        <f t="shared" si="1"/>
        <v>208.39999999999964</v>
      </c>
      <c r="Q23" s="67">
        <f t="shared" si="1"/>
        <v>81.600000000000364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59.136659279657124</v>
      </c>
      <c r="D25" s="67">
        <f t="shared" si="2"/>
        <v>53.316156183378439</v>
      </c>
      <c r="E25" s="67">
        <f t="shared" si="2"/>
        <v>26.590458746124966</v>
      </c>
      <c r="F25" s="67">
        <f t="shared" si="2"/>
        <v>39.17353400386753</v>
      </c>
      <c r="G25" s="67">
        <f t="shared" si="2"/>
        <v>51.735532626657744</v>
      </c>
      <c r="H25" s="67">
        <f t="shared" si="2"/>
        <v>52.199007580076</v>
      </c>
      <c r="I25" s="67">
        <f t="shared" si="2"/>
        <v>129.00000000000006</v>
      </c>
      <c r="J25" s="67">
        <f t="shared" si="2"/>
        <v>48.000000000000014</v>
      </c>
      <c r="K25" s="67">
        <f t="shared" si="2"/>
        <v>4</v>
      </c>
      <c r="L25" s="67">
        <f t="shared" si="2"/>
        <v>8.9999999999999858</v>
      </c>
      <c r="M25" s="67">
        <f t="shared" si="2"/>
        <v>36.000000000000014</v>
      </c>
      <c r="N25" s="67">
        <f t="shared" si="2"/>
        <v>20.000000000000004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0.52723353467360212</v>
      </c>
      <c r="F26" s="67">
        <f t="shared" si="2"/>
        <v>0</v>
      </c>
      <c r="G26" s="67">
        <f t="shared" si="2"/>
        <v>1.2879806470024739</v>
      </c>
      <c r="H26" s="67">
        <f t="shared" si="2"/>
        <v>0</v>
      </c>
      <c r="I26" s="67">
        <f t="shared" si="2"/>
        <v>4.1552189656610743</v>
      </c>
      <c r="J26" s="67">
        <f t="shared" si="2"/>
        <v>1.0189487889275943</v>
      </c>
      <c r="K26" s="67">
        <f t="shared" si="2"/>
        <v>5.5467100888089149E-3</v>
      </c>
      <c r="L26" s="67">
        <f t="shared" si="2"/>
        <v>0.18043961305192457</v>
      </c>
      <c r="M26" s="67">
        <f t="shared" si="2"/>
        <v>3.0000000000000018</v>
      </c>
      <c r="N26" s="67">
        <f t="shared" si="2"/>
        <v>3.0000000000000009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21</v>
      </c>
      <c r="D27" s="67">
        <f t="shared" si="2"/>
        <v>21</v>
      </c>
      <c r="E27" s="67">
        <f t="shared" si="2"/>
        <v>21</v>
      </c>
      <c r="F27" s="67">
        <f t="shared" si="2"/>
        <v>21.000000000000114</v>
      </c>
      <c r="G27" s="67">
        <f t="shared" si="2"/>
        <v>20.999999999999886</v>
      </c>
      <c r="H27" s="67">
        <f t="shared" si="2"/>
        <v>21.000000000000114</v>
      </c>
      <c r="I27" s="67">
        <f t="shared" si="2"/>
        <v>21</v>
      </c>
      <c r="J27" s="67">
        <f t="shared" si="2"/>
        <v>34.856051211072554</v>
      </c>
      <c r="K27" s="67">
        <f t="shared" si="2"/>
        <v>145.60779401025388</v>
      </c>
      <c r="L27" s="67">
        <f t="shared" si="2"/>
        <v>121.73922493845862</v>
      </c>
      <c r="M27" s="67">
        <f t="shared" si="2"/>
        <v>119.63230771920144</v>
      </c>
      <c r="N27" s="67">
        <f t="shared" si="2"/>
        <v>142.15874891128351</v>
      </c>
      <c r="O27" s="67">
        <f t="shared" si="2"/>
        <v>177.72648672633841</v>
      </c>
      <c r="P27" s="67">
        <f t="shared" si="2"/>
        <v>155.65825702928851</v>
      </c>
      <c r="Q27" s="67">
        <f t="shared" si="2"/>
        <v>176.74612945410081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0.72989447875562341</v>
      </c>
      <c r="F28" s="67">
        <f t="shared" si="2"/>
        <v>1.5982273855049627</v>
      </c>
      <c r="G28" s="67">
        <f t="shared" si="2"/>
        <v>2.3872995434185533</v>
      </c>
      <c r="H28" s="67">
        <f t="shared" si="2"/>
        <v>2.7722032620794295</v>
      </c>
      <c r="I28" s="67">
        <f t="shared" si="2"/>
        <v>1.2945393217223256</v>
      </c>
      <c r="J28" s="67">
        <f t="shared" si="2"/>
        <v>2.236187398777929</v>
      </c>
      <c r="K28" s="67">
        <f t="shared" si="2"/>
        <v>16.737847435821891</v>
      </c>
      <c r="L28" s="67">
        <f t="shared" si="2"/>
        <v>0</v>
      </c>
      <c r="M28" s="67">
        <f t="shared" si="2"/>
        <v>56.575383981523999</v>
      </c>
      <c r="N28" s="67">
        <f t="shared" si="2"/>
        <v>76.801285060263012</v>
      </c>
      <c r="O28" s="67">
        <f t="shared" si="2"/>
        <v>230.5551975688079</v>
      </c>
      <c r="P28" s="67">
        <f t="shared" si="2"/>
        <v>347.04497151157193</v>
      </c>
      <c r="Q28" s="67">
        <f t="shared" si="2"/>
        <v>103.73576327331284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41.25</v>
      </c>
      <c r="D30" s="67">
        <f t="shared" si="3"/>
        <v>303.38174159445896</v>
      </c>
      <c r="E30" s="67">
        <f t="shared" si="3"/>
        <v>242</v>
      </c>
      <c r="F30" s="67">
        <f t="shared" si="3"/>
        <v>0</v>
      </c>
      <c r="G30" s="67">
        <f t="shared" si="3"/>
        <v>8.5271309835733859</v>
      </c>
      <c r="H30" s="67">
        <f t="shared" si="3"/>
        <v>41.250000000000028</v>
      </c>
      <c r="I30" s="67">
        <f t="shared" si="3"/>
        <v>155.99999999999997</v>
      </c>
      <c r="J30" s="67">
        <f t="shared" si="3"/>
        <v>0</v>
      </c>
      <c r="K30" s="67">
        <f t="shared" si="3"/>
        <v>20.666660510456381</v>
      </c>
      <c r="L30" s="67">
        <f t="shared" si="3"/>
        <v>39.220714869486414</v>
      </c>
      <c r="M30" s="67">
        <f t="shared" si="3"/>
        <v>52.000000000000057</v>
      </c>
      <c r="N30" s="67">
        <f t="shared" si="3"/>
        <v>266.00000000000006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98.685092204405464</v>
      </c>
      <c r="D31" s="83">
        <f t="shared" si="3"/>
        <v>12.75</v>
      </c>
      <c r="E31" s="83">
        <f t="shared" si="3"/>
        <v>12.75</v>
      </c>
      <c r="F31" s="83">
        <f t="shared" si="3"/>
        <v>44.402130983573329</v>
      </c>
      <c r="G31" s="83">
        <f t="shared" si="3"/>
        <v>129.87678838724298</v>
      </c>
      <c r="H31" s="83">
        <f t="shared" si="3"/>
        <v>38.077277163439703</v>
      </c>
      <c r="I31" s="83">
        <f t="shared" si="3"/>
        <v>12.75</v>
      </c>
      <c r="J31" s="83">
        <f t="shared" si="3"/>
        <v>56.541660510456722</v>
      </c>
      <c r="K31" s="83">
        <f t="shared" si="3"/>
        <v>115.38295002917971</v>
      </c>
      <c r="L31" s="83">
        <f t="shared" si="3"/>
        <v>237.76060018652015</v>
      </c>
      <c r="M31" s="83">
        <f t="shared" si="3"/>
        <v>190.74688299965828</v>
      </c>
      <c r="N31" s="83">
        <f t="shared" si="3"/>
        <v>184.27713098357344</v>
      </c>
      <c r="O31" s="83">
        <f t="shared" si="3"/>
        <v>190.75178838724241</v>
      </c>
      <c r="P31" s="83">
        <f t="shared" si="3"/>
        <v>161.95227716343834</v>
      </c>
      <c r="Q31" s="83">
        <f t="shared" si="3"/>
        <v>188.01880346574217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155.875</v>
      </c>
      <c r="D35" s="67">
        <f>RES_hhdet_in!D$145</f>
        <v>125.875</v>
      </c>
      <c r="E35" s="67">
        <f>RES_hhdet_in!E$145</f>
        <v>113.875</v>
      </c>
      <c r="F35" s="67">
        <f>RES_hhdet_in!F$145</f>
        <v>149.875</v>
      </c>
      <c r="G35" s="67">
        <f>RES_hhdet_in!G$145</f>
        <v>179.87499999999997</v>
      </c>
      <c r="H35" s="67">
        <f>RES_hhdet_in!H$145</f>
        <v>143.87500000000003</v>
      </c>
      <c r="I35" s="67">
        <f>RES_hhdet_in!I$145</f>
        <v>100.875</v>
      </c>
      <c r="J35" s="67">
        <f>RES_hhdet_in!J$145</f>
        <v>111.87500000000001</v>
      </c>
      <c r="K35" s="67">
        <f>RES_hhdet_in!K$145</f>
        <v>498.875</v>
      </c>
      <c r="L35" s="67">
        <f>RES_hhdet_in!L$145</f>
        <v>186.875</v>
      </c>
      <c r="M35" s="67">
        <f>RES_hhdet_in!M$145</f>
        <v>1189.875</v>
      </c>
      <c r="N35" s="67">
        <f>RES_hhdet_in!N$145</f>
        <v>1096.875</v>
      </c>
      <c r="O35" s="67">
        <f>RES_hhdet_in!O$145</f>
        <v>3565.875</v>
      </c>
      <c r="P35" s="67">
        <f>RES_hhdet_in!P$145</f>
        <v>3756.875</v>
      </c>
      <c r="Q35" s="67">
        <f>RES_hhdet_in!Q$145</f>
        <v>1204.875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104.25</v>
      </c>
      <c r="D37" s="67">
        <f>RES_hhdet_in!D$147</f>
        <v>89.5</v>
      </c>
      <c r="E37" s="67">
        <f>RES_hhdet_in!E$147</f>
        <v>87.549999999999955</v>
      </c>
      <c r="F37" s="67">
        <f>RES_hhdet_in!F$147</f>
        <v>114.20000000000005</v>
      </c>
      <c r="G37" s="67">
        <f>RES_hhdet_in!G$147</f>
        <v>135.85000000000002</v>
      </c>
      <c r="H37" s="67">
        <f>RES_hhdet_in!H$147</f>
        <v>116.89999999999998</v>
      </c>
      <c r="I37" s="67">
        <f>RES_hhdet_in!I$147</f>
        <v>95.149999999999977</v>
      </c>
      <c r="J37" s="67">
        <f>RES_hhdet_in!J$147</f>
        <v>108</v>
      </c>
      <c r="K37" s="67">
        <f>RES_hhdet_in!K$147</f>
        <v>346.04999999999995</v>
      </c>
      <c r="L37" s="67">
        <f>RES_hhdet_in!L$147</f>
        <v>144.89999999999986</v>
      </c>
      <c r="M37" s="67">
        <f>RES_hhdet_in!M$147</f>
        <v>773</v>
      </c>
      <c r="N37" s="67">
        <f>RES_hhdet_in!N$147</f>
        <v>712</v>
      </c>
      <c r="O37" s="67">
        <f>RES_hhdet_in!O$147</f>
        <v>2317</v>
      </c>
      <c r="P37" s="67">
        <f>RES_hhdet_in!P$147</f>
        <v>2441</v>
      </c>
      <c r="Q37" s="67">
        <f>RES_hhdet_in!Q$147</f>
        <v>783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46.136659279657131</v>
      </c>
      <c r="D39" s="67">
        <f>RES_hhdet_in!D$149</f>
        <v>32.316156183378439</v>
      </c>
      <c r="E39" s="67">
        <f>RES_hhdet_in!E$149</f>
        <v>28.590458746124952</v>
      </c>
      <c r="F39" s="67">
        <f>RES_hhdet_in!F$149</f>
        <v>32.173534003867523</v>
      </c>
      <c r="G39" s="67">
        <f>RES_hhdet_in!G$149</f>
        <v>28.735532626657765</v>
      </c>
      <c r="H39" s="67">
        <f>RES_hhdet_in!H$149</f>
        <v>11.199007580076071</v>
      </c>
      <c r="I39" s="67">
        <f>RES_hhdet_in!I$149</f>
        <v>0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5.0000000000000044</v>
      </c>
      <c r="E40" s="67">
        <f>RES_hhdet_in!E$150</f>
        <v>0.52723353467359735</v>
      </c>
      <c r="F40" s="67">
        <f>RES_hhdet_in!F$150</f>
        <v>3.9999999999999982</v>
      </c>
      <c r="G40" s="67">
        <f>RES_hhdet_in!G$150</f>
        <v>1.2879806470024764</v>
      </c>
      <c r="H40" s="67">
        <f>RES_hhdet_in!H$150</f>
        <v>1</v>
      </c>
      <c r="I40" s="67">
        <f>RES_hhdet_in!I$150</f>
        <v>0.15521896566107518</v>
      </c>
      <c r="J40" s="67">
        <f>RES_hhdet_in!J$150</f>
        <v>1.8948788927594058E-2</v>
      </c>
      <c r="K40" s="67">
        <f>RES_hhdet_in!K$150</f>
        <v>1.0055467100888102</v>
      </c>
      <c r="L40" s="67">
        <f>RES_hhdet_in!L$150</f>
        <v>0.18043961305192635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154</v>
      </c>
      <c r="D41" s="67">
        <f>RES_hhdet_in!D$153</f>
        <v>120</v>
      </c>
      <c r="E41" s="67">
        <f>RES_hhdet_in!E$153</f>
        <v>96.000000000000014</v>
      </c>
      <c r="F41" s="67">
        <f>RES_hhdet_in!F$153</f>
        <v>127.99999999999994</v>
      </c>
      <c r="G41" s="67">
        <f>RES_hhdet_in!G$153</f>
        <v>179.99999999999997</v>
      </c>
      <c r="H41" s="67">
        <f>RES_hhdet_in!H$153</f>
        <v>157.00000000000006</v>
      </c>
      <c r="I41" s="67">
        <f>RES_hhdet_in!I$153</f>
        <v>197.00000000000009</v>
      </c>
      <c r="J41" s="67">
        <f>RES_hhdet_in!J$153</f>
        <v>137.85605121107244</v>
      </c>
      <c r="K41" s="67">
        <f>RES_hhdet_in!K$153</f>
        <v>543.60779401025411</v>
      </c>
      <c r="L41" s="67">
        <f>RES_hhdet_in!L$153</f>
        <v>232.73922493845885</v>
      </c>
      <c r="M41" s="67">
        <f>RES_hhdet_in!M$153</f>
        <v>1109.6323077192012</v>
      </c>
      <c r="N41" s="67">
        <f>RES_hhdet_in!N$153</f>
        <v>959.15874891128396</v>
      </c>
      <c r="O41" s="67">
        <f>RES_hhdet_in!O$153</f>
        <v>2932.7264867263398</v>
      </c>
      <c r="P41" s="67">
        <f>RES_hhdet_in!P$153</f>
        <v>2957.6582570292885</v>
      </c>
      <c r="Q41" s="67">
        <f>RES_hhdet_in!Q$153</f>
        <v>917.74612945410104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7</v>
      </c>
      <c r="E42" s="67">
        <f>RES_hhdet_in!E$154</f>
        <v>1.7298944787556236</v>
      </c>
      <c r="F42" s="67">
        <f>RES_hhdet_in!F$154</f>
        <v>11.598227385504963</v>
      </c>
      <c r="G42" s="67">
        <f>RES_hhdet_in!G$154</f>
        <v>10.387299543418553</v>
      </c>
      <c r="H42" s="67">
        <f>RES_hhdet_in!H$154</f>
        <v>14.772203262079433</v>
      </c>
      <c r="I42" s="67">
        <f>RES_hhdet_in!I$154</f>
        <v>23.294539321722326</v>
      </c>
      <c r="J42" s="67">
        <f>RES_hhdet_in!J$154</f>
        <v>24.236187398777925</v>
      </c>
      <c r="K42" s="67">
        <f>RES_hhdet_in!K$154</f>
        <v>84.737847435821905</v>
      </c>
      <c r="L42" s="67">
        <f>RES_hhdet_in!L$154</f>
        <v>49.000000000000057</v>
      </c>
      <c r="M42" s="67">
        <f>RES_hhdet_in!M$154</f>
        <v>259.57538398152406</v>
      </c>
      <c r="N42" s="67">
        <f>RES_hhdet_in!N$154</f>
        <v>343.80128506026296</v>
      </c>
      <c r="O42" s="67">
        <f>RES_hhdet_in!O$154</f>
        <v>1005.5551975688079</v>
      </c>
      <c r="P42" s="67">
        <f>RES_hhdet_in!P$154</f>
        <v>1266.0449715115722</v>
      </c>
      <c r="Q42" s="67">
        <f>RES_hhdet_in!Q$154</f>
        <v>531.73576327331273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184.25</v>
      </c>
      <c r="D44" s="67">
        <f>RES_hhdet_in!D$158</f>
        <v>27.381741594458983</v>
      </c>
      <c r="E44" s="67">
        <f>RES_hhdet_in!E$158</f>
        <v>0</v>
      </c>
      <c r="F44" s="67">
        <f>RES_hhdet_in!F$158</f>
        <v>9.9999999999999769</v>
      </c>
      <c r="G44" s="67">
        <f>RES_hhdet_in!G$158</f>
        <v>127.52713098357334</v>
      </c>
      <c r="H44" s="67">
        <f>RES_hhdet_in!H$158</f>
        <v>61.250000000000028</v>
      </c>
      <c r="I44" s="67">
        <f>RES_hhdet_in!I$158</f>
        <v>0</v>
      </c>
      <c r="J44" s="67">
        <f>RES_hhdet_in!J$158</f>
        <v>23.999999999999801</v>
      </c>
      <c r="K44" s="67">
        <f>RES_hhdet_in!K$158</f>
        <v>193.6666605104565</v>
      </c>
      <c r="L44" s="67">
        <f>RES_hhdet_in!L$158</f>
        <v>101.22071486948664</v>
      </c>
      <c r="M44" s="67">
        <f>RES_hhdet_in!M$158</f>
        <v>0</v>
      </c>
      <c r="N44" s="67">
        <f>RES_hhdet_in!N$158</f>
        <v>0</v>
      </c>
      <c r="O44" s="67">
        <f>RES_hhdet_in!O$158</f>
        <v>0</v>
      </c>
      <c r="P44" s="67">
        <f>RES_hhdet_in!P$158</f>
        <v>0</v>
      </c>
      <c r="Q44" s="67">
        <f>RES_hhdet_in!Q$158</f>
        <v>0</v>
      </c>
    </row>
    <row r="45" spans="1:17" ht="12" customHeight="1" x14ac:dyDescent="0.25">
      <c r="A45" s="29" t="s">
        <v>140</v>
      </c>
      <c r="B45" s="83"/>
      <c r="C45" s="83">
        <f>RES_hhdet_in!C$159</f>
        <v>75.685092204405464</v>
      </c>
      <c r="D45" s="83">
        <f>RES_hhdet_in!D$159</f>
        <v>378.74999999999994</v>
      </c>
      <c r="E45" s="83">
        <f>RES_hhdet_in!E$159</f>
        <v>332.75000000000006</v>
      </c>
      <c r="F45" s="83">
        <f>RES_hhdet_in!F$159</f>
        <v>148.40213098357339</v>
      </c>
      <c r="G45" s="83">
        <f>RES_hhdet_in!G$159</f>
        <v>154.87678838724298</v>
      </c>
      <c r="H45" s="83">
        <f>RES_hhdet_in!H$159</f>
        <v>126.07727716343969</v>
      </c>
      <c r="I45" s="83">
        <f>RES_hhdet_in!I$159</f>
        <v>233.74999999999994</v>
      </c>
      <c r="J45" s="83">
        <f>RES_hhdet_in!J$159</f>
        <v>108.54166051045681</v>
      </c>
      <c r="K45" s="83">
        <f>RES_hhdet_in!K$159</f>
        <v>405.38295002917948</v>
      </c>
      <c r="L45" s="83">
        <f>RES_hhdet_in!L$159</f>
        <v>326.76060018652038</v>
      </c>
      <c r="M45" s="83">
        <f>RES_hhdet_in!M$159</f>
        <v>1396.7468829996583</v>
      </c>
      <c r="N45" s="83">
        <f>RES_hhdet_in!N$159</f>
        <v>1511.2771309835734</v>
      </c>
      <c r="O45" s="83">
        <f>RES_hhdet_in!O$159</f>
        <v>3720.7517883872433</v>
      </c>
      <c r="P45" s="83">
        <f>RES_hhdet_in!P$159</f>
        <v>3882.9522771634392</v>
      </c>
      <c r="Q45" s="83">
        <f>RES_hhdet_in!Q$159</f>
        <v>1357.018803465744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70.223293533197761</v>
      </c>
      <c r="D49" s="67">
        <f>RES_hhdet_in_new!D$145</f>
        <v>57.259558751467658</v>
      </c>
      <c r="E49" s="67">
        <f>RES_hhdet_in_new!E$145</f>
        <v>50.267877316004594</v>
      </c>
      <c r="F49" s="67">
        <f>RES_hhdet_in_new!F$145</f>
        <v>68.335299570931156</v>
      </c>
      <c r="G49" s="67">
        <f>RES_hhdet_in_new!G$145</f>
        <v>83.659031683726425</v>
      </c>
      <c r="H49" s="67">
        <f>RES_hhdet_in_new!H$145</f>
        <v>82.910041335294963</v>
      </c>
      <c r="I49" s="67">
        <f>RES_hhdet_in_new!I$145</f>
        <v>47.243516773585363</v>
      </c>
      <c r="J49" s="67">
        <f>RES_hhdet_in_new!J$145</f>
        <v>57.315398553870921</v>
      </c>
      <c r="K49" s="67">
        <f>RES_hhdet_in_new!K$145</f>
        <v>264.50232889654916</v>
      </c>
      <c r="L49" s="67">
        <f>RES_hhdet_in_new!L$145</f>
        <v>45.822527768190412</v>
      </c>
      <c r="M49" s="67">
        <f>RES_hhdet_in_new!M$145</f>
        <v>641.24812367777542</v>
      </c>
      <c r="N49" s="67">
        <f>RES_hhdet_in_new!N$145</f>
        <v>748.93093375632861</v>
      </c>
      <c r="O49" s="67">
        <f>RES_hhdet_in_new!O$145</f>
        <v>2008.8854340801568</v>
      </c>
      <c r="P49" s="67">
        <f>RES_hhdet_in_new!P$145</f>
        <v>2600.4718065323691</v>
      </c>
      <c r="Q49" s="67">
        <f>RES_hhdet_in_new!Q$145</f>
        <v>896.98526011560716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46</v>
      </c>
      <c r="D51" s="67">
        <f>RES_hhdet_in_new!D$147</f>
        <v>37</v>
      </c>
      <c r="E51" s="67">
        <f>RES_hhdet_in_new!E$147</f>
        <v>33</v>
      </c>
      <c r="F51" s="67">
        <f>RES_hhdet_in_new!F$147</f>
        <v>44</v>
      </c>
      <c r="G51" s="67">
        <f>RES_hhdet_in_new!G$147</f>
        <v>54</v>
      </c>
      <c r="H51" s="67">
        <f>RES_hhdet_in_new!H$147</f>
        <v>54</v>
      </c>
      <c r="I51" s="67">
        <f>RES_hhdet_in_new!I$147</f>
        <v>30</v>
      </c>
      <c r="J51" s="67">
        <f>RES_hhdet_in_new!J$147</f>
        <v>37</v>
      </c>
      <c r="K51" s="67">
        <f>RES_hhdet_in_new!K$147</f>
        <v>172</v>
      </c>
      <c r="L51" s="67">
        <f>RES_hhdet_in_new!L$147</f>
        <v>30.000000000000007</v>
      </c>
      <c r="M51" s="67">
        <f>RES_hhdet_in_new!M$147</f>
        <v>417.00000000000011</v>
      </c>
      <c r="N51" s="67">
        <f>RES_hhdet_in_new!N$147</f>
        <v>486.00000000000011</v>
      </c>
      <c r="O51" s="67">
        <f>RES_hhdet_in_new!O$147</f>
        <v>1305.0000000000002</v>
      </c>
      <c r="P51" s="67">
        <f>RES_hhdet_in_new!P$147</f>
        <v>1690.0000000000005</v>
      </c>
      <c r="Q51" s="67">
        <f>RES_hhdet_in_new!Q$147</f>
        <v>583.00000000000011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70.223293533197761</v>
      </c>
      <c r="D55" s="67">
        <f>RES_hhdet_in_new!D$153</f>
        <v>50.259558751467658</v>
      </c>
      <c r="E55" s="67">
        <f>RES_hhdet_in_new!E$153</f>
        <v>48.537982837248968</v>
      </c>
      <c r="F55" s="67">
        <f>RES_hhdet_in_new!F$153</f>
        <v>56.737072185426193</v>
      </c>
      <c r="G55" s="67">
        <f>RES_hhdet_in_new!G$153</f>
        <v>73.271732140307876</v>
      </c>
      <c r="H55" s="67">
        <f>RES_hhdet_in_new!H$153</f>
        <v>68.137838073215534</v>
      </c>
      <c r="I55" s="67">
        <f>RES_hhdet_in_new!I$153</f>
        <v>23.948977451863037</v>
      </c>
      <c r="J55" s="67">
        <f>RES_hhdet_in_new!J$153</f>
        <v>33.079211155092992</v>
      </c>
      <c r="K55" s="67">
        <f>RES_hhdet_in_new!K$153</f>
        <v>179.76448146072727</v>
      </c>
      <c r="L55" s="67">
        <f>RES_hhdet_in_new!L$153</f>
        <v>0</v>
      </c>
      <c r="M55" s="67">
        <f>RES_hhdet_in_new!M$153</f>
        <v>381.67273969625137</v>
      </c>
      <c r="N55" s="67">
        <f>RES_hhdet_in_new!N$153</f>
        <v>405.1296486960656</v>
      </c>
      <c r="O55" s="67">
        <f>RES_hhdet_in_new!O$153</f>
        <v>1003.3302365113489</v>
      </c>
      <c r="P55" s="67">
        <f>RES_hhdet_in_new!P$153</f>
        <v>1334.4268350207969</v>
      </c>
      <c r="Q55" s="67">
        <f>RES_hhdet_in_new!Q$153</f>
        <v>365.24949684229438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7</v>
      </c>
      <c r="E56" s="67">
        <f>RES_hhdet_in_new!E$154</f>
        <v>1.7298944787556236</v>
      </c>
      <c r="F56" s="67">
        <f>RES_hhdet_in_new!F$154</f>
        <v>11.598227385504963</v>
      </c>
      <c r="G56" s="67">
        <f>RES_hhdet_in_new!G$154</f>
        <v>10.387299543418553</v>
      </c>
      <c r="H56" s="67">
        <f>RES_hhdet_in_new!H$154</f>
        <v>14.772203262079433</v>
      </c>
      <c r="I56" s="67">
        <f>RES_hhdet_in_new!I$154</f>
        <v>23.294539321722326</v>
      </c>
      <c r="J56" s="67">
        <f>RES_hhdet_in_new!J$154</f>
        <v>24.236187398777925</v>
      </c>
      <c r="K56" s="67">
        <f>RES_hhdet_in_new!K$154</f>
        <v>84.737847435821905</v>
      </c>
      <c r="L56" s="67">
        <f>RES_hhdet_in_new!L$154</f>
        <v>45.822527768190412</v>
      </c>
      <c r="M56" s="67">
        <f>RES_hhdet_in_new!M$154</f>
        <v>259.57538398152406</v>
      </c>
      <c r="N56" s="67">
        <f>RES_hhdet_in_new!N$154</f>
        <v>343.80128506026296</v>
      </c>
      <c r="O56" s="67">
        <f>RES_hhdet_in_new!O$154</f>
        <v>1005.5551975688079</v>
      </c>
      <c r="P56" s="67">
        <f>RES_hhdet_in_new!P$154</f>
        <v>1266.0449715115722</v>
      </c>
      <c r="Q56" s="67">
        <f>RES_hhdet_in_new!Q$154</f>
        <v>531.73576327331273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70.223293533197761</v>
      </c>
      <c r="D59" s="83">
        <f>RES_hhdet_in_new!D$159</f>
        <v>57.259558751467658</v>
      </c>
      <c r="E59" s="83">
        <f>RES_hhdet_in_new!E$159</f>
        <v>50.267877316004594</v>
      </c>
      <c r="F59" s="83">
        <f>RES_hhdet_in_new!F$159</f>
        <v>68.335299570931156</v>
      </c>
      <c r="G59" s="83">
        <f>RES_hhdet_in_new!G$159</f>
        <v>83.659031683726425</v>
      </c>
      <c r="H59" s="83">
        <f>RES_hhdet_in_new!H$159</f>
        <v>82.910041335294963</v>
      </c>
      <c r="I59" s="83">
        <f>RES_hhdet_in_new!I$159</f>
        <v>47.243516773585363</v>
      </c>
      <c r="J59" s="83">
        <f>RES_hhdet_in_new!J$159</f>
        <v>57.315398553870914</v>
      </c>
      <c r="K59" s="83">
        <f>RES_hhdet_in_new!K$159</f>
        <v>264.50232889654916</v>
      </c>
      <c r="L59" s="83">
        <f>RES_hhdet_in_new!L$159</f>
        <v>45.822527768190412</v>
      </c>
      <c r="M59" s="83">
        <f>RES_hhdet_in_new!M$159</f>
        <v>641.24812367777542</v>
      </c>
      <c r="N59" s="83">
        <f>RES_hhdet_in_new!N$159</f>
        <v>748.9309337563285</v>
      </c>
      <c r="O59" s="83">
        <f>RES_hhdet_in_new!O$159</f>
        <v>2008.8854340801568</v>
      </c>
      <c r="P59" s="83">
        <f>RES_hhdet_in_new!P$159</f>
        <v>2600.4718065323691</v>
      </c>
      <c r="Q59" s="83">
        <f>RES_hhdet_in_new!Q$159</f>
        <v>896.98526011560716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85.651706466802239</v>
      </c>
      <c r="D63" s="67">
        <f t="shared" si="4"/>
        <v>68.615441248532335</v>
      </c>
      <c r="E63" s="67">
        <f t="shared" si="4"/>
        <v>63.607122683995406</v>
      </c>
      <c r="F63" s="67">
        <f t="shared" si="4"/>
        <v>81.539700429068844</v>
      </c>
      <c r="G63" s="67">
        <f t="shared" si="4"/>
        <v>96.215968316273546</v>
      </c>
      <c r="H63" s="67">
        <f t="shared" si="4"/>
        <v>60.964958664705065</v>
      </c>
      <c r="I63" s="67">
        <f t="shared" si="4"/>
        <v>53.631483226414637</v>
      </c>
      <c r="J63" s="67">
        <f t="shared" si="4"/>
        <v>54.559601446129093</v>
      </c>
      <c r="K63" s="67">
        <f t="shared" si="4"/>
        <v>234.37267110345084</v>
      </c>
      <c r="L63" s="67">
        <f t="shared" si="4"/>
        <v>141.05247223180959</v>
      </c>
      <c r="M63" s="67">
        <f t="shared" si="4"/>
        <v>548.62687632222458</v>
      </c>
      <c r="N63" s="67">
        <f t="shared" si="4"/>
        <v>347.94406624367139</v>
      </c>
      <c r="O63" s="67">
        <f t="shared" si="4"/>
        <v>1556.9895659198432</v>
      </c>
      <c r="P63" s="67">
        <f t="shared" si="4"/>
        <v>1156.4031934676309</v>
      </c>
      <c r="Q63" s="67">
        <f t="shared" si="4"/>
        <v>307.88973988439284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58.25</v>
      </c>
      <c r="D65" s="67">
        <f t="shared" si="5"/>
        <v>52.5</v>
      </c>
      <c r="E65" s="67">
        <f t="shared" si="5"/>
        <v>54.549999999999955</v>
      </c>
      <c r="F65" s="67">
        <f t="shared" si="5"/>
        <v>70.200000000000045</v>
      </c>
      <c r="G65" s="67">
        <f t="shared" si="5"/>
        <v>81.850000000000023</v>
      </c>
      <c r="H65" s="67">
        <f t="shared" si="5"/>
        <v>62.899999999999977</v>
      </c>
      <c r="I65" s="67">
        <f t="shared" si="5"/>
        <v>65.149999999999977</v>
      </c>
      <c r="J65" s="67">
        <f t="shared" si="5"/>
        <v>71</v>
      </c>
      <c r="K65" s="67">
        <f t="shared" si="5"/>
        <v>174.04999999999995</v>
      </c>
      <c r="L65" s="67">
        <f t="shared" si="5"/>
        <v>114.89999999999986</v>
      </c>
      <c r="M65" s="67">
        <f t="shared" si="5"/>
        <v>355.99999999999989</v>
      </c>
      <c r="N65" s="67">
        <f t="shared" si="5"/>
        <v>225.99999999999989</v>
      </c>
      <c r="O65" s="67">
        <f t="shared" si="5"/>
        <v>1011.9999999999998</v>
      </c>
      <c r="P65" s="67">
        <f t="shared" si="5"/>
        <v>750.99999999999955</v>
      </c>
      <c r="Q65" s="67">
        <f t="shared" si="5"/>
        <v>199.99999999999989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46.136659279657131</v>
      </c>
      <c r="D67" s="67">
        <f t="shared" si="6"/>
        <v>32.316156183378439</v>
      </c>
      <c r="E67" s="67">
        <f t="shared" si="6"/>
        <v>28.590458746124952</v>
      </c>
      <c r="F67" s="67">
        <f t="shared" si="6"/>
        <v>32.173534003867523</v>
      </c>
      <c r="G67" s="67">
        <f t="shared" si="6"/>
        <v>28.735532626657765</v>
      </c>
      <c r="H67" s="67">
        <f t="shared" si="6"/>
        <v>11.199007580076071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5.0000000000000044</v>
      </c>
      <c r="E68" s="67">
        <f t="shared" si="6"/>
        <v>0.52723353467359735</v>
      </c>
      <c r="F68" s="67">
        <f t="shared" si="6"/>
        <v>3.9999999999999982</v>
      </c>
      <c r="G68" s="67">
        <f t="shared" si="6"/>
        <v>1.2879806470024764</v>
      </c>
      <c r="H68" s="67">
        <f t="shared" si="6"/>
        <v>1</v>
      </c>
      <c r="I68" s="67">
        <f t="shared" si="6"/>
        <v>0.15521896566107518</v>
      </c>
      <c r="J68" s="67">
        <f t="shared" si="6"/>
        <v>1.8948788927594058E-2</v>
      </c>
      <c r="K68" s="67">
        <f t="shared" si="6"/>
        <v>1.0055467100888102</v>
      </c>
      <c r="L68" s="67">
        <f t="shared" si="6"/>
        <v>0.18043961305192635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83.776706466802239</v>
      </c>
      <c r="D69" s="67">
        <f t="shared" si="6"/>
        <v>69.740441248532335</v>
      </c>
      <c r="E69" s="67">
        <f t="shared" si="6"/>
        <v>47.462017162751046</v>
      </c>
      <c r="F69" s="67">
        <f t="shared" si="6"/>
        <v>71.262927814573743</v>
      </c>
      <c r="G69" s="67">
        <f t="shared" si="6"/>
        <v>106.7282678596921</v>
      </c>
      <c r="H69" s="67">
        <f t="shared" si="6"/>
        <v>88.862161926784523</v>
      </c>
      <c r="I69" s="67">
        <f t="shared" si="6"/>
        <v>173.05102254813704</v>
      </c>
      <c r="J69" s="67">
        <f t="shared" si="6"/>
        <v>104.77684005597945</v>
      </c>
      <c r="K69" s="67">
        <f t="shared" si="6"/>
        <v>363.84331254952684</v>
      </c>
      <c r="L69" s="67">
        <f t="shared" si="6"/>
        <v>232.73922493845885</v>
      </c>
      <c r="M69" s="67">
        <f t="shared" si="6"/>
        <v>727.95956802294984</v>
      </c>
      <c r="N69" s="67">
        <f t="shared" si="6"/>
        <v>554.02910021521836</v>
      </c>
      <c r="O69" s="67">
        <f t="shared" si="6"/>
        <v>1929.3962502149909</v>
      </c>
      <c r="P69" s="67">
        <f t="shared" si="6"/>
        <v>1623.2314220084916</v>
      </c>
      <c r="Q69" s="67">
        <f t="shared" si="6"/>
        <v>552.49663261180672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3.1774722318096451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184.25</v>
      </c>
      <c r="D72" s="67">
        <f t="shared" si="7"/>
        <v>27.381741594458983</v>
      </c>
      <c r="E72" s="67">
        <f t="shared" si="7"/>
        <v>0</v>
      </c>
      <c r="F72" s="67">
        <f t="shared" si="7"/>
        <v>9.9999999999999769</v>
      </c>
      <c r="G72" s="67">
        <f t="shared" si="7"/>
        <v>127.52713098357334</v>
      </c>
      <c r="H72" s="67">
        <f t="shared" si="7"/>
        <v>61.250000000000028</v>
      </c>
      <c r="I72" s="67">
        <f t="shared" si="7"/>
        <v>0</v>
      </c>
      <c r="J72" s="67">
        <f t="shared" si="7"/>
        <v>23.999999999999801</v>
      </c>
      <c r="K72" s="67">
        <f t="shared" si="7"/>
        <v>193.6666605104565</v>
      </c>
      <c r="L72" s="67">
        <f t="shared" si="7"/>
        <v>101.22071486948664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5.4617986712077027</v>
      </c>
      <c r="D73" s="83">
        <f t="shared" si="7"/>
        <v>321.49044124853231</v>
      </c>
      <c r="E73" s="83">
        <f t="shared" si="7"/>
        <v>282.48212268399544</v>
      </c>
      <c r="F73" s="83">
        <f t="shared" si="7"/>
        <v>80.06683141264223</v>
      </c>
      <c r="G73" s="83">
        <f t="shared" si="7"/>
        <v>71.217756703516557</v>
      </c>
      <c r="H73" s="83">
        <f t="shared" si="7"/>
        <v>43.167235828144726</v>
      </c>
      <c r="I73" s="83">
        <f t="shared" si="7"/>
        <v>186.50648322641459</v>
      </c>
      <c r="J73" s="83">
        <f t="shared" si="7"/>
        <v>51.226261956585894</v>
      </c>
      <c r="K73" s="83">
        <f t="shared" si="7"/>
        <v>140.88062113263032</v>
      </c>
      <c r="L73" s="83">
        <f t="shared" si="7"/>
        <v>280.93807241832997</v>
      </c>
      <c r="M73" s="83">
        <f t="shared" si="7"/>
        <v>755.49875932188286</v>
      </c>
      <c r="N73" s="83">
        <f t="shared" si="7"/>
        <v>762.34619722724494</v>
      </c>
      <c r="O73" s="83">
        <f t="shared" si="7"/>
        <v>1711.8663543070866</v>
      </c>
      <c r="P73" s="83">
        <f t="shared" si="7"/>
        <v>1282.4804706310701</v>
      </c>
      <c r="Q73" s="83">
        <f t="shared" si="7"/>
        <v>460.03354335013682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35.875000000000007</v>
      </c>
      <c r="C79" s="80">
        <f>RES_hhdet_numvin!C145</f>
        <v>155.87500000000003</v>
      </c>
      <c r="D79" s="80">
        <f>RES_hhdet_numvin!D145</f>
        <v>125.87500000000003</v>
      </c>
      <c r="E79" s="80">
        <f>RES_hhdet_numvin!E145</f>
        <v>113.87500000000003</v>
      </c>
      <c r="F79" s="80">
        <f>RES_hhdet_numvin!F145</f>
        <v>149.87500000000003</v>
      </c>
      <c r="G79" s="80">
        <f>RES_hhdet_numvin!G145</f>
        <v>179.87500000000006</v>
      </c>
      <c r="H79" s="80">
        <f>RES_hhdet_numvin!H145</f>
        <v>143.87500000000003</v>
      </c>
      <c r="I79" s="80">
        <f>RES_hhdet_numvin!I145</f>
        <v>100.87500000000003</v>
      </c>
      <c r="J79" s="80">
        <f>RES_hhdet_numvin!J145</f>
        <v>111.87500000000003</v>
      </c>
      <c r="K79" s="80">
        <f>RES_hhdet_numvin!K145</f>
        <v>498.87500000000011</v>
      </c>
      <c r="L79" s="80">
        <f>RES_hhdet_numvin!L145</f>
        <v>186.87500000000003</v>
      </c>
      <c r="M79" s="80">
        <f>RES_hhdet_numvin!M145</f>
        <v>1189.8750000000002</v>
      </c>
      <c r="N79" s="80">
        <f>RES_hhdet_numvin!N145</f>
        <v>1096.8750000000002</v>
      </c>
      <c r="O79" s="80">
        <f>RES_hhdet_numvin!O145</f>
        <v>3565.8750000000014</v>
      </c>
      <c r="P79" s="80">
        <f>RES_hhdet_numvin!P145</f>
        <v>3756.875</v>
      </c>
      <c r="Q79" s="80">
        <f>RES_hhdet_numvin!Q145</f>
        <v>1204.8750000000002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27.79999999999928</v>
      </c>
      <c r="J81" s="80">
        <f>RES_hhdet_numvin!J147</f>
        <v>72.000000000000014</v>
      </c>
      <c r="K81" s="80">
        <f>RES_hhdet_numvin!K147</f>
        <v>324.00000000000006</v>
      </c>
      <c r="L81" s="80">
        <f>RES_hhdet_numvin!L147</f>
        <v>121.00000000000003</v>
      </c>
      <c r="M81" s="80">
        <f>RES_hhdet_numvin!M147</f>
        <v>773.00000000000023</v>
      </c>
      <c r="N81" s="80">
        <f>RES_hhdet_numvin!N147</f>
        <v>712.00000000000023</v>
      </c>
      <c r="O81" s="80">
        <f>RES_hhdet_numvin!O147</f>
        <v>2317.0000000000005</v>
      </c>
      <c r="P81" s="80">
        <f>RES_hhdet_numvin!P147</f>
        <v>2441.0000000000005</v>
      </c>
      <c r="Q81" s="80">
        <f>RES_hhdet_numvin!Q147</f>
        <v>783.00000000000011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35.875000000000007</v>
      </c>
      <c r="C85" s="80">
        <f>RES_hhdet_numvin!C153</f>
        <v>155.87500000000003</v>
      </c>
      <c r="D85" s="80">
        <f>RES_hhdet_numvin!D153</f>
        <v>125.87500000000003</v>
      </c>
      <c r="E85" s="80">
        <f>RES_hhdet_numvin!E153</f>
        <v>113.87500000000003</v>
      </c>
      <c r="F85" s="80">
        <f>RES_hhdet_numvin!F153</f>
        <v>149.87500000000003</v>
      </c>
      <c r="G85" s="80">
        <f>RES_hhdet_numvin!G153</f>
        <v>179.87500000000006</v>
      </c>
      <c r="H85" s="80">
        <f>RES_hhdet_numvin!H153</f>
        <v>143.87500000000003</v>
      </c>
      <c r="I85" s="80">
        <f>RES_hhdet_numvin!I153</f>
        <v>100.87500000000003</v>
      </c>
      <c r="J85" s="80">
        <f>RES_hhdet_numvin!J153</f>
        <v>111.87500000000003</v>
      </c>
      <c r="K85" s="80">
        <f>RES_hhdet_numvin!K153</f>
        <v>498.87500000000011</v>
      </c>
      <c r="L85" s="80">
        <f>RES_hhdet_numvin!L153</f>
        <v>186.87500000000003</v>
      </c>
      <c r="M85" s="80">
        <f>RES_hhdet_numvin!M153</f>
        <v>1189.8750000000002</v>
      </c>
      <c r="N85" s="80">
        <f>RES_hhdet_numvin!N153</f>
        <v>1096.8750000000002</v>
      </c>
      <c r="O85" s="80">
        <f>RES_hhdet_numvin!O153</f>
        <v>2572.6557347848857</v>
      </c>
      <c r="P85" s="80">
        <f>RES_hhdet_numvin!P153</f>
        <v>2490.8300284884281</v>
      </c>
      <c r="Q85" s="80">
        <f>RES_hhdet_numvin!Q153</f>
        <v>673.1392367266875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0</v>
      </c>
      <c r="O86" s="80">
        <f>RES_hhdet_numvin!O154</f>
        <v>993.21926521511568</v>
      </c>
      <c r="P86" s="80">
        <f>RES_hhdet_numvin!P154</f>
        <v>1266.0449715115722</v>
      </c>
      <c r="Q86" s="80">
        <f>RES_hhdet_numvin!Q154</f>
        <v>531.73576327331273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0</v>
      </c>
      <c r="H88" s="80">
        <f>RES_hhdet_numvin!H158</f>
        <v>0</v>
      </c>
      <c r="I88" s="80">
        <f>RES_hhdet_numvin!I158</f>
        <v>0</v>
      </c>
      <c r="J88" s="80">
        <f>RES_hhdet_numvin!J158</f>
        <v>0</v>
      </c>
      <c r="K88" s="80">
        <f>RES_hhdet_numvin!K158</f>
        <v>0</v>
      </c>
      <c r="L88" s="80">
        <f>RES_hhdet_numvin!L158</f>
        <v>0</v>
      </c>
      <c r="M88" s="80">
        <f>RES_hhdet_numvin!M158</f>
        <v>0</v>
      </c>
      <c r="N88" s="80">
        <f>RES_hhdet_numvin!N158</f>
        <v>0</v>
      </c>
      <c r="O88" s="80">
        <f>RES_hhdet_numvin!O158</f>
        <v>0</v>
      </c>
      <c r="P88" s="80">
        <f>RES_hhdet_numvin!P158</f>
        <v>0</v>
      </c>
      <c r="Q88" s="80">
        <f>RES_hhdet_numvin!Q158</f>
        <v>0</v>
      </c>
    </row>
    <row r="89" spans="1:17" ht="12" customHeight="1" x14ac:dyDescent="0.25">
      <c r="A89" s="29" t="s">
        <v>140</v>
      </c>
      <c r="B89" s="78">
        <f>RES_hhdet_numvin!B159</f>
        <v>35.875000000000007</v>
      </c>
      <c r="C89" s="78">
        <f>RES_hhdet_numvin!C159</f>
        <v>155.87500000000003</v>
      </c>
      <c r="D89" s="78">
        <f>RES_hhdet_numvin!D159</f>
        <v>125.87500000000003</v>
      </c>
      <c r="E89" s="78">
        <f>RES_hhdet_numvin!E159</f>
        <v>113.87500000000001</v>
      </c>
      <c r="F89" s="78">
        <f>RES_hhdet_numvin!F159</f>
        <v>149.87500000000003</v>
      </c>
      <c r="G89" s="78">
        <f>RES_hhdet_numvin!G159</f>
        <v>179.87500000000006</v>
      </c>
      <c r="H89" s="78">
        <f>RES_hhdet_numvin!H159</f>
        <v>143.87500000000003</v>
      </c>
      <c r="I89" s="78">
        <f>RES_hhdet_numvin!I159</f>
        <v>100.87500000000003</v>
      </c>
      <c r="J89" s="78">
        <f>RES_hhdet_numvin!J159</f>
        <v>111.87500000000003</v>
      </c>
      <c r="K89" s="78">
        <f>RES_hhdet_numvin!K159</f>
        <v>498.87500000000011</v>
      </c>
      <c r="L89" s="78">
        <f>RES_hhdet_numvin!L159</f>
        <v>186.87500000000003</v>
      </c>
      <c r="M89" s="78">
        <f>RES_hhdet_numvin!M159</f>
        <v>1189.8750000000002</v>
      </c>
      <c r="N89" s="78">
        <f>RES_hhdet_numvin!N159</f>
        <v>1096.8750000000002</v>
      </c>
      <c r="O89" s="78">
        <f>RES_hhdet_numvin!O159</f>
        <v>3565.8750000000009</v>
      </c>
      <c r="P89" s="78">
        <f>RES_hhdet_numvin!P159</f>
        <v>3756.8750000000005</v>
      </c>
      <c r="Q89" s="78">
        <f>RES_hhdet_numvin!Q159</f>
        <v>1204.8750000000002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0.814743870629421</v>
      </c>
      <c r="C93" s="168">
        <f t="shared" ref="C93:Q93" si="8">SUM(C94,C96,C98,C107)</f>
        <v>1.0165800245783845</v>
      </c>
      <c r="D93" s="168">
        <f t="shared" si="8"/>
        <v>1.04328898494165</v>
      </c>
      <c r="E93" s="168">
        <f t="shared" si="8"/>
        <v>1.1300818551491423</v>
      </c>
      <c r="F93" s="168">
        <f t="shared" si="8"/>
        <v>1.2979341305406176</v>
      </c>
      <c r="G93" s="168">
        <f t="shared" si="8"/>
        <v>1.3877976418167592</v>
      </c>
      <c r="H93" s="168">
        <f t="shared" si="8"/>
        <v>1.4354987837102753</v>
      </c>
      <c r="I93" s="168">
        <f t="shared" si="8"/>
        <v>1.4078192296387382</v>
      </c>
      <c r="J93" s="168">
        <f t="shared" si="8"/>
        <v>1.7503063815136288</v>
      </c>
      <c r="K93" s="168">
        <f t="shared" si="8"/>
        <v>1.7009576671461746</v>
      </c>
      <c r="L93" s="168">
        <f t="shared" si="8"/>
        <v>2.1671952510568255</v>
      </c>
      <c r="M93" s="168">
        <f t="shared" si="8"/>
        <v>2.503150373204639</v>
      </c>
      <c r="N93" s="168">
        <f t="shared" si="8"/>
        <v>3.2567674720127822</v>
      </c>
      <c r="O93" s="168">
        <f t="shared" si="8"/>
        <v>5.685174123305397</v>
      </c>
      <c r="P93" s="168">
        <f t="shared" si="8"/>
        <v>6.7832825533113574</v>
      </c>
      <c r="Q93" s="168">
        <f t="shared" si="8"/>
        <v>8.7569936917512123</v>
      </c>
    </row>
    <row r="94" spans="1:17" ht="12" customHeight="1" x14ac:dyDescent="0.25">
      <c r="A94" s="158" t="s">
        <v>65</v>
      </c>
      <c r="B94" s="157">
        <f>B95</f>
        <v>0.62779655190733297</v>
      </c>
      <c r="C94" s="157">
        <f t="shared" ref="C94:Q94" si="9">C95</f>
        <v>0.79465456784966637</v>
      </c>
      <c r="D94" s="157">
        <f t="shared" si="9"/>
        <v>0.81700866055795029</v>
      </c>
      <c r="E94" s="157">
        <f t="shared" si="9"/>
        <v>0.89887463190418793</v>
      </c>
      <c r="F94" s="157">
        <f t="shared" si="9"/>
        <v>1.0467284553997152</v>
      </c>
      <c r="G94" s="157">
        <f t="shared" si="9"/>
        <v>1.1268052004787095</v>
      </c>
      <c r="H94" s="157">
        <f t="shared" si="9"/>
        <v>1.1201216209873694</v>
      </c>
      <c r="I94" s="157">
        <f t="shared" si="9"/>
        <v>1.0898899581926991</v>
      </c>
      <c r="J94" s="157">
        <f t="shared" si="9"/>
        <v>1.331449492284325</v>
      </c>
      <c r="K94" s="157">
        <f t="shared" si="9"/>
        <v>1.3261459462747109</v>
      </c>
      <c r="L94" s="157">
        <f t="shared" si="9"/>
        <v>1.591457002804183</v>
      </c>
      <c r="M94" s="157">
        <f t="shared" si="9"/>
        <v>1.8394917558628812</v>
      </c>
      <c r="N94" s="157">
        <f t="shared" si="9"/>
        <v>2.3964679138024163</v>
      </c>
      <c r="O94" s="157">
        <f t="shared" si="9"/>
        <v>3.9596012092037776</v>
      </c>
      <c r="P94" s="157">
        <f t="shared" si="9"/>
        <v>4.3306439636696323</v>
      </c>
      <c r="Q94" s="157">
        <f t="shared" si="9"/>
        <v>5.6554267364170654</v>
      </c>
    </row>
    <row r="95" spans="1:17" ht="12" customHeight="1" x14ac:dyDescent="0.25">
      <c r="A95" s="23" t="s">
        <v>60</v>
      </c>
      <c r="B95" s="156">
        <f>RES_hhdet_fec!B$145</f>
        <v>0.62779655190733297</v>
      </c>
      <c r="C95" s="156">
        <f>RES_hhdet_fec!C$145</f>
        <v>0.79465456784966637</v>
      </c>
      <c r="D95" s="156">
        <f>RES_hhdet_fec!D$145</f>
        <v>0.81700866055795029</v>
      </c>
      <c r="E95" s="156">
        <f>RES_hhdet_fec!E$145</f>
        <v>0.89887463190418793</v>
      </c>
      <c r="F95" s="156">
        <f>RES_hhdet_fec!F$145</f>
        <v>1.0467284553997152</v>
      </c>
      <c r="G95" s="156">
        <f>RES_hhdet_fec!G$145</f>
        <v>1.1268052004787095</v>
      </c>
      <c r="H95" s="156">
        <f>RES_hhdet_fec!H$145</f>
        <v>1.1201216209873694</v>
      </c>
      <c r="I95" s="156">
        <f>RES_hhdet_fec!I$145</f>
        <v>1.0898899581926991</v>
      </c>
      <c r="J95" s="156">
        <f>RES_hhdet_fec!J$145</f>
        <v>1.331449492284325</v>
      </c>
      <c r="K95" s="156">
        <f>RES_hhdet_fec!K$145</f>
        <v>1.3261459462747109</v>
      </c>
      <c r="L95" s="156">
        <f>RES_hhdet_fec!L$145</f>
        <v>1.591457002804183</v>
      </c>
      <c r="M95" s="156">
        <f>RES_hhdet_fec!M$145</f>
        <v>1.8394917558628812</v>
      </c>
      <c r="N95" s="156">
        <f>RES_hhdet_fec!N$145</f>
        <v>2.3964679138024163</v>
      </c>
      <c r="O95" s="156">
        <f>RES_hhdet_fec!O$145</f>
        <v>3.9596012092037776</v>
      </c>
      <c r="P95" s="156">
        <f>RES_hhdet_fec!P$145</f>
        <v>4.3306439636696323</v>
      </c>
      <c r="Q95" s="156">
        <f>RES_hhdet_fec!Q$145</f>
        <v>5.6554267364170654</v>
      </c>
    </row>
    <row r="96" spans="1:17" ht="12" customHeight="1" x14ac:dyDescent="0.25">
      <c r="A96" s="158" t="s">
        <v>112</v>
      </c>
      <c r="B96" s="157">
        <f>B97</f>
        <v>3.6602637611934885E-2</v>
      </c>
      <c r="C96" s="157">
        <f t="shared" ref="C96:Q96" si="10">C97</f>
        <v>4.2518502742321558E-2</v>
      </c>
      <c r="D96" s="157">
        <f t="shared" si="10"/>
        <v>4.6907584511305708E-2</v>
      </c>
      <c r="E96" s="157">
        <f t="shared" si="10"/>
        <v>5.061181756062539E-2</v>
      </c>
      <c r="F96" s="157">
        <f t="shared" si="10"/>
        <v>5.582718618793895E-2</v>
      </c>
      <c r="G96" s="157">
        <f t="shared" si="10"/>
        <v>6.2707650135708198E-2</v>
      </c>
      <c r="H96" s="157">
        <f t="shared" si="10"/>
        <v>6.8054674616929683E-2</v>
      </c>
      <c r="I96" s="157">
        <f t="shared" si="10"/>
        <v>7.111738740837123E-2</v>
      </c>
      <c r="J96" s="157">
        <f t="shared" si="10"/>
        <v>7.4251939976166012E-2</v>
      </c>
      <c r="K96" s="157">
        <f t="shared" si="10"/>
        <v>9.2676496844994044E-2</v>
      </c>
      <c r="L96" s="157">
        <f t="shared" si="10"/>
        <v>9.9001608531182561E-2</v>
      </c>
      <c r="M96" s="157">
        <f t="shared" si="10"/>
        <v>0.14275030505807945</v>
      </c>
      <c r="N96" s="157">
        <f t="shared" si="10"/>
        <v>0.18003539734497623</v>
      </c>
      <c r="O96" s="157">
        <f t="shared" si="10"/>
        <v>0.3008346869050979</v>
      </c>
      <c r="P96" s="157">
        <f t="shared" si="10"/>
        <v>0.36895144673002256</v>
      </c>
      <c r="Q96" s="157">
        <f t="shared" si="10"/>
        <v>0.40944557173673984</v>
      </c>
    </row>
    <row r="97" spans="1:17" ht="12" customHeight="1" x14ac:dyDescent="0.25">
      <c r="A97" s="23" t="s">
        <v>60</v>
      </c>
      <c r="B97" s="156">
        <f>RES_hhdet_fec!B$147</f>
        <v>3.6602637611934885E-2</v>
      </c>
      <c r="C97" s="156">
        <f>RES_hhdet_fec!C$147</f>
        <v>4.2518502742321558E-2</v>
      </c>
      <c r="D97" s="156">
        <f>RES_hhdet_fec!D$147</f>
        <v>4.6907584511305708E-2</v>
      </c>
      <c r="E97" s="156">
        <f>RES_hhdet_fec!E$147</f>
        <v>5.061181756062539E-2</v>
      </c>
      <c r="F97" s="156">
        <f>RES_hhdet_fec!F$147</f>
        <v>5.582718618793895E-2</v>
      </c>
      <c r="G97" s="156">
        <f>RES_hhdet_fec!G$147</f>
        <v>6.2707650135708198E-2</v>
      </c>
      <c r="H97" s="156">
        <f>RES_hhdet_fec!H$147</f>
        <v>6.8054674616929683E-2</v>
      </c>
      <c r="I97" s="156">
        <f>RES_hhdet_fec!I$147</f>
        <v>7.111738740837123E-2</v>
      </c>
      <c r="J97" s="156">
        <f>RES_hhdet_fec!J$147</f>
        <v>7.4251939976166012E-2</v>
      </c>
      <c r="K97" s="156">
        <f>RES_hhdet_fec!K$147</f>
        <v>9.2676496844994044E-2</v>
      </c>
      <c r="L97" s="156">
        <f>RES_hhdet_fec!L$147</f>
        <v>9.9001608531182561E-2</v>
      </c>
      <c r="M97" s="156">
        <f>RES_hhdet_fec!M$147</f>
        <v>0.14275030505807945</v>
      </c>
      <c r="N97" s="156">
        <f>RES_hhdet_fec!N$147</f>
        <v>0.18003539734497623</v>
      </c>
      <c r="O97" s="156">
        <f>RES_hhdet_fec!O$147</f>
        <v>0.3008346869050979</v>
      </c>
      <c r="P97" s="156">
        <f>RES_hhdet_fec!P$147</f>
        <v>0.36895144673002256</v>
      </c>
      <c r="Q97" s="156">
        <f>RES_hhdet_fec!Q$147</f>
        <v>0.40944557173673984</v>
      </c>
    </row>
    <row r="98" spans="1:17" ht="12" customHeight="1" x14ac:dyDescent="0.25">
      <c r="A98" s="158" t="s">
        <v>63</v>
      </c>
      <c r="B98" s="157">
        <f>SUM(B99:B100,B103:B104)</f>
        <v>0.1009810302705372</v>
      </c>
      <c r="C98" s="157">
        <f t="shared" ref="C98:Q98" si="11">SUM(C99:C100,C103:C104)</f>
        <v>0.10178094635751762</v>
      </c>
      <c r="D98" s="157">
        <f t="shared" si="11"/>
        <v>0.12116408767945012</v>
      </c>
      <c r="E98" s="157">
        <f t="shared" si="11"/>
        <v>0.13828816428837362</v>
      </c>
      <c r="F98" s="157">
        <f t="shared" si="11"/>
        <v>0.14864314446825092</v>
      </c>
      <c r="G98" s="157">
        <f t="shared" si="11"/>
        <v>0.14398318516586051</v>
      </c>
      <c r="H98" s="157">
        <f t="shared" si="11"/>
        <v>0.17820692408541178</v>
      </c>
      <c r="I98" s="157">
        <f t="shared" si="11"/>
        <v>0.17913730474565095</v>
      </c>
      <c r="J98" s="157">
        <f t="shared" si="11"/>
        <v>0.24666436605699021</v>
      </c>
      <c r="K98" s="157">
        <f t="shared" si="11"/>
        <v>0.19214729270088746</v>
      </c>
      <c r="L98" s="157">
        <f t="shared" si="11"/>
        <v>0.33891620652777543</v>
      </c>
      <c r="M98" s="157">
        <f t="shared" si="11"/>
        <v>0.3570105198864823</v>
      </c>
      <c r="N98" s="157">
        <f t="shared" si="11"/>
        <v>0.46312961459878688</v>
      </c>
      <c r="O98" s="157">
        <f t="shared" si="11"/>
        <v>1.1651168169895239</v>
      </c>
      <c r="P98" s="157">
        <f t="shared" si="11"/>
        <v>1.7898169203109939</v>
      </c>
      <c r="Q98" s="157">
        <f t="shared" si="11"/>
        <v>1.9231989806104219</v>
      </c>
    </row>
    <row r="99" spans="1:17" ht="12" customHeight="1" x14ac:dyDescent="0.25">
      <c r="A99" s="167" t="s">
        <v>144</v>
      </c>
      <c r="B99" s="132">
        <f>RES_hhdet_fec!B$149</f>
        <v>8.5703327426341888E-2</v>
      </c>
      <c r="C99" s="132">
        <f>RES_hhdet_fec!C$149</f>
        <v>8.1277059256031806E-2</v>
      </c>
      <c r="D99" s="132">
        <f>RES_hhdet_fec!D$149</f>
        <v>7.553669577974588E-2</v>
      </c>
      <c r="E99" s="132">
        <f>RES_hhdet_fec!E$149</f>
        <v>7.5621636790596566E-2</v>
      </c>
      <c r="F99" s="132">
        <f>RES_hhdet_fec!F$149</f>
        <v>7.4060985055490594E-2</v>
      </c>
      <c r="G99" s="132">
        <f>RES_hhdet_fec!G$149</f>
        <v>6.8241059684751637E-2</v>
      </c>
      <c r="H99" s="132">
        <f>RES_hhdet_fec!H$149</f>
        <v>5.755743898106875E-2</v>
      </c>
      <c r="I99" s="132">
        <f>RES_hhdet_fec!I$149</f>
        <v>2.7300158950694993E-2</v>
      </c>
      <c r="J99" s="132">
        <f>RES_hhdet_fec!J$149</f>
        <v>1.5823981600425332E-2</v>
      </c>
      <c r="K99" s="132">
        <f>RES_hhdet_fec!K$149</f>
        <v>1.4947844868428038E-2</v>
      </c>
      <c r="L99" s="132">
        <f>RES_hhdet_fec!L$149</f>
        <v>1.3578048088369076E-2</v>
      </c>
      <c r="M99" s="132">
        <f>RES_hhdet_fec!M$149</f>
        <v>4.7221737577543997E-3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1.0392966197748984E-3</v>
      </c>
      <c r="E100" s="132">
        <f t="shared" si="12"/>
        <v>1.036527935310924E-3</v>
      </c>
      <c r="F100" s="132">
        <f t="shared" si="12"/>
        <v>1.8700738450999116E-3</v>
      </c>
      <c r="G100" s="132">
        <f t="shared" si="12"/>
        <v>1.8644899232799577E-3</v>
      </c>
      <c r="H100" s="132">
        <f t="shared" si="12"/>
        <v>2.0429996900768383E-3</v>
      </c>
      <c r="I100" s="132">
        <f t="shared" si="12"/>
        <v>1.224404891258432E-3</v>
      </c>
      <c r="J100" s="132">
        <f t="shared" si="12"/>
        <v>1.004734921845046E-3</v>
      </c>
      <c r="K100" s="132">
        <f t="shared" si="12"/>
        <v>1.2112595183507116E-3</v>
      </c>
      <c r="L100" s="132">
        <f t="shared" si="12"/>
        <v>1.279149854082633E-3</v>
      </c>
      <c r="M100" s="132">
        <f t="shared" si="12"/>
        <v>6.2286434952262936E-4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8.392966197748984E-4</v>
      </c>
      <c r="E101" s="165">
        <f>RES_hhdet_fec!E$151</f>
        <v>8.3732474805992788E-4</v>
      </c>
      <c r="F101" s="165">
        <f>RES_hhdet_fec!F$151</f>
        <v>1.5051103414502767E-3</v>
      </c>
      <c r="G101" s="165">
        <f>RES_hhdet_fec!G$151</f>
        <v>1.497974480884817E-3</v>
      </c>
      <c r="H101" s="165">
        <f>RES_hhdet_fec!H$151</f>
        <v>1.6378133043393993E-3</v>
      </c>
      <c r="I101" s="165">
        <f>RES_hhdet_fec!I$151</f>
        <v>9.800057059223832E-4</v>
      </c>
      <c r="J101" s="165">
        <f>RES_hhdet_fec!J$151</f>
        <v>8.0266573335490712E-4</v>
      </c>
      <c r="K101" s="165">
        <f>RES_hhdet_fec!K$151</f>
        <v>9.6586074534457677E-4</v>
      </c>
      <c r="L101" s="165">
        <f>RES_hhdet_fec!L$151</f>
        <v>1.0183536066276796E-3</v>
      </c>
      <c r="M101" s="165">
        <f>RES_hhdet_fec!M$151</f>
        <v>4.9582824456421038E-4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2.0000000000000001E-4</v>
      </c>
      <c r="E102" s="164">
        <f>RES_hhdet_fec!E$152</f>
        <v>1.9920318725099602E-4</v>
      </c>
      <c r="F102" s="164">
        <f>RES_hhdet_fec!F$152</f>
        <v>3.6496350364963485E-4</v>
      </c>
      <c r="G102" s="164">
        <f>RES_hhdet_fec!G$152</f>
        <v>3.6651544239514058E-4</v>
      </c>
      <c r="H102" s="164">
        <f>RES_hhdet_fec!H$152</f>
        <v>4.051863857374392E-4</v>
      </c>
      <c r="I102" s="164">
        <f>RES_hhdet_fec!I$152</f>
        <v>2.4439918533604877E-4</v>
      </c>
      <c r="J102" s="164">
        <f>RES_hhdet_fec!J$152</f>
        <v>2.0206918849013895E-4</v>
      </c>
      <c r="K102" s="164">
        <f>RES_hhdet_fec!K$152</f>
        <v>2.4539877300613493E-4</v>
      </c>
      <c r="L102" s="164">
        <f>RES_hhdet_fec!L$152</f>
        <v>2.6079624745495333E-4</v>
      </c>
      <c r="M102" s="164">
        <f>RES_hhdet_fec!M$152</f>
        <v>1.2703610495841901E-4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1.5277702844195313E-2</v>
      </c>
      <c r="C103" s="162">
        <f>RES_hhdet_fec!C$153</f>
        <v>2.0503887101485822E-2</v>
      </c>
      <c r="D103" s="162">
        <f>RES_hhdet_fec!D$153</f>
        <v>4.3838059196639363E-2</v>
      </c>
      <c r="E103" s="162">
        <f>RES_hhdet_fec!E$153</f>
        <v>6.0670809675016993E-2</v>
      </c>
      <c r="F103" s="162">
        <f>RES_hhdet_fec!F$153</f>
        <v>7.0590238367204988E-2</v>
      </c>
      <c r="G103" s="162">
        <f>RES_hhdet_fec!G$153</f>
        <v>7.1195066048287792E-2</v>
      </c>
      <c r="H103" s="162">
        <f>RES_hhdet_fec!H$153</f>
        <v>0.11382507792698857</v>
      </c>
      <c r="I103" s="162">
        <f>RES_hhdet_fec!I$153</f>
        <v>0.14276676340787683</v>
      </c>
      <c r="J103" s="162">
        <f>RES_hhdet_fec!J$153</f>
        <v>0.2162868703598419</v>
      </c>
      <c r="K103" s="162">
        <f>RES_hhdet_fec!K$153</f>
        <v>0.15946010244242839</v>
      </c>
      <c r="L103" s="162">
        <f>RES_hhdet_fec!L$153</f>
        <v>0.29180398468975061</v>
      </c>
      <c r="M103" s="162">
        <f>RES_hhdet_fec!M$153</f>
        <v>0.30318395461831887</v>
      </c>
      <c r="N103" s="162">
        <f>RES_hhdet_fec!N$153</f>
        <v>0.38545795771602176</v>
      </c>
      <c r="O103" s="162">
        <f>RES_hhdet_fec!O$153</f>
        <v>0.95447892622186969</v>
      </c>
      <c r="P103" s="162">
        <f>RES_hhdet_fec!P$153</f>
        <v>1.4408357240668781</v>
      </c>
      <c r="Q103" s="162">
        <f>RES_hhdet_fec!Q$153</f>
        <v>1.520467679904534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7.5003608328997771E-4</v>
      </c>
      <c r="E104" s="160">
        <f t="shared" si="13"/>
        <v>9.5918988744914937E-4</v>
      </c>
      <c r="F104" s="160">
        <f t="shared" si="13"/>
        <v>2.1218472004554054E-3</v>
      </c>
      <c r="G104" s="160">
        <f t="shared" si="13"/>
        <v>2.6825695095410908E-3</v>
      </c>
      <c r="H104" s="160">
        <f t="shared" si="13"/>
        <v>4.7814074872776103E-3</v>
      </c>
      <c r="I104" s="160">
        <f t="shared" si="13"/>
        <v>7.8459774958206888E-3</v>
      </c>
      <c r="J104" s="160">
        <f t="shared" si="13"/>
        <v>1.3548779174877932E-2</v>
      </c>
      <c r="K104" s="160">
        <f t="shared" si="13"/>
        <v>1.6528085871680306E-2</v>
      </c>
      <c r="L104" s="160">
        <f t="shared" si="13"/>
        <v>3.225502389557313E-2</v>
      </c>
      <c r="M104" s="160">
        <f t="shared" si="13"/>
        <v>4.848152716088637E-2</v>
      </c>
      <c r="N104" s="160">
        <f t="shared" si="13"/>
        <v>7.7671656882765117E-2</v>
      </c>
      <c r="O104" s="160">
        <f t="shared" si="13"/>
        <v>0.21063789076765416</v>
      </c>
      <c r="P104" s="160">
        <f t="shared" si="13"/>
        <v>0.34898119624411589</v>
      </c>
      <c r="Q104" s="160">
        <f t="shared" si="13"/>
        <v>0.40273130070588803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4.7003608328997763E-4</v>
      </c>
      <c r="E105" s="156">
        <f>RES_hhdet_fec!E$155</f>
        <v>6.4046478784755563E-4</v>
      </c>
      <c r="F105" s="156">
        <f>RES_hhdet_fec!F$155</f>
        <v>1.391920193156135E-3</v>
      </c>
      <c r="G105" s="156">
        <f>RES_hhdet_fec!G$155</f>
        <v>1.6237471203995738E-3</v>
      </c>
      <c r="H105" s="156">
        <f>RES_hhdet_fec!H$155</f>
        <v>3.2416992214753409E-3</v>
      </c>
      <c r="I105" s="156">
        <f>RES_hhdet_fec!I$155</f>
        <v>5.4019856424602003E-3</v>
      </c>
      <c r="J105" s="156">
        <f>RES_hhdet_fec!J$155</f>
        <v>1.0234844483639653E-2</v>
      </c>
      <c r="K105" s="156">
        <f>RES_hhdet_fec!K$155</f>
        <v>1.039311654652693E-2</v>
      </c>
      <c r="L105" s="156">
        <f>RES_hhdet_fec!L$155</f>
        <v>2.3605281688317176E-2</v>
      </c>
      <c r="M105" s="156">
        <f>RES_hhdet_fec!M$155</f>
        <v>3.1458689096458207E-2</v>
      </c>
      <c r="N105" s="156">
        <f>RES_hhdet_fec!N$155</f>
        <v>5.115045667282881E-2</v>
      </c>
      <c r="O105" s="156">
        <f>RES_hhdet_fec!O$155</f>
        <v>0.15353076044319949</v>
      </c>
      <c r="P105" s="156">
        <f>RES_hhdet_fec!P$155</f>
        <v>0.26230314452773695</v>
      </c>
      <c r="Q105" s="156">
        <f>RES_hhdet_fec!Q$155</f>
        <v>0.30228327121496718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2.8000000000000003E-4</v>
      </c>
      <c r="E106" s="156">
        <f>RES_hhdet_fec!E$156</f>
        <v>3.1872509960159369E-4</v>
      </c>
      <c r="F106" s="156">
        <f>RES_hhdet_fec!F$156</f>
        <v>7.2992700729927024E-4</v>
      </c>
      <c r="G106" s="156">
        <f>RES_hhdet_fec!G$156</f>
        <v>1.0588223891415172E-3</v>
      </c>
      <c r="H106" s="156">
        <f>RES_hhdet_fec!H$156</f>
        <v>1.539708265802269E-3</v>
      </c>
      <c r="I106" s="156">
        <f>RES_hhdet_fec!I$156</f>
        <v>2.443991853360489E-3</v>
      </c>
      <c r="J106" s="156">
        <f>RES_hhdet_fec!J$156</f>
        <v>3.3139346912382794E-3</v>
      </c>
      <c r="K106" s="156">
        <f>RES_hhdet_fec!K$156</f>
        <v>6.1349693251533744E-3</v>
      </c>
      <c r="L106" s="156">
        <f>RES_hhdet_fec!L$156</f>
        <v>8.6497422072559522E-3</v>
      </c>
      <c r="M106" s="156">
        <f>RES_hhdet_fec!M$156</f>
        <v>1.7022838064428159E-2</v>
      </c>
      <c r="N106" s="156">
        <f>RES_hhdet_fec!N$156</f>
        <v>2.6521200209936306E-2</v>
      </c>
      <c r="O106" s="156">
        <f>RES_hhdet_fec!O$156</f>
        <v>5.7107130324454664E-2</v>
      </c>
      <c r="P106" s="156">
        <f>RES_hhdet_fec!P$156</f>
        <v>8.6678051716378934E-2</v>
      </c>
      <c r="Q106" s="156">
        <f>RES_hhdet_fec!Q$156</f>
        <v>0.10044802949092087</v>
      </c>
    </row>
    <row r="107" spans="1:17" ht="12" customHeight="1" x14ac:dyDescent="0.25">
      <c r="A107" s="158" t="s">
        <v>62</v>
      </c>
      <c r="B107" s="157">
        <f>SUM(B108:B109)</f>
        <v>4.9363650839616025E-2</v>
      </c>
      <c r="C107" s="157">
        <f t="shared" ref="C107:Q107" si="14">SUM(C108:C109)</f>
        <v>7.762600762887889E-2</v>
      </c>
      <c r="D107" s="157">
        <f t="shared" si="14"/>
        <v>5.8208652192943806E-2</v>
      </c>
      <c r="E107" s="157">
        <f t="shared" si="14"/>
        <v>4.2307241395955417E-2</v>
      </c>
      <c r="F107" s="157">
        <f t="shared" si="14"/>
        <v>4.6735344484712511E-2</v>
      </c>
      <c r="G107" s="157">
        <f t="shared" si="14"/>
        <v>5.430160603648114E-2</v>
      </c>
      <c r="H107" s="157">
        <f t="shared" si="14"/>
        <v>6.9115564020564305E-2</v>
      </c>
      <c r="I107" s="157">
        <f t="shared" si="14"/>
        <v>6.7674579292016701E-2</v>
      </c>
      <c r="J107" s="157">
        <f t="shared" si="14"/>
        <v>9.7940583196147624E-2</v>
      </c>
      <c r="K107" s="157">
        <f t="shared" si="14"/>
        <v>8.9987931325582193E-2</v>
      </c>
      <c r="L107" s="157">
        <f t="shared" si="14"/>
        <v>0.13782043319368459</v>
      </c>
      <c r="M107" s="157">
        <f t="shared" si="14"/>
        <v>0.16389779239719607</v>
      </c>
      <c r="N107" s="157">
        <f t="shared" si="14"/>
        <v>0.21713454626660267</v>
      </c>
      <c r="O107" s="157">
        <f t="shared" si="14"/>
        <v>0.25962141020699742</v>
      </c>
      <c r="P107" s="157">
        <f t="shared" si="14"/>
        <v>0.29387022260070833</v>
      </c>
      <c r="Q107" s="157">
        <f t="shared" si="14"/>
        <v>0.76892240298698655</v>
      </c>
    </row>
    <row r="108" spans="1:17" ht="12" customHeight="1" x14ac:dyDescent="0.25">
      <c r="A108" s="23" t="s">
        <v>57</v>
      </c>
      <c r="B108" s="156">
        <f>RES_hhdet_fec!B$158</f>
        <v>4.6751267252747614E-2</v>
      </c>
      <c r="C108" s="156">
        <f>RES_hhdet_fec!C$158</f>
        <v>7.5383136215058461E-2</v>
      </c>
      <c r="D108" s="156">
        <f>RES_hhdet_fec!D$158</f>
        <v>4.115443681354345E-2</v>
      </c>
      <c r="E108" s="156">
        <f>RES_hhdet_fec!E$158</f>
        <v>8.6068235803085941E-3</v>
      </c>
      <c r="F108" s="156">
        <f>RES_hhdet_fec!F$158</f>
        <v>9.8540938702139143E-3</v>
      </c>
      <c r="G108" s="156">
        <f>RES_hhdet_fec!G$158</f>
        <v>2.4057789511000394E-2</v>
      </c>
      <c r="H108" s="156">
        <f>RES_hhdet_fec!H$158</f>
        <v>2.6610102528152445E-2</v>
      </c>
      <c r="I108" s="156">
        <f>RES_hhdet_fec!I$158</f>
        <v>7.6115806506398169E-3</v>
      </c>
      <c r="J108" s="156">
        <f>RES_hhdet_fec!J$158</f>
        <v>1.0443284084292539E-2</v>
      </c>
      <c r="K108" s="156">
        <f>RES_hhdet_fec!K$158</f>
        <v>3.1577178983302923E-2</v>
      </c>
      <c r="L108" s="156">
        <f>RES_hhdet_fec!L$158</f>
        <v>3.9522590483317938E-2</v>
      </c>
      <c r="M108" s="156">
        <f>RES_hhdet_fec!M$158</f>
        <v>3.2529347672873236E-2</v>
      </c>
      <c r="N108" s="156">
        <f>RES_hhdet_fec!N$158</f>
        <v>0</v>
      </c>
      <c r="O108" s="156">
        <f>RES_hhdet_fec!O$158</f>
        <v>0</v>
      </c>
      <c r="P108" s="156">
        <f>RES_hhdet_fec!P$158</f>
        <v>0</v>
      </c>
      <c r="Q108" s="156">
        <f>RES_hhdet_fec!Q$158</f>
        <v>0</v>
      </c>
    </row>
    <row r="109" spans="1:17" ht="12" customHeight="1" x14ac:dyDescent="0.25">
      <c r="A109" s="29" t="s">
        <v>140</v>
      </c>
      <c r="B109" s="57">
        <f>RES_hhdet_fec!B$159</f>
        <v>2.6123835868684139E-3</v>
      </c>
      <c r="C109" s="57">
        <f>RES_hhdet_fec!C$159</f>
        <v>2.2428714138204241E-3</v>
      </c>
      <c r="D109" s="57">
        <f>RES_hhdet_fec!D$159</f>
        <v>1.7054215379400356E-2</v>
      </c>
      <c r="E109" s="57">
        <f>RES_hhdet_fec!E$159</f>
        <v>3.3700417815646824E-2</v>
      </c>
      <c r="F109" s="57">
        <f>RES_hhdet_fec!F$159</f>
        <v>3.6881250614498595E-2</v>
      </c>
      <c r="G109" s="57">
        <f>RES_hhdet_fec!G$159</f>
        <v>3.0243816525480749E-2</v>
      </c>
      <c r="H109" s="57">
        <f>RES_hhdet_fec!H$159</f>
        <v>4.2505461492411856E-2</v>
      </c>
      <c r="I109" s="57">
        <f>RES_hhdet_fec!I$159</f>
        <v>6.0062998641376882E-2</v>
      </c>
      <c r="J109" s="57">
        <f>RES_hhdet_fec!J$159</f>
        <v>8.7497299111855081E-2</v>
      </c>
      <c r="K109" s="57">
        <f>RES_hhdet_fec!K$159</f>
        <v>5.8410752342279264E-2</v>
      </c>
      <c r="L109" s="57">
        <f>RES_hhdet_fec!L$159</f>
        <v>9.8297842710366651E-2</v>
      </c>
      <c r="M109" s="57">
        <f>RES_hhdet_fec!M$159</f>
        <v>0.13136844472432282</v>
      </c>
      <c r="N109" s="57">
        <f>RES_hhdet_fec!N$159</f>
        <v>0.21713454626660267</v>
      </c>
      <c r="O109" s="57">
        <f>RES_hhdet_fec!O$159</f>
        <v>0.25962141020699742</v>
      </c>
      <c r="P109" s="57">
        <f>RES_hhdet_fec!P$159</f>
        <v>0.29387022260070833</v>
      </c>
      <c r="Q109" s="57">
        <f>RES_hhdet_fec!Q$159</f>
        <v>0.76892240298698655</v>
      </c>
    </row>
    <row r="111" spans="1:17" ht="12" customHeight="1" x14ac:dyDescent="0.25">
      <c r="A111" s="152" t="s">
        <v>119</v>
      </c>
      <c r="B111" s="168">
        <f>SUM(B112,B114,B116,B125)</f>
        <v>0.88852932356567271</v>
      </c>
      <c r="C111" s="168">
        <f t="shared" ref="C111:Q111" si="15">SUM(C112,C114,C116,C125)</f>
        <v>1.1370902994831706</v>
      </c>
      <c r="D111" s="168">
        <f t="shared" si="15"/>
        <v>1.208467963959899</v>
      </c>
      <c r="E111" s="168">
        <f t="shared" si="15"/>
        <v>1.3571704280608765</v>
      </c>
      <c r="F111" s="168">
        <f t="shared" si="15"/>
        <v>1.6131971249081769</v>
      </c>
      <c r="G111" s="168">
        <f t="shared" si="15"/>
        <v>1.7944758324112338</v>
      </c>
      <c r="H111" s="168">
        <f t="shared" si="15"/>
        <v>1.8923709990888373</v>
      </c>
      <c r="I111" s="168">
        <f t="shared" si="15"/>
        <v>1.9177561791639315</v>
      </c>
      <c r="J111" s="168">
        <f t="shared" si="15"/>
        <v>2.4312061944989982</v>
      </c>
      <c r="K111" s="168">
        <f t="shared" si="15"/>
        <v>2.7022002663572935</v>
      </c>
      <c r="L111" s="168">
        <f t="shared" si="15"/>
        <v>3.4630317871431679</v>
      </c>
      <c r="M111" s="168">
        <f t="shared" si="15"/>
        <v>4.7458376446244541</v>
      </c>
      <c r="N111" s="168">
        <f t="shared" si="15"/>
        <v>6.6984673685689868</v>
      </c>
      <c r="O111" s="168">
        <f t="shared" si="15"/>
        <v>12.655736351172342</v>
      </c>
      <c r="P111" s="168">
        <f t="shared" si="15"/>
        <v>15.136661049369961</v>
      </c>
      <c r="Q111" s="168">
        <f t="shared" si="15"/>
        <v>19.817216717123312</v>
      </c>
    </row>
    <row r="112" spans="1:17" ht="12" customHeight="1" x14ac:dyDescent="0.25">
      <c r="A112" s="158" t="s">
        <v>65</v>
      </c>
      <c r="B112" s="157">
        <f>B113</f>
        <v>0.7495132348421939</v>
      </c>
      <c r="C112" s="157">
        <f t="shared" ref="C112:Q112" si="16">C113</f>
        <v>0.97093414228024277</v>
      </c>
      <c r="D112" s="157">
        <f t="shared" si="16"/>
        <v>1.0193449565369717</v>
      </c>
      <c r="E112" s="157">
        <f t="shared" si="16"/>
        <v>1.146637884429667</v>
      </c>
      <c r="F112" s="157">
        <f t="shared" si="16"/>
        <v>1.378334838818311</v>
      </c>
      <c r="G112" s="157">
        <f t="shared" si="16"/>
        <v>1.5435085727759605</v>
      </c>
      <c r="H112" s="157">
        <f t="shared" si="16"/>
        <v>1.5887565042895824</v>
      </c>
      <c r="I112" s="157">
        <f t="shared" si="16"/>
        <v>1.592141749651879</v>
      </c>
      <c r="J112" s="157">
        <f t="shared" si="16"/>
        <v>2.018840891482399</v>
      </c>
      <c r="K112" s="157">
        <f t="shared" si="16"/>
        <v>2.2875731136640161</v>
      </c>
      <c r="L112" s="157">
        <f t="shared" si="16"/>
        <v>2.8778269444275226</v>
      </c>
      <c r="M112" s="157">
        <f t="shared" si="16"/>
        <v>3.9746911407056897</v>
      </c>
      <c r="N112" s="157">
        <f t="shared" si="16"/>
        <v>5.6587339361574198</v>
      </c>
      <c r="O112" s="157">
        <f t="shared" si="16"/>
        <v>10.616962751549451</v>
      </c>
      <c r="P112" s="157">
        <f t="shared" si="16"/>
        <v>12.315898106726181</v>
      </c>
      <c r="Q112" s="157">
        <f t="shared" si="16"/>
        <v>16.334117901385596</v>
      </c>
    </row>
    <row r="113" spans="1:17" ht="12" customHeight="1" x14ac:dyDescent="0.25">
      <c r="A113" s="23" t="s">
        <v>60</v>
      </c>
      <c r="B113" s="156">
        <f>RES_hhdet_tes!B$145</f>
        <v>0.7495132348421939</v>
      </c>
      <c r="C113" s="156">
        <f>RES_hhdet_tes!C$145</f>
        <v>0.97093414228024277</v>
      </c>
      <c r="D113" s="156">
        <f>RES_hhdet_tes!D$145</f>
        <v>1.0193449565369717</v>
      </c>
      <c r="E113" s="156">
        <f>RES_hhdet_tes!E$145</f>
        <v>1.146637884429667</v>
      </c>
      <c r="F113" s="156">
        <f>RES_hhdet_tes!F$145</f>
        <v>1.378334838818311</v>
      </c>
      <c r="G113" s="156">
        <f>RES_hhdet_tes!G$145</f>
        <v>1.5435085727759605</v>
      </c>
      <c r="H113" s="156">
        <f>RES_hhdet_tes!H$145</f>
        <v>1.5887565042895824</v>
      </c>
      <c r="I113" s="156">
        <f>RES_hhdet_tes!I$145</f>
        <v>1.592141749651879</v>
      </c>
      <c r="J113" s="156">
        <f>RES_hhdet_tes!J$145</f>
        <v>2.018840891482399</v>
      </c>
      <c r="K113" s="156">
        <f>RES_hhdet_tes!K$145</f>
        <v>2.2875731136640161</v>
      </c>
      <c r="L113" s="156">
        <f>RES_hhdet_tes!L$145</f>
        <v>2.8778269444275226</v>
      </c>
      <c r="M113" s="156">
        <f>RES_hhdet_tes!M$145</f>
        <v>3.9746911407056897</v>
      </c>
      <c r="N113" s="156">
        <f>RES_hhdet_tes!N$145</f>
        <v>5.6587339361574198</v>
      </c>
      <c r="O113" s="156">
        <f>RES_hhdet_tes!O$145</f>
        <v>10.616962751549451</v>
      </c>
      <c r="P113" s="156">
        <f>RES_hhdet_tes!P$145</f>
        <v>12.315898106726181</v>
      </c>
      <c r="Q113" s="156">
        <f>RES_hhdet_tes!Q$145</f>
        <v>16.334117901385596</v>
      </c>
    </row>
    <row r="114" spans="1:17" ht="12" customHeight="1" x14ac:dyDescent="0.25">
      <c r="A114" s="158" t="s">
        <v>112</v>
      </c>
      <c r="B114" s="157">
        <f>B115</f>
        <v>5.963492583716111E-2</v>
      </c>
      <c r="C114" s="157">
        <f t="shared" ref="C114:Q114" si="17">C115</f>
        <v>7.2548283526787646E-2</v>
      </c>
      <c r="D114" s="157">
        <f t="shared" si="17"/>
        <v>8.2502611651026625E-2</v>
      </c>
      <c r="E114" s="157">
        <f t="shared" si="17"/>
        <v>9.1378271948465414E-2</v>
      </c>
      <c r="F114" s="157">
        <f t="shared" si="17"/>
        <v>0.10399249336625209</v>
      </c>
      <c r="G114" s="157">
        <f t="shared" si="17"/>
        <v>0.12073297374667538</v>
      </c>
      <c r="H114" s="157">
        <f t="shared" si="17"/>
        <v>0.13452370800178642</v>
      </c>
      <c r="I114" s="157">
        <f t="shared" si="17"/>
        <v>0.14355533965495296</v>
      </c>
      <c r="J114" s="157">
        <f t="shared" si="17"/>
        <v>0.15371667430873426</v>
      </c>
      <c r="K114" s="157">
        <f t="shared" si="17"/>
        <v>0.20803075810221192</v>
      </c>
      <c r="L114" s="157">
        <f t="shared" si="17"/>
        <v>0.229125882422026</v>
      </c>
      <c r="M114" s="157">
        <f t="shared" si="17"/>
        <v>0.37018397421743698</v>
      </c>
      <c r="N114" s="157">
        <f t="shared" si="17"/>
        <v>0.49565089041842969</v>
      </c>
      <c r="O114" s="157">
        <f t="shared" si="17"/>
        <v>0.91041469944959119</v>
      </c>
      <c r="P114" s="157">
        <f t="shared" si="17"/>
        <v>1.1720740509269516</v>
      </c>
      <c r="Q114" s="157">
        <f t="shared" si="17"/>
        <v>1.3186605863999015</v>
      </c>
    </row>
    <row r="115" spans="1:17" ht="12" customHeight="1" x14ac:dyDescent="0.25">
      <c r="A115" s="23" t="s">
        <v>60</v>
      </c>
      <c r="B115" s="156">
        <f>RES_hhdet_tes!B$147</f>
        <v>5.963492583716111E-2</v>
      </c>
      <c r="C115" s="156">
        <f>RES_hhdet_tes!C$147</f>
        <v>7.2548283526787646E-2</v>
      </c>
      <c r="D115" s="156">
        <f>RES_hhdet_tes!D$147</f>
        <v>8.2502611651026625E-2</v>
      </c>
      <c r="E115" s="156">
        <f>RES_hhdet_tes!E$147</f>
        <v>9.1378271948465414E-2</v>
      </c>
      <c r="F115" s="156">
        <f>RES_hhdet_tes!F$147</f>
        <v>0.10399249336625209</v>
      </c>
      <c r="G115" s="156">
        <f>RES_hhdet_tes!G$147</f>
        <v>0.12073297374667538</v>
      </c>
      <c r="H115" s="156">
        <f>RES_hhdet_tes!H$147</f>
        <v>0.13452370800178642</v>
      </c>
      <c r="I115" s="156">
        <f>RES_hhdet_tes!I$147</f>
        <v>0.14355533965495296</v>
      </c>
      <c r="J115" s="156">
        <f>RES_hhdet_tes!J$147</f>
        <v>0.15371667430873426</v>
      </c>
      <c r="K115" s="156">
        <f>RES_hhdet_tes!K$147</f>
        <v>0.20803075810221192</v>
      </c>
      <c r="L115" s="156">
        <f>RES_hhdet_tes!L$147</f>
        <v>0.229125882422026</v>
      </c>
      <c r="M115" s="156">
        <f>RES_hhdet_tes!M$147</f>
        <v>0.37018397421743698</v>
      </c>
      <c r="N115" s="156">
        <f>RES_hhdet_tes!N$147</f>
        <v>0.49565089041842969</v>
      </c>
      <c r="O115" s="156">
        <f>RES_hhdet_tes!O$147</f>
        <v>0.91041469944959119</v>
      </c>
      <c r="P115" s="156">
        <f>RES_hhdet_tes!P$147</f>
        <v>1.1720740509269516</v>
      </c>
      <c r="Q115" s="156">
        <f>RES_hhdet_tes!Q$147</f>
        <v>1.3186605863999015</v>
      </c>
    </row>
    <row r="116" spans="1:17" ht="12" customHeight="1" x14ac:dyDescent="0.25">
      <c r="A116" s="158" t="s">
        <v>63</v>
      </c>
      <c r="B116" s="157">
        <f>SUM(B117:B118,B121:B122)</f>
        <v>5.7493270628842831E-2</v>
      </c>
      <c r="C116" s="157">
        <f t="shared" ref="C116:Q116" si="18">SUM(C117:C118,C121:C122)</f>
        <v>5.9178557137801263E-2</v>
      </c>
      <c r="D116" s="157">
        <f t="shared" si="18"/>
        <v>7.4319153717092759E-2</v>
      </c>
      <c r="E116" s="157">
        <f t="shared" si="18"/>
        <v>8.7201092380871606E-2</v>
      </c>
      <c r="F116" s="157">
        <f t="shared" si="18"/>
        <v>9.566403210226726E-2</v>
      </c>
      <c r="G116" s="157">
        <f t="shared" si="18"/>
        <v>9.396500358237618E-2</v>
      </c>
      <c r="H116" s="157">
        <f t="shared" si="18"/>
        <v>0.1213584428637378</v>
      </c>
      <c r="I116" s="157">
        <f t="shared" si="18"/>
        <v>0.1281986261623794</v>
      </c>
      <c r="J116" s="157">
        <f t="shared" si="18"/>
        <v>0.18041341250485601</v>
      </c>
      <c r="K116" s="157">
        <f t="shared" si="18"/>
        <v>0.14257131821582245</v>
      </c>
      <c r="L116" s="157">
        <f t="shared" si="18"/>
        <v>0.25417330928564658</v>
      </c>
      <c r="M116" s="157">
        <f t="shared" si="18"/>
        <v>0.27345821789044178</v>
      </c>
      <c r="N116" s="157">
        <f t="shared" si="18"/>
        <v>0.35836266051563448</v>
      </c>
      <c r="O116" s="157">
        <f t="shared" si="18"/>
        <v>0.90572736549616539</v>
      </c>
      <c r="P116" s="157">
        <f t="shared" si="18"/>
        <v>1.3963078714143147</v>
      </c>
      <c r="Q116" s="157">
        <f t="shared" si="18"/>
        <v>1.5036108290173205</v>
      </c>
    </row>
    <row r="117" spans="1:17" ht="12" customHeight="1" x14ac:dyDescent="0.25">
      <c r="A117" s="167" t="s">
        <v>144</v>
      </c>
      <c r="B117" s="132">
        <f>RES_hhdet_tes!B$149</f>
        <v>4.682701115032082E-2</v>
      </c>
      <c r="C117" s="132">
        <f>RES_hhdet_tes!C$149</f>
        <v>4.4648218067613668E-2</v>
      </c>
      <c r="D117" s="132">
        <f>RES_hhdet_tes!D$149</f>
        <v>4.1704356650024761E-2</v>
      </c>
      <c r="E117" s="132">
        <f>RES_hhdet_tes!E$149</f>
        <v>4.2169693375647681E-2</v>
      </c>
      <c r="F117" s="132">
        <f>RES_hhdet_tes!F$149</f>
        <v>4.1684710836193371E-2</v>
      </c>
      <c r="G117" s="132">
        <f>RES_hhdet_tes!G$149</f>
        <v>3.8720807123126463E-2</v>
      </c>
      <c r="H117" s="132">
        <f>RES_hhdet_tes!H$149</f>
        <v>3.2890843194286139E-2</v>
      </c>
      <c r="I117" s="132">
        <f>RES_hhdet_tes!I$149</f>
        <v>1.6051163528923194E-2</v>
      </c>
      <c r="J117" s="132">
        <f>RES_hhdet_tes!J$149</f>
        <v>9.3395852774043973E-3</v>
      </c>
      <c r="K117" s="132">
        <f>RES_hhdet_tes!K$149</f>
        <v>8.8266373403040038E-3</v>
      </c>
      <c r="L117" s="132">
        <f>RES_hhdet_tes!L$149</f>
        <v>8.0263195580834289E-3</v>
      </c>
      <c r="M117" s="132">
        <f>RES_hhdet_tes!M$149</f>
        <v>2.8032269982905438E-3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6.8869291831559823E-4</v>
      </c>
      <c r="E118" s="132">
        <f t="shared" si="19"/>
        <v>6.8715450246979661E-4</v>
      </c>
      <c r="F118" s="132">
        <f t="shared" si="19"/>
        <v>1.2478192446477602E-3</v>
      </c>
      <c r="G118" s="132">
        <f t="shared" si="19"/>
        <v>1.2463091095353809E-3</v>
      </c>
      <c r="H118" s="132">
        <f t="shared" si="19"/>
        <v>1.3690862638399812E-3</v>
      </c>
      <c r="I118" s="132">
        <f t="shared" si="19"/>
        <v>8.2395663428830551E-4</v>
      </c>
      <c r="J118" s="132">
        <f t="shared" si="19"/>
        <v>6.7705562064643949E-4</v>
      </c>
      <c r="K118" s="132">
        <f t="shared" si="19"/>
        <v>8.1974673764465314E-4</v>
      </c>
      <c r="L118" s="132">
        <f t="shared" si="19"/>
        <v>8.6635903077341076E-4</v>
      </c>
      <c r="M118" s="132">
        <f t="shared" si="19"/>
        <v>4.2444051969265663E-4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4.8869291831559825E-4</v>
      </c>
      <c r="E119" s="165">
        <f>RES_hhdet_tes!E$151</f>
        <v>4.8795131521880064E-4</v>
      </c>
      <c r="F119" s="165">
        <f>RES_hhdet_tes!F$151</f>
        <v>8.8285574099812515E-4</v>
      </c>
      <c r="G119" s="165">
        <f>RES_hhdet_tes!G$151</f>
        <v>8.7979366714024032E-4</v>
      </c>
      <c r="H119" s="165">
        <f>RES_hhdet_tes!H$151</f>
        <v>9.6389987810254179E-4</v>
      </c>
      <c r="I119" s="165">
        <f>RES_hhdet_tes!I$151</f>
        <v>5.7955744895225674E-4</v>
      </c>
      <c r="J119" s="165">
        <f>RES_hhdet_tes!J$151</f>
        <v>4.7498643215630054E-4</v>
      </c>
      <c r="K119" s="165">
        <f>RES_hhdet_tes!K$151</f>
        <v>5.7434796463851816E-4</v>
      </c>
      <c r="L119" s="165">
        <f>RES_hhdet_tes!L$151</f>
        <v>6.0556278331845754E-4</v>
      </c>
      <c r="M119" s="165">
        <f>RES_hhdet_tes!M$151</f>
        <v>2.9740441473423754E-4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2.0000000000000001E-4</v>
      </c>
      <c r="E120" s="164">
        <f>RES_hhdet_tes!E$152</f>
        <v>1.9920318725099602E-4</v>
      </c>
      <c r="F120" s="164">
        <f>RES_hhdet_tes!F$152</f>
        <v>3.6496350364963501E-4</v>
      </c>
      <c r="G120" s="164">
        <f>RES_hhdet_tes!G$152</f>
        <v>3.6651544239514052E-4</v>
      </c>
      <c r="H120" s="164">
        <f>RES_hhdet_tes!H$152</f>
        <v>4.0518638573743937E-4</v>
      </c>
      <c r="I120" s="164">
        <f>RES_hhdet_tes!I$152</f>
        <v>2.4439918533604872E-4</v>
      </c>
      <c r="J120" s="164">
        <f>RES_hhdet_tes!J$152</f>
        <v>2.0206918849013895E-4</v>
      </c>
      <c r="K120" s="164">
        <f>RES_hhdet_tes!K$152</f>
        <v>2.4539877300613493E-4</v>
      </c>
      <c r="L120" s="164">
        <f>RES_hhdet_tes!L$152</f>
        <v>2.6079624745495322E-4</v>
      </c>
      <c r="M120" s="164">
        <f>RES_hhdet_tes!M$152</f>
        <v>1.2703610495841907E-4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1.0666259478522009E-2</v>
      </c>
      <c r="C121" s="162">
        <f>RES_hhdet_tes!C$153</f>
        <v>1.4530339070187599E-2</v>
      </c>
      <c r="D121" s="162">
        <f>RES_hhdet_tes!D$153</f>
        <v>3.1304906117954175E-2</v>
      </c>
      <c r="E121" s="162">
        <f>RES_hhdet_tes!E$153</f>
        <v>4.3559743086462557E-2</v>
      </c>
      <c r="F121" s="162">
        <f>RES_hhdet_tes!F$153</f>
        <v>5.0980812120428196E-2</v>
      </c>
      <c r="G121" s="162">
        <f>RES_hhdet_tes!G$153</f>
        <v>5.1741938400352364E-2</v>
      </c>
      <c r="H121" s="162">
        <f>RES_hhdet_tes!H$153</f>
        <v>8.3154970060657155E-2</v>
      </c>
      <c r="I121" s="162">
        <f>RES_hhdet_tes!I$153</f>
        <v>0.10484588407573738</v>
      </c>
      <c r="J121" s="162">
        <f>RES_hhdet_tes!J$153</f>
        <v>0.15940384029262214</v>
      </c>
      <c r="K121" s="162">
        <f>RES_hhdet_tes!K$153</f>
        <v>0.11891126161608875</v>
      </c>
      <c r="L121" s="162">
        <f>RES_hhdet_tes!L$153</f>
        <v>0.2186782615724702</v>
      </c>
      <c r="M121" s="162">
        <f>RES_hhdet_tes!M$153</f>
        <v>0.22910766537738234</v>
      </c>
      <c r="N121" s="162">
        <f>RES_hhdet_tes!N$153</f>
        <v>0.29253064248339916</v>
      </c>
      <c r="O121" s="162">
        <f>RES_hhdet_tes!O$153</f>
        <v>0.7300532591101333</v>
      </c>
      <c r="P121" s="162">
        <f>RES_hhdet_tes!P$153</f>
        <v>1.1065694016829029</v>
      </c>
      <c r="Q121" s="162">
        <f>RES_hhdet_tes!Q$153</f>
        <v>1.1688927353171921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6.2119803079822389E-4</v>
      </c>
      <c r="E122" s="160">
        <f t="shared" si="20"/>
        <v>7.8450141629156692E-4</v>
      </c>
      <c r="F122" s="160">
        <f t="shared" si="20"/>
        <v>1.7506899009979448E-3</v>
      </c>
      <c r="G122" s="160">
        <f t="shared" si="20"/>
        <v>2.2559489493619721E-3</v>
      </c>
      <c r="H122" s="160">
        <f t="shared" si="20"/>
        <v>3.9435433449545171E-3</v>
      </c>
      <c r="I122" s="160">
        <f t="shared" si="20"/>
        <v>6.4776219234305215E-3</v>
      </c>
      <c r="J122" s="160">
        <f t="shared" si="20"/>
        <v>1.0992931314183012E-2</v>
      </c>
      <c r="K122" s="160">
        <f t="shared" si="20"/>
        <v>1.4013672521785047E-2</v>
      </c>
      <c r="L122" s="160">
        <f t="shared" si="20"/>
        <v>2.6602369124319562E-2</v>
      </c>
      <c r="M122" s="160">
        <f t="shared" si="20"/>
        <v>4.1122884995076228E-2</v>
      </c>
      <c r="N122" s="160">
        <f t="shared" si="20"/>
        <v>6.5832018032235304E-2</v>
      </c>
      <c r="O122" s="160">
        <f t="shared" si="20"/>
        <v>0.17567410638603212</v>
      </c>
      <c r="P122" s="160">
        <f t="shared" si="20"/>
        <v>0.28973846973141176</v>
      </c>
      <c r="Q122" s="160">
        <f t="shared" si="20"/>
        <v>0.33471809370012839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3.4119803079822386E-4</v>
      </c>
      <c r="E123" s="156">
        <f>RES_hhdet_tes!E$155</f>
        <v>4.6577631668997334E-4</v>
      </c>
      <c r="F123" s="156">
        <f>RES_hhdet_tes!F$155</f>
        <v>1.0207628936986745E-3</v>
      </c>
      <c r="G123" s="156">
        <f>RES_hhdet_tes!G$155</f>
        <v>1.1971265602204546E-3</v>
      </c>
      <c r="H123" s="156">
        <f>RES_hhdet_tes!H$155</f>
        <v>2.4038350791522477E-3</v>
      </c>
      <c r="I123" s="156">
        <f>RES_hhdet_tes!I$155</f>
        <v>4.033630070070033E-3</v>
      </c>
      <c r="J123" s="156">
        <f>RES_hhdet_tes!J$155</f>
        <v>7.6789966229447327E-3</v>
      </c>
      <c r="K123" s="156">
        <f>RES_hhdet_tes!K$155</f>
        <v>7.8787031966316718E-3</v>
      </c>
      <c r="L123" s="156">
        <f>RES_hhdet_tes!L$155</f>
        <v>1.7952626917063608E-2</v>
      </c>
      <c r="M123" s="156">
        <f>RES_hhdet_tes!M$155</f>
        <v>2.4100046930648066E-2</v>
      </c>
      <c r="N123" s="156">
        <f>RES_hhdet_tes!N$155</f>
        <v>3.9310817822299005E-2</v>
      </c>
      <c r="O123" s="156">
        <f>RES_hhdet_tes!O$155</f>
        <v>0.11856697606157746</v>
      </c>
      <c r="P123" s="156">
        <f>RES_hhdet_tes!P$155</f>
        <v>0.20306041801503283</v>
      </c>
      <c r="Q123" s="156">
        <f>RES_hhdet_tes!Q$155</f>
        <v>0.23427006420920754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2.7999999999999998E-4</v>
      </c>
      <c r="E124" s="156">
        <f>RES_hhdet_tes!E$156</f>
        <v>3.1872509960159364E-4</v>
      </c>
      <c r="F124" s="156">
        <f>RES_hhdet_tes!F$156</f>
        <v>7.2992700729927024E-4</v>
      </c>
      <c r="G124" s="156">
        <f>RES_hhdet_tes!G$156</f>
        <v>1.0588223891415175E-3</v>
      </c>
      <c r="H124" s="156">
        <f>RES_hhdet_tes!H$156</f>
        <v>1.5397082658022694E-3</v>
      </c>
      <c r="I124" s="156">
        <f>RES_hhdet_tes!I$156</f>
        <v>2.4439918533604886E-3</v>
      </c>
      <c r="J124" s="156">
        <f>RES_hhdet_tes!J$156</f>
        <v>3.313934691238279E-3</v>
      </c>
      <c r="K124" s="156">
        <f>RES_hhdet_tes!K$156</f>
        <v>6.1349693251533744E-3</v>
      </c>
      <c r="L124" s="156">
        <f>RES_hhdet_tes!L$156</f>
        <v>8.6497422072559522E-3</v>
      </c>
      <c r="M124" s="156">
        <f>RES_hhdet_tes!M$156</f>
        <v>1.7022838064428159E-2</v>
      </c>
      <c r="N124" s="156">
        <f>RES_hhdet_tes!N$156</f>
        <v>2.6521200209936296E-2</v>
      </c>
      <c r="O124" s="156">
        <f>RES_hhdet_tes!O$156</f>
        <v>5.7107130324454664E-2</v>
      </c>
      <c r="P124" s="156">
        <f>RES_hhdet_tes!P$156</f>
        <v>8.667805171637892E-2</v>
      </c>
      <c r="Q124" s="156">
        <f>RES_hhdet_tes!Q$156</f>
        <v>0.10044802949092087</v>
      </c>
    </row>
    <row r="125" spans="1:17" ht="12" customHeight="1" x14ac:dyDescent="0.25">
      <c r="A125" s="158" t="s">
        <v>62</v>
      </c>
      <c r="B125" s="157">
        <f>SUM(B126:B127)</f>
        <v>2.1887892257474912E-2</v>
      </c>
      <c r="C125" s="157">
        <f t="shared" ref="C125:Q125" si="21">SUM(C126:C127)</f>
        <v>3.4429316538339083E-2</v>
      </c>
      <c r="D125" s="157">
        <f t="shared" si="21"/>
        <v>3.2301242054807965E-2</v>
      </c>
      <c r="E125" s="157">
        <f t="shared" si="21"/>
        <v>3.1953179301872303E-2</v>
      </c>
      <c r="F125" s="157">
        <f t="shared" si="21"/>
        <v>3.520576062134656E-2</v>
      </c>
      <c r="G125" s="157">
        <f t="shared" si="21"/>
        <v>3.6269282306221638E-2</v>
      </c>
      <c r="H125" s="157">
        <f t="shared" si="21"/>
        <v>4.7732343933730742E-2</v>
      </c>
      <c r="I125" s="157">
        <f t="shared" si="21"/>
        <v>5.3860463694720299E-2</v>
      </c>
      <c r="J125" s="157">
        <f t="shared" si="21"/>
        <v>7.8235216203008801E-2</v>
      </c>
      <c r="K125" s="157">
        <f t="shared" si="21"/>
        <v>6.4025076375242948E-2</v>
      </c>
      <c r="L125" s="157">
        <f t="shared" si="21"/>
        <v>0.1019056510079728</v>
      </c>
      <c r="M125" s="157">
        <f t="shared" si="21"/>
        <v>0.12750431181088562</v>
      </c>
      <c r="N125" s="157">
        <f t="shared" si="21"/>
        <v>0.18571988147750201</v>
      </c>
      <c r="O125" s="157">
        <f t="shared" si="21"/>
        <v>0.2226315346771349</v>
      </c>
      <c r="P125" s="157">
        <f t="shared" si="21"/>
        <v>0.25238102030251325</v>
      </c>
      <c r="Q125" s="157">
        <f t="shared" si="21"/>
        <v>0.66082740032049658</v>
      </c>
    </row>
    <row r="126" spans="1:17" ht="12" customHeight="1" x14ac:dyDescent="0.25">
      <c r="A126" s="23" t="s">
        <v>57</v>
      </c>
      <c r="B126" s="156">
        <f>RES_hhdet_tes!B$158</f>
        <v>1.9780238180899763E-2</v>
      </c>
      <c r="C126" s="156">
        <f>RES_hhdet_tes!C$158</f>
        <v>3.2585356066361086E-2</v>
      </c>
      <c r="D126" s="156">
        <f>RES_hhdet_tes!D$158</f>
        <v>1.8127651304418714E-2</v>
      </c>
      <c r="E126" s="156">
        <f>RES_hhdet_tes!E$158</f>
        <v>3.8740953840483258E-3</v>
      </c>
      <c r="F126" s="156">
        <f>RES_hhdet_tes!F$158</f>
        <v>4.4463552234374239E-3</v>
      </c>
      <c r="G126" s="156">
        <f>RES_hhdet_tes!G$158</f>
        <v>1.1002408408566986E-2</v>
      </c>
      <c r="H126" s="156">
        <f>RES_hhdet_tes!H$158</f>
        <v>1.2188499617702136E-2</v>
      </c>
      <c r="I126" s="156">
        <f>RES_hhdet_tes!I$158</f>
        <v>3.5203006157818388E-3</v>
      </c>
      <c r="J126" s="156">
        <f>RES_hhdet_tes!J$158</f>
        <v>4.8545187373201775E-3</v>
      </c>
      <c r="K126" s="156">
        <f>RES_hhdet_tes!K$158</f>
        <v>1.4868007511230619E-2</v>
      </c>
      <c r="L126" s="156">
        <f>RES_hhdet_tes!L$158</f>
        <v>1.8649547560922349E-2</v>
      </c>
      <c r="M126" s="156">
        <f>RES_hhdet_tes!M$158</f>
        <v>1.5411373407427396E-2</v>
      </c>
      <c r="N126" s="156">
        <f>RES_hhdet_tes!N$158</f>
        <v>0</v>
      </c>
      <c r="O126" s="156">
        <f>RES_hhdet_tes!O$158</f>
        <v>0</v>
      </c>
      <c r="P126" s="156">
        <f>RES_hhdet_tes!P$158</f>
        <v>0</v>
      </c>
      <c r="Q126" s="156">
        <f>RES_hhdet_tes!Q$158</f>
        <v>0</v>
      </c>
    </row>
    <row r="127" spans="1:17" ht="12" customHeight="1" x14ac:dyDescent="0.25">
      <c r="A127" s="29" t="s">
        <v>140</v>
      </c>
      <c r="B127" s="57">
        <f>RES_hhdet_tes!B$159</f>
        <v>2.107654076575149E-3</v>
      </c>
      <c r="C127" s="57">
        <f>RES_hhdet_tes!C$159</f>
        <v>1.8439604719779957E-3</v>
      </c>
      <c r="D127" s="57">
        <f>RES_hhdet_tes!D$159</f>
        <v>1.4173590750389252E-2</v>
      </c>
      <c r="E127" s="57">
        <f>RES_hhdet_tes!E$159</f>
        <v>2.8079083917823974E-2</v>
      </c>
      <c r="F127" s="57">
        <f>RES_hhdet_tes!F$159</f>
        <v>3.0759405397909133E-2</v>
      </c>
      <c r="G127" s="57">
        <f>RES_hhdet_tes!G$159</f>
        <v>2.5266873897654651E-2</v>
      </c>
      <c r="H127" s="57">
        <f>RES_hhdet_tes!H$159</f>
        <v>3.5543844316028604E-2</v>
      </c>
      <c r="I127" s="57">
        <f>RES_hhdet_tes!I$159</f>
        <v>5.034016307893846E-2</v>
      </c>
      <c r="J127" s="57">
        <f>RES_hhdet_tes!J$159</f>
        <v>7.3380697465688621E-2</v>
      </c>
      <c r="K127" s="57">
        <f>RES_hhdet_tes!K$159</f>
        <v>4.9157068864012332E-2</v>
      </c>
      <c r="L127" s="57">
        <f>RES_hhdet_tes!L$159</f>
        <v>8.325610344705045E-2</v>
      </c>
      <c r="M127" s="57">
        <f>RES_hhdet_tes!M$159</f>
        <v>0.11209293840345823</v>
      </c>
      <c r="N127" s="57">
        <f>RES_hhdet_tes!N$159</f>
        <v>0.18571988147750201</v>
      </c>
      <c r="O127" s="57">
        <f>RES_hhdet_tes!O$159</f>
        <v>0.2226315346771349</v>
      </c>
      <c r="P127" s="57">
        <f>RES_hhdet_tes!P$159</f>
        <v>0.25238102030251325</v>
      </c>
      <c r="Q127" s="57">
        <f>RES_hhdet_tes!Q$159</f>
        <v>0.66082740032049658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1.0905627591641158</v>
      </c>
      <c r="C129" s="175">
        <f t="shared" si="22"/>
        <v>1.1185447992200777</v>
      </c>
      <c r="D129" s="175">
        <f t="shared" si="22"/>
        <v>1.1583252400843542</v>
      </c>
      <c r="E129" s="175">
        <f t="shared" si="22"/>
        <v>1.2009487824948435</v>
      </c>
      <c r="F129" s="175">
        <f t="shared" si="22"/>
        <v>1.2428959890562747</v>
      </c>
      <c r="G129" s="175">
        <f t="shared" si="22"/>
        <v>1.2930385369887889</v>
      </c>
      <c r="H129" s="175">
        <f t="shared" si="22"/>
        <v>1.3182672256939869</v>
      </c>
      <c r="I129" s="175">
        <f t="shared" si="22"/>
        <v>1.3622176333363827</v>
      </c>
      <c r="J129" s="175">
        <f t="shared" si="22"/>
        <v>1.3890175001227736</v>
      </c>
      <c r="K129" s="175">
        <f t="shared" si="22"/>
        <v>1.5886346371517754</v>
      </c>
      <c r="L129" s="175">
        <f t="shared" si="22"/>
        <v>1.5979325284394343</v>
      </c>
      <c r="M129" s="175">
        <f t="shared" si="22"/>
        <v>1.8959458830068734</v>
      </c>
      <c r="N129" s="175">
        <f t="shared" si="22"/>
        <v>2.0567840431141153</v>
      </c>
      <c r="O129" s="175">
        <f t="shared" si="22"/>
        <v>2.2260947645019913</v>
      </c>
      <c r="P129" s="175">
        <f t="shared" si="22"/>
        <v>2.2314655080939803</v>
      </c>
      <c r="Q129" s="175">
        <f t="shared" si="22"/>
        <v>2.2630159863870234</v>
      </c>
    </row>
    <row r="130" spans="1:17" ht="12" customHeight="1" x14ac:dyDescent="0.25">
      <c r="A130" s="158" t="s">
        <v>65</v>
      </c>
      <c r="B130" s="169">
        <f t="shared" si="22"/>
        <v>1.1938791835747884</v>
      </c>
      <c r="C130" s="169">
        <f t="shared" si="22"/>
        <v>1.221831700920802</v>
      </c>
      <c r="D130" s="169">
        <f t="shared" si="22"/>
        <v>1.2476550197654479</v>
      </c>
      <c r="E130" s="169">
        <f t="shared" si="22"/>
        <v>1.2756371619928957</v>
      </c>
      <c r="F130" s="169">
        <f t="shared" si="22"/>
        <v>1.3168026833587561</v>
      </c>
      <c r="G130" s="169">
        <f t="shared" si="22"/>
        <v>1.3698095927496783</v>
      </c>
      <c r="H130" s="169">
        <f t="shared" si="22"/>
        <v>1.418378571149371</v>
      </c>
      <c r="I130" s="169">
        <f t="shared" si="22"/>
        <v>1.4608279833057962</v>
      </c>
      <c r="J130" s="169">
        <f t="shared" si="22"/>
        <v>1.5162729815749441</v>
      </c>
      <c r="K130" s="169">
        <f t="shared" si="22"/>
        <v>1.7249784008238755</v>
      </c>
      <c r="L130" s="169">
        <f t="shared" si="22"/>
        <v>1.8082970129615359</v>
      </c>
      <c r="M130" s="169">
        <f t="shared" si="22"/>
        <v>2.1607550716318458</v>
      </c>
      <c r="N130" s="169">
        <f t="shared" si="22"/>
        <v>2.3612809099450227</v>
      </c>
      <c r="O130" s="169">
        <f t="shared" si="22"/>
        <v>2.6813212216601934</v>
      </c>
      <c r="P130" s="169">
        <f t="shared" si="22"/>
        <v>2.843895321353116</v>
      </c>
      <c r="Q130" s="169">
        <f t="shared" si="22"/>
        <v>2.8882202285824148</v>
      </c>
    </row>
    <row r="131" spans="1:17" ht="12" customHeight="1" x14ac:dyDescent="0.25">
      <c r="A131" s="23" t="s">
        <v>60</v>
      </c>
      <c r="B131" s="73">
        <f t="shared" si="22"/>
        <v>1.1938791835747884</v>
      </c>
      <c r="C131" s="73">
        <f t="shared" si="22"/>
        <v>1.221831700920802</v>
      </c>
      <c r="D131" s="73">
        <f t="shared" si="22"/>
        <v>1.2476550197654479</v>
      </c>
      <c r="E131" s="73">
        <f t="shared" si="22"/>
        <v>1.2756371619928957</v>
      </c>
      <c r="F131" s="73">
        <f t="shared" si="22"/>
        <v>1.3168026833587561</v>
      </c>
      <c r="G131" s="73">
        <f t="shared" si="22"/>
        <v>1.3698095927496783</v>
      </c>
      <c r="H131" s="73">
        <f t="shared" si="22"/>
        <v>1.418378571149371</v>
      </c>
      <c r="I131" s="73">
        <f t="shared" si="22"/>
        <v>1.4608279833057962</v>
      </c>
      <c r="J131" s="73">
        <f t="shared" si="22"/>
        <v>1.5162729815749441</v>
      </c>
      <c r="K131" s="73">
        <f t="shared" si="22"/>
        <v>1.7249784008238755</v>
      </c>
      <c r="L131" s="73">
        <f t="shared" si="22"/>
        <v>1.8082970129615359</v>
      </c>
      <c r="M131" s="73">
        <f t="shared" si="22"/>
        <v>2.1607550716318458</v>
      </c>
      <c r="N131" s="73">
        <f t="shared" si="22"/>
        <v>2.3612809099450227</v>
      </c>
      <c r="O131" s="73">
        <f t="shared" si="22"/>
        <v>2.6813212216601934</v>
      </c>
      <c r="P131" s="73">
        <f t="shared" si="22"/>
        <v>2.843895321353116</v>
      </c>
      <c r="Q131" s="73">
        <f t="shared" si="22"/>
        <v>2.8882202285824148</v>
      </c>
    </row>
    <row r="132" spans="1:17" ht="12" customHeight="1" x14ac:dyDescent="0.25">
      <c r="A132" s="158" t="s">
        <v>112</v>
      </c>
      <c r="B132" s="169">
        <f t="shared" si="22"/>
        <v>1.6292521448704607</v>
      </c>
      <c r="C132" s="169">
        <f t="shared" si="22"/>
        <v>1.7062755940974235</v>
      </c>
      <c r="D132" s="169">
        <f t="shared" si="22"/>
        <v>1.7588330866012034</v>
      </c>
      <c r="E132" s="169">
        <f t="shared" si="22"/>
        <v>1.805473036786476</v>
      </c>
      <c r="F132" s="169">
        <f t="shared" si="22"/>
        <v>1.8627572060710254</v>
      </c>
      <c r="G132" s="169">
        <f t="shared" si="22"/>
        <v>1.9253308565285447</v>
      </c>
      <c r="H132" s="169">
        <f t="shared" si="22"/>
        <v>1.976700480297668</v>
      </c>
      <c r="I132" s="169">
        <f t="shared" si="22"/>
        <v>2.0185688041466925</v>
      </c>
      <c r="J132" s="169">
        <f t="shared" si="22"/>
        <v>2.0702041503302873</v>
      </c>
      <c r="K132" s="169">
        <f t="shared" si="22"/>
        <v>2.2446981185548425</v>
      </c>
      <c r="L132" s="169">
        <f t="shared" si="22"/>
        <v>2.3143652494278228</v>
      </c>
      <c r="M132" s="169">
        <f t="shared" si="22"/>
        <v>2.5932272023294365</v>
      </c>
      <c r="N132" s="169">
        <f t="shared" si="22"/>
        <v>2.7530746604718201</v>
      </c>
      <c r="O132" s="169">
        <f t="shared" si="22"/>
        <v>3.0262956337105935</v>
      </c>
      <c r="P132" s="169">
        <f t="shared" si="22"/>
        <v>3.1767704431434525</v>
      </c>
      <c r="Q132" s="169">
        <f t="shared" si="22"/>
        <v>3.2206004348918866</v>
      </c>
    </row>
    <row r="133" spans="1:17" ht="12" customHeight="1" x14ac:dyDescent="0.25">
      <c r="A133" s="23" t="s">
        <v>60</v>
      </c>
      <c r="B133" s="73">
        <f t="shared" si="22"/>
        <v>1.6292521448704607</v>
      </c>
      <c r="C133" s="73">
        <f t="shared" si="22"/>
        <v>1.7062755940974235</v>
      </c>
      <c r="D133" s="73">
        <f t="shared" si="22"/>
        <v>1.7588330866012034</v>
      </c>
      <c r="E133" s="73">
        <f t="shared" si="22"/>
        <v>1.805473036786476</v>
      </c>
      <c r="F133" s="73">
        <f t="shared" si="22"/>
        <v>1.8627572060710254</v>
      </c>
      <c r="G133" s="73">
        <f t="shared" si="22"/>
        <v>1.9253308565285447</v>
      </c>
      <c r="H133" s="73">
        <f t="shared" si="22"/>
        <v>1.976700480297668</v>
      </c>
      <c r="I133" s="73">
        <f t="shared" si="22"/>
        <v>2.0185688041466925</v>
      </c>
      <c r="J133" s="73">
        <f t="shared" si="22"/>
        <v>2.0702041503302873</v>
      </c>
      <c r="K133" s="73">
        <f t="shared" si="22"/>
        <v>2.2446981185548425</v>
      </c>
      <c r="L133" s="73">
        <f t="shared" si="22"/>
        <v>2.3143652494278228</v>
      </c>
      <c r="M133" s="73">
        <f t="shared" si="22"/>
        <v>2.5932272023294365</v>
      </c>
      <c r="N133" s="73">
        <f t="shared" si="22"/>
        <v>2.7530746604718201</v>
      </c>
      <c r="O133" s="73">
        <f t="shared" si="22"/>
        <v>3.0262956337105935</v>
      </c>
      <c r="P133" s="73">
        <f t="shared" si="22"/>
        <v>3.1767704431434525</v>
      </c>
      <c r="Q133" s="73">
        <f t="shared" si="22"/>
        <v>3.2206004348918866</v>
      </c>
    </row>
    <row r="134" spans="1:17" ht="12" customHeight="1" x14ac:dyDescent="0.25">
      <c r="A134" s="158" t="s">
        <v>63</v>
      </c>
      <c r="B134" s="169">
        <f t="shared" si="22"/>
        <v>0.56934723754365768</v>
      </c>
      <c r="C134" s="169">
        <f t="shared" si="22"/>
        <v>0.58143060421082715</v>
      </c>
      <c r="D134" s="169">
        <f t="shared" si="22"/>
        <v>0.61337608478273187</v>
      </c>
      <c r="E134" s="169">
        <f t="shared" si="22"/>
        <v>0.63057523996797249</v>
      </c>
      <c r="F134" s="169">
        <f t="shared" si="22"/>
        <v>0.64358186477076573</v>
      </c>
      <c r="G134" s="169">
        <f t="shared" si="22"/>
        <v>0.65261095227289079</v>
      </c>
      <c r="H134" s="169">
        <f t="shared" si="22"/>
        <v>0.6809973489333816</v>
      </c>
      <c r="I134" s="169">
        <f t="shared" si="22"/>
        <v>0.71564449596025181</v>
      </c>
      <c r="J134" s="169">
        <f t="shared" si="22"/>
        <v>0.73141254810665546</v>
      </c>
      <c r="K134" s="169">
        <f t="shared" si="22"/>
        <v>0.74198973200086082</v>
      </c>
      <c r="L134" s="169">
        <f t="shared" si="22"/>
        <v>0.74995914739419856</v>
      </c>
      <c r="M134" s="169">
        <f t="shared" si="22"/>
        <v>0.76596683475151539</v>
      </c>
      <c r="N134" s="169">
        <f t="shared" si="22"/>
        <v>0.77378480930459848</v>
      </c>
      <c r="O134" s="169">
        <f t="shared" si="22"/>
        <v>0.77737043383891802</v>
      </c>
      <c r="P134" s="169">
        <f t="shared" si="22"/>
        <v>0.78014005542628118</v>
      </c>
      <c r="Q134" s="169">
        <f t="shared" si="22"/>
        <v>0.78182800852986911</v>
      </c>
    </row>
    <row r="135" spans="1:17" ht="12" customHeight="1" x14ac:dyDescent="0.25">
      <c r="A135" s="167" t="s">
        <v>144</v>
      </c>
      <c r="B135" s="174">
        <f t="shared" si="22"/>
        <v>0.54638498360015841</v>
      </c>
      <c r="C135" s="174">
        <f t="shared" si="22"/>
        <v>0.54933358165637858</v>
      </c>
      <c r="D135" s="174">
        <f t="shared" si="22"/>
        <v>0.55210724032235481</v>
      </c>
      <c r="E135" s="174">
        <f t="shared" si="22"/>
        <v>0.55764057967192027</v>
      </c>
      <c r="F135" s="174">
        <f t="shared" si="22"/>
        <v>0.56284305164130444</v>
      </c>
      <c r="G135" s="174">
        <f t="shared" si="22"/>
        <v>0.5674121606845236</v>
      </c>
      <c r="H135" s="174">
        <f t="shared" si="22"/>
        <v>0.57144382683712325</v>
      </c>
      <c r="I135" s="174">
        <f t="shared" si="22"/>
        <v>0.58795128474937219</v>
      </c>
      <c r="J135" s="174">
        <f t="shared" si="22"/>
        <v>0.59021714719090412</v>
      </c>
      <c r="K135" s="174">
        <f t="shared" si="22"/>
        <v>0.59049564790086295</v>
      </c>
      <c r="L135" s="174">
        <f t="shared" si="22"/>
        <v>0.59112469670502599</v>
      </c>
      <c r="M135" s="174">
        <f t="shared" si="22"/>
        <v>0.59363063328351584</v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>
        <f t="shared" si="22"/>
        <v>0.66265289928948534</v>
      </c>
      <c r="E136" s="174">
        <f t="shared" si="22"/>
        <v>0.66293871979791175</v>
      </c>
      <c r="F136" s="174">
        <f t="shared" si="22"/>
        <v>0.66725666899057323</v>
      </c>
      <c r="G136" s="174">
        <f t="shared" si="22"/>
        <v>0.66844507657242225</v>
      </c>
      <c r="H136" s="174">
        <f t="shared" si="22"/>
        <v>0.67013532625082728</v>
      </c>
      <c r="I136" s="174">
        <f t="shared" si="22"/>
        <v>0.67294457917548056</v>
      </c>
      <c r="J136" s="174">
        <f t="shared" si="22"/>
        <v>0.67386492290237876</v>
      </c>
      <c r="K136" s="174">
        <f t="shared" si="22"/>
        <v>0.67677217410918311</v>
      </c>
      <c r="L136" s="174">
        <f t="shared" si="22"/>
        <v>0.67729283477480973</v>
      </c>
      <c r="M136" s="174">
        <f t="shared" si="22"/>
        <v>0.68143331693000708</v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>
        <f t="shared" si="22"/>
        <v>0.58226484749416363</v>
      </c>
      <c r="E137" s="173">
        <f t="shared" si="22"/>
        <v>0.58275038012357616</v>
      </c>
      <c r="F137" s="173">
        <f t="shared" si="22"/>
        <v>0.58657210483812983</v>
      </c>
      <c r="G137" s="173">
        <f t="shared" si="22"/>
        <v>0.58732219965494181</v>
      </c>
      <c r="H137" s="173">
        <f t="shared" si="22"/>
        <v>0.58852854324035675</v>
      </c>
      <c r="I137" s="173">
        <f t="shared" si="22"/>
        <v>0.59138170874911</v>
      </c>
      <c r="J137" s="173">
        <f t="shared" si="22"/>
        <v>0.59176119325662091</v>
      </c>
      <c r="K137" s="173">
        <f t="shared" si="22"/>
        <v>0.59464883256396961</v>
      </c>
      <c r="L137" s="173">
        <f t="shared" si="22"/>
        <v>0.59464883256396961</v>
      </c>
      <c r="M137" s="173">
        <f t="shared" si="22"/>
        <v>0.59981337891638264</v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>
        <f t="shared" si="22"/>
        <v>1</v>
      </c>
      <c r="E138" s="172">
        <f t="shared" si="22"/>
        <v>1</v>
      </c>
      <c r="F138" s="172">
        <f t="shared" si="22"/>
        <v>1.0000000000000004</v>
      </c>
      <c r="G138" s="172">
        <f t="shared" si="22"/>
        <v>0.99999999999999989</v>
      </c>
      <c r="H138" s="172">
        <f t="shared" si="22"/>
        <v>1.0000000000000004</v>
      </c>
      <c r="I138" s="172">
        <f t="shared" si="22"/>
        <v>0.99999999999999978</v>
      </c>
      <c r="J138" s="172">
        <f t="shared" si="22"/>
        <v>1</v>
      </c>
      <c r="K138" s="172">
        <f t="shared" si="22"/>
        <v>1</v>
      </c>
      <c r="L138" s="172">
        <f t="shared" si="22"/>
        <v>0.99999999999999956</v>
      </c>
      <c r="M138" s="172">
        <f t="shared" si="22"/>
        <v>1.0000000000000004</v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0.69815859015575765</v>
      </c>
      <c r="C139" s="171">
        <f t="shared" si="22"/>
        <v>0.70866265495261394</v>
      </c>
      <c r="D139" s="171">
        <f t="shared" si="22"/>
        <v>0.71410337710283522</v>
      </c>
      <c r="E139" s="171">
        <f t="shared" si="22"/>
        <v>0.71796871213339974</v>
      </c>
      <c r="F139" s="171">
        <f t="shared" si="22"/>
        <v>0.72220767771359451</v>
      </c>
      <c r="G139" s="171">
        <f t="shared" si="22"/>
        <v>0.72676298053096244</v>
      </c>
      <c r="H139" s="171">
        <f t="shared" si="22"/>
        <v>0.73055052168728318</v>
      </c>
      <c r="I139" s="171">
        <f t="shared" si="22"/>
        <v>0.73438580222063599</v>
      </c>
      <c r="J139" s="171">
        <f t="shared" si="22"/>
        <v>0.73700192724328561</v>
      </c>
      <c r="K139" s="171">
        <f t="shared" si="22"/>
        <v>0.74571168458279757</v>
      </c>
      <c r="L139" s="171">
        <f t="shared" si="22"/>
        <v>0.74940121809841453</v>
      </c>
      <c r="M139" s="171">
        <f t="shared" si="22"/>
        <v>0.75567213200912342</v>
      </c>
      <c r="N139" s="171">
        <f t="shared" si="22"/>
        <v>0.75891711826822661</v>
      </c>
      <c r="O139" s="171">
        <f t="shared" si="22"/>
        <v>0.76487100872925051</v>
      </c>
      <c r="P139" s="171">
        <f t="shared" si="22"/>
        <v>0.76800525084117088</v>
      </c>
      <c r="Q139" s="171">
        <f t="shared" si="22"/>
        <v>0.76877183958989748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>
        <f t="shared" si="22"/>
        <v>0.82822419432593797</v>
      </c>
      <c r="E140" s="170">
        <f t="shared" si="22"/>
        <v>0.81787915673074341</v>
      </c>
      <c r="F140" s="170">
        <f t="shared" si="22"/>
        <v>0.82507821516186453</v>
      </c>
      <c r="G140" s="170">
        <f t="shared" si="22"/>
        <v>0.84096570148070415</v>
      </c>
      <c r="H140" s="170">
        <f t="shared" si="22"/>
        <v>0.82476621276214468</v>
      </c>
      <c r="I140" s="170">
        <f t="shared" si="22"/>
        <v>0.82559782090643918</v>
      </c>
      <c r="J140" s="170">
        <f t="shared" si="22"/>
        <v>0.81135954555714085</v>
      </c>
      <c r="K140" s="170">
        <f t="shared" si="22"/>
        <v>0.84787026341607252</v>
      </c>
      <c r="L140" s="170">
        <f t="shared" si="22"/>
        <v>0.82475118327134855</v>
      </c>
      <c r="M140" s="170">
        <f t="shared" si="22"/>
        <v>0.84821760788618672</v>
      </c>
      <c r="N140" s="170">
        <f t="shared" si="22"/>
        <v>0.84756809207250272</v>
      </c>
      <c r="O140" s="170">
        <f t="shared" si="22"/>
        <v>0.83400999576002621</v>
      </c>
      <c r="P140" s="170">
        <f t="shared" si="22"/>
        <v>0.83024092085676948</v>
      </c>
      <c r="Q140" s="170">
        <f t="shared" si="22"/>
        <v>0.83112013671013563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>
        <f t="shared" si="22"/>
        <v>0.72589752771752591</v>
      </c>
      <c r="E141" s="73">
        <f t="shared" si="22"/>
        <v>0.72724734525270751</v>
      </c>
      <c r="F141" s="73">
        <f t="shared" si="22"/>
        <v>0.73334872122526429</v>
      </c>
      <c r="G141" s="73">
        <f t="shared" si="22"/>
        <v>0.73726169868486924</v>
      </c>
      <c r="H141" s="73">
        <f t="shared" si="22"/>
        <v>0.74153550805315926</v>
      </c>
      <c r="I141" s="73">
        <f t="shared" si="22"/>
        <v>0.74669396348728845</v>
      </c>
      <c r="J141" s="73">
        <f t="shared" si="22"/>
        <v>0.75027975610372688</v>
      </c>
      <c r="K141" s="73">
        <f t="shared" si="22"/>
        <v>0.75806935882620308</v>
      </c>
      <c r="L141" s="73">
        <f t="shared" si="22"/>
        <v>0.76053432253463837</v>
      </c>
      <c r="M141" s="73">
        <f t="shared" si="22"/>
        <v>0.76608554338525758</v>
      </c>
      <c r="N141" s="73">
        <f t="shared" si="22"/>
        <v>0.76853307632697954</v>
      </c>
      <c r="O141" s="73">
        <f t="shared" si="22"/>
        <v>0.7722685390166012</v>
      </c>
      <c r="P141" s="73">
        <f t="shared" si="22"/>
        <v>0.77414404764621658</v>
      </c>
      <c r="Q141" s="73">
        <f t="shared" si="22"/>
        <v>0.77500175007239358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>
        <f t="shared" si="22"/>
        <v>0.99999999999999978</v>
      </c>
      <c r="E142" s="73">
        <f t="shared" si="22"/>
        <v>0.99999999999999978</v>
      </c>
      <c r="F142" s="73">
        <f t="shared" si="22"/>
        <v>1</v>
      </c>
      <c r="G142" s="73">
        <f t="shared" si="22"/>
        <v>1.0000000000000002</v>
      </c>
      <c r="H142" s="73">
        <f t="shared" si="22"/>
        <v>1.0000000000000002</v>
      </c>
      <c r="I142" s="73">
        <f t="shared" si="22"/>
        <v>0.99999999999999978</v>
      </c>
      <c r="J142" s="73">
        <f t="shared" si="22"/>
        <v>0.99999999999999989</v>
      </c>
      <c r="K142" s="73">
        <f t="shared" si="22"/>
        <v>1</v>
      </c>
      <c r="L142" s="73">
        <f t="shared" si="22"/>
        <v>1</v>
      </c>
      <c r="M142" s="73">
        <f t="shared" si="22"/>
        <v>1</v>
      </c>
      <c r="N142" s="73">
        <f t="shared" si="22"/>
        <v>0.99999999999999956</v>
      </c>
      <c r="O142" s="73">
        <f t="shared" si="22"/>
        <v>1</v>
      </c>
      <c r="P142" s="73">
        <f t="shared" si="22"/>
        <v>0.99999999999999989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0.44340100225952345</v>
      </c>
      <c r="C143" s="169">
        <f t="shared" si="22"/>
        <v>0.44352811113179652</v>
      </c>
      <c r="D143" s="169">
        <f t="shared" si="22"/>
        <v>0.55492166263769971</v>
      </c>
      <c r="E143" s="169">
        <f t="shared" si="22"/>
        <v>0.75526501486639197</v>
      </c>
      <c r="F143" s="169">
        <f t="shared" si="22"/>
        <v>0.75330054821490899</v>
      </c>
      <c r="G143" s="169">
        <f t="shared" si="22"/>
        <v>0.66792282868862207</v>
      </c>
      <c r="H143" s="169">
        <f t="shared" si="22"/>
        <v>0.69061642786462241</v>
      </c>
      <c r="I143" s="169">
        <f t="shared" si="22"/>
        <v>0.79587437791540139</v>
      </c>
      <c r="J143" s="169">
        <f t="shared" si="22"/>
        <v>0.79880284198763163</v>
      </c>
      <c r="K143" s="169">
        <f t="shared" si="22"/>
        <v>0.71148514508680116</v>
      </c>
      <c r="L143" s="169">
        <f t="shared" si="22"/>
        <v>0.73940887172195069</v>
      </c>
      <c r="M143" s="169">
        <f t="shared" si="22"/>
        <v>0.77795014774748694</v>
      </c>
      <c r="N143" s="169">
        <f t="shared" si="22"/>
        <v>0.85532166424347311</v>
      </c>
      <c r="O143" s="169">
        <f t="shared" si="22"/>
        <v>0.85752378626874293</v>
      </c>
      <c r="P143" s="169">
        <f t="shared" si="22"/>
        <v>0.85881794374733944</v>
      </c>
      <c r="Q143" s="169">
        <f t="shared" si="22"/>
        <v>0.85942014142574097</v>
      </c>
    </row>
    <row r="144" spans="1:17" ht="12" customHeight="1" x14ac:dyDescent="0.25">
      <c r="A144" s="23" t="s">
        <v>57</v>
      </c>
      <c r="B144" s="73">
        <f t="shared" si="22"/>
        <v>0.42309523020977063</v>
      </c>
      <c r="C144" s="73">
        <f t="shared" si="22"/>
        <v>0.43226320504096866</v>
      </c>
      <c r="D144" s="73">
        <f t="shared" si="22"/>
        <v>0.44047866300658772</v>
      </c>
      <c r="E144" s="73">
        <f t="shared" si="22"/>
        <v>0.45011906516961764</v>
      </c>
      <c r="F144" s="73">
        <f t="shared" si="22"/>
        <v>0.45121908538718858</v>
      </c>
      <c r="G144" s="73">
        <f t="shared" si="22"/>
        <v>0.45733247452082615</v>
      </c>
      <c r="H144" s="73">
        <f t="shared" si="22"/>
        <v>0.4580403102471019</v>
      </c>
      <c r="I144" s="73">
        <f t="shared" si="22"/>
        <v>0.46249271700036815</v>
      </c>
      <c r="J144" s="73">
        <f t="shared" si="22"/>
        <v>0.46484599079534072</v>
      </c>
      <c r="K144" s="73">
        <f t="shared" si="22"/>
        <v>0.47084660472971263</v>
      </c>
      <c r="L144" s="73">
        <f t="shared" si="22"/>
        <v>0.47187057662108772</v>
      </c>
      <c r="M144" s="73">
        <f t="shared" si="22"/>
        <v>0.47376828955839151</v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ref="Q144" si="23">IF(Q126=0,"",Q126/Q108)</f>
        <v/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0.8067934920314257</v>
      </c>
      <c r="C145" s="65">
        <f t="shared" si="24"/>
        <v>0.82214274996579573</v>
      </c>
      <c r="D145" s="65">
        <f t="shared" si="24"/>
        <v>0.831090169501988</v>
      </c>
      <c r="E145" s="65">
        <f t="shared" si="24"/>
        <v>0.83319690786703215</v>
      </c>
      <c r="F145" s="65">
        <f t="shared" si="24"/>
        <v>0.83401199485944577</v>
      </c>
      <c r="G145" s="65">
        <f t="shared" si="24"/>
        <v>0.83543933274317517</v>
      </c>
      <c r="H145" s="65">
        <f t="shared" si="24"/>
        <v>0.83621828979257051</v>
      </c>
      <c r="I145" s="65">
        <f t="shared" si="24"/>
        <v>0.83812270811699963</v>
      </c>
      <c r="J145" s="65">
        <f t="shared" si="24"/>
        <v>0.83866242970402971</v>
      </c>
      <c r="K145" s="65">
        <f t="shared" si="24"/>
        <v>0.84157568414730266</v>
      </c>
      <c r="L145" s="65">
        <f t="shared" si="24"/>
        <v>0.8469779310657255</v>
      </c>
      <c r="M145" s="65">
        <f t="shared" si="24"/>
        <v>0.85327141261880413</v>
      </c>
      <c r="N145" s="65">
        <f t="shared" si="24"/>
        <v>0.85532166424347311</v>
      </c>
      <c r="O145" s="65">
        <f t="shared" si="24"/>
        <v>0.85752378626874293</v>
      </c>
      <c r="P145" s="65">
        <f t="shared" si="24"/>
        <v>0.85881794374733944</v>
      </c>
      <c r="Q145" s="65">
        <f t="shared" si="24"/>
        <v>0.85942014142574097</v>
      </c>
    </row>
    <row r="147" spans="1:17" ht="12" customHeight="1" x14ac:dyDescent="0.25">
      <c r="A147" s="152" t="s">
        <v>121</v>
      </c>
      <c r="B147" s="168">
        <f>SUM(B148,B150,B152,B161)</f>
        <v>0.34992792600852202</v>
      </c>
      <c r="C147" s="168">
        <f t="shared" ref="C147:Q147" si="25">SUM(C148,C150,C152,C161)</f>
        <v>0.41387599593736574</v>
      </c>
      <c r="D147" s="168">
        <f t="shared" si="25"/>
        <v>0.31050020904946146</v>
      </c>
      <c r="E147" s="168">
        <f t="shared" si="25"/>
        <v>0.22473281378486845</v>
      </c>
      <c r="F147" s="168">
        <f t="shared" si="25"/>
        <v>0.22566910375536967</v>
      </c>
      <c r="G147" s="168">
        <f t="shared" si="25"/>
        <v>0.24779908960405561</v>
      </c>
      <c r="H147" s="168">
        <f t="shared" si="25"/>
        <v>0.2266866613655853</v>
      </c>
      <c r="I147" s="168">
        <f t="shared" si="25"/>
        <v>9.4821353888279836E-2</v>
      </c>
      <c r="J147" s="168">
        <f t="shared" si="25"/>
        <v>7.1515261371409081E-2</v>
      </c>
      <c r="K147" s="168">
        <f t="shared" si="25"/>
        <v>0.12546478128318367</v>
      </c>
      <c r="L147" s="168">
        <f t="shared" si="25"/>
        <v>0.14297538516131802</v>
      </c>
      <c r="M147" s="168">
        <f t="shared" si="25"/>
        <v>9.9723620884278857E-2</v>
      </c>
      <c r="N147" s="168">
        <f t="shared" si="25"/>
        <v>0</v>
      </c>
      <c r="O147" s="168">
        <f t="shared" si="25"/>
        <v>0</v>
      </c>
      <c r="P147" s="168">
        <f t="shared" si="25"/>
        <v>0</v>
      </c>
      <c r="Q147" s="168">
        <f t="shared" si="25"/>
        <v>0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0.22641711819049185</v>
      </c>
      <c r="C152" s="157">
        <f t="shared" ref="C152:Q152" si="28">SUM(C153:C154,C157:C158)</f>
        <v>0.21472348955838022</v>
      </c>
      <c r="D152" s="157">
        <f t="shared" si="28"/>
        <v>0.20177550414131595</v>
      </c>
      <c r="E152" s="157">
        <f t="shared" si="28"/>
        <v>0.20199469788729971</v>
      </c>
      <c r="F152" s="157">
        <f t="shared" si="28"/>
        <v>0.19963586089919252</v>
      </c>
      <c r="G152" s="157">
        <f t="shared" si="28"/>
        <v>0.18424151798239735</v>
      </c>
      <c r="H152" s="157">
        <f t="shared" si="28"/>
        <v>0.15638620851145313</v>
      </c>
      <c r="I152" s="157">
        <f t="shared" si="28"/>
        <v>7.4712541225509493E-2</v>
      </c>
      <c r="J152" s="157">
        <f t="shared" si="28"/>
        <v>4.3925454093011879E-2</v>
      </c>
      <c r="K152" s="157">
        <f t="shared" si="28"/>
        <v>4.2041954180821961E-2</v>
      </c>
      <c r="L152" s="157">
        <f t="shared" si="28"/>
        <v>3.8561807423082448E-2</v>
      </c>
      <c r="M152" s="157">
        <f t="shared" si="28"/>
        <v>1.3785287124267074E-2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0.22641711819049185</v>
      </c>
      <c r="C153" s="132">
        <f>RES_hhdet_emi!C$149</f>
        <v>0.21472348955838022</v>
      </c>
      <c r="D153" s="132">
        <f>RES_hhdet_emi!D$149</f>
        <v>0.19955819090899393</v>
      </c>
      <c r="E153" s="132">
        <f>RES_hhdet_emi!E$149</f>
        <v>0.19978259408528282</v>
      </c>
      <c r="F153" s="132">
        <f>RES_hhdet_emi!F$149</f>
        <v>0.19565955383733702</v>
      </c>
      <c r="G153" s="132">
        <f>RES_hhdet_emi!G$149</f>
        <v>0.18028406294220259</v>
      </c>
      <c r="H153" s="132">
        <f>RES_hhdet_emi!H$149</f>
        <v>0.15205931736686734</v>
      </c>
      <c r="I153" s="132">
        <f>RES_hhdet_emi!I$149</f>
        <v>7.2123492767199759E-2</v>
      </c>
      <c r="J153" s="132">
        <f>RES_hhdet_emi!J$149</f>
        <v>4.180491492990096E-2</v>
      </c>
      <c r="K153" s="132">
        <f>RES_hhdet_emi!K$149</f>
        <v>3.9490274880829887E-2</v>
      </c>
      <c r="L153" s="132">
        <f>RES_hhdet_emi!L$149</f>
        <v>3.5871448765658093E-2</v>
      </c>
      <c r="M153" s="132">
        <f>RES_hhdet_emi!M$149</f>
        <v>1.2475372963137627E-2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2.2173132323220074E-3</v>
      </c>
      <c r="E154" s="132">
        <f t="shared" si="29"/>
        <v>2.2121038020168808E-3</v>
      </c>
      <c r="F154" s="132">
        <f t="shared" si="29"/>
        <v>3.9763070618555173E-3</v>
      </c>
      <c r="G154" s="132">
        <f t="shared" si="29"/>
        <v>3.9574550401947576E-3</v>
      </c>
      <c r="H154" s="132">
        <f t="shared" si="29"/>
        <v>4.3268911445857733E-3</v>
      </c>
      <c r="I154" s="132">
        <f t="shared" si="29"/>
        <v>2.5890484583097314E-3</v>
      </c>
      <c r="J154" s="132">
        <f t="shared" si="29"/>
        <v>2.1205391631109157E-3</v>
      </c>
      <c r="K154" s="132">
        <f t="shared" si="29"/>
        <v>2.5516792999920744E-3</v>
      </c>
      <c r="L154" s="132">
        <f t="shared" si="29"/>
        <v>2.690358657424354E-3</v>
      </c>
      <c r="M154" s="132">
        <f t="shared" si="29"/>
        <v>1.3099141611294465E-3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2.2173132323220074E-3</v>
      </c>
      <c r="E155" s="165">
        <f>RES_hhdet_emi!E$151</f>
        <v>2.2121038020168808E-3</v>
      </c>
      <c r="F155" s="165">
        <f>RES_hhdet_emi!F$151</f>
        <v>3.9763070618555173E-3</v>
      </c>
      <c r="G155" s="165">
        <f>RES_hhdet_emi!G$151</f>
        <v>3.9574550401947576E-3</v>
      </c>
      <c r="H155" s="165">
        <f>RES_hhdet_emi!H$151</f>
        <v>4.3268911445857733E-3</v>
      </c>
      <c r="I155" s="165">
        <f>RES_hhdet_emi!I$151</f>
        <v>2.5890484583097314E-3</v>
      </c>
      <c r="J155" s="165">
        <f>RES_hhdet_emi!J$151</f>
        <v>2.1205391631109157E-3</v>
      </c>
      <c r="K155" s="165">
        <f>RES_hhdet_emi!K$151</f>
        <v>2.5516792999920744E-3</v>
      </c>
      <c r="L155" s="165">
        <f>RES_hhdet_emi!L$151</f>
        <v>2.690358657424354E-3</v>
      </c>
      <c r="M155" s="165">
        <f>RES_hhdet_emi!M$151</f>
        <v>1.3099141611294465E-3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0.12351080781803019</v>
      </c>
      <c r="C161" s="157">
        <f t="shared" ref="C161:Q161" si="31">SUM(C162:C163)</f>
        <v>0.19915250637898552</v>
      </c>
      <c r="D161" s="157">
        <f t="shared" si="31"/>
        <v>0.10872470490814551</v>
      </c>
      <c r="E161" s="157">
        <f t="shared" si="31"/>
        <v>2.2738115897568738E-2</v>
      </c>
      <c r="F161" s="157">
        <f t="shared" si="31"/>
        <v>2.6033242856177141E-2</v>
      </c>
      <c r="G161" s="157">
        <f t="shared" si="31"/>
        <v>6.3557571621658246E-2</v>
      </c>
      <c r="H161" s="157">
        <f t="shared" si="31"/>
        <v>7.0300452854132153E-2</v>
      </c>
      <c r="I161" s="157">
        <f t="shared" si="31"/>
        <v>2.0108812662770342E-2</v>
      </c>
      <c r="J161" s="157">
        <f t="shared" si="31"/>
        <v>2.7589807278397206E-2</v>
      </c>
      <c r="K161" s="157">
        <f t="shared" si="31"/>
        <v>8.3422827102361707E-2</v>
      </c>
      <c r="L161" s="157">
        <f t="shared" si="31"/>
        <v>0.10441357773823558</v>
      </c>
      <c r="M161" s="157">
        <f t="shared" si="31"/>
        <v>8.5938333760011781E-2</v>
      </c>
      <c r="N161" s="157">
        <f t="shared" si="31"/>
        <v>0</v>
      </c>
      <c r="O161" s="157">
        <f t="shared" si="31"/>
        <v>0</v>
      </c>
      <c r="P161" s="157">
        <f t="shared" si="31"/>
        <v>0</v>
      </c>
      <c r="Q161" s="157">
        <f t="shared" si="31"/>
        <v>0</v>
      </c>
    </row>
    <row r="162" spans="1:17" ht="12" customHeight="1" x14ac:dyDescent="0.25">
      <c r="A162" s="23" t="s">
        <v>57</v>
      </c>
      <c r="B162" s="156">
        <f>RES_hhdet_emi!B$158</f>
        <v>0.12351080781803019</v>
      </c>
      <c r="C162" s="156">
        <f>RES_hhdet_emi!C$158</f>
        <v>0.19915250637898552</v>
      </c>
      <c r="D162" s="156">
        <f>RES_hhdet_emi!D$158</f>
        <v>0.10872470490814551</v>
      </c>
      <c r="E162" s="156">
        <f>RES_hhdet_emi!E$158</f>
        <v>2.2738115897568738E-2</v>
      </c>
      <c r="F162" s="156">
        <f>RES_hhdet_emi!F$158</f>
        <v>2.6033242856177141E-2</v>
      </c>
      <c r="G162" s="156">
        <f>RES_hhdet_emi!G$158</f>
        <v>6.3557571621658246E-2</v>
      </c>
      <c r="H162" s="156">
        <f>RES_hhdet_emi!H$158</f>
        <v>7.0300452854132153E-2</v>
      </c>
      <c r="I162" s="156">
        <f>RES_hhdet_emi!I$158</f>
        <v>2.0108812662770342E-2</v>
      </c>
      <c r="J162" s="156">
        <f>RES_hhdet_emi!J$158</f>
        <v>2.7589807278397206E-2</v>
      </c>
      <c r="K162" s="156">
        <f>RES_hhdet_emi!K$158</f>
        <v>8.3422827102361707E-2</v>
      </c>
      <c r="L162" s="156">
        <f>RES_hhdet_emi!L$158</f>
        <v>0.10441357773823558</v>
      </c>
      <c r="M162" s="156">
        <f>RES_hhdet_emi!M$158</f>
        <v>8.5938333760011781E-2</v>
      </c>
      <c r="N162" s="156">
        <f>RES_hhdet_emi!N$158</f>
        <v>0</v>
      </c>
      <c r="O162" s="156">
        <f>RES_hhdet_emi!O$158</f>
        <v>0</v>
      </c>
      <c r="P162" s="156">
        <f>RES_hhdet_emi!P$158</f>
        <v>0</v>
      </c>
      <c r="Q162" s="156">
        <f>RES_hhdet_emi!Q$158</f>
        <v>0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16504.818706535556</v>
      </c>
      <c r="C165" s="168">
        <f t="shared" ref="C165:Q165" si="32">SUM(C166,C168,C170,C179)</f>
        <v>17032.705994544343</v>
      </c>
      <c r="D165" s="168">
        <f t="shared" si="32"/>
        <v>15473.555187198179</v>
      </c>
      <c r="E165" s="168">
        <f t="shared" si="32"/>
        <v>15244.184092553047</v>
      </c>
      <c r="F165" s="168">
        <f t="shared" si="32"/>
        <v>15463.378413798819</v>
      </c>
      <c r="G165" s="168">
        <f t="shared" si="32"/>
        <v>14408.198108562701</v>
      </c>
      <c r="H165" s="168">
        <f t="shared" si="32"/>
        <v>13592.708731443408</v>
      </c>
      <c r="I165" s="168">
        <f t="shared" si="32"/>
        <v>12660.472577193277</v>
      </c>
      <c r="J165" s="168">
        <f t="shared" si="32"/>
        <v>14866.617812302553</v>
      </c>
      <c r="K165" s="168">
        <f t="shared" si="32"/>
        <v>10796.16677126393</v>
      </c>
      <c r="L165" s="168">
        <f t="shared" si="32"/>
        <v>12707.990307478834</v>
      </c>
      <c r="M165" s="168">
        <f t="shared" si="32"/>
        <v>9278.4187722110401</v>
      </c>
      <c r="N165" s="168">
        <f t="shared" si="32"/>
        <v>9020.8168674251901</v>
      </c>
      <c r="O165" s="168">
        <f t="shared" si="32"/>
        <v>8554.176481934308</v>
      </c>
      <c r="P165" s="168">
        <f t="shared" si="32"/>
        <v>6889.2810312582969</v>
      </c>
      <c r="Q165" s="168">
        <f t="shared" si="32"/>
        <v>8069.8611541939099</v>
      </c>
    </row>
    <row r="166" spans="1:17" ht="12" customHeight="1" x14ac:dyDescent="0.25">
      <c r="A166" s="158" t="s">
        <v>65</v>
      </c>
      <c r="B166" s="157">
        <f>B167</f>
        <v>12717.700184493417</v>
      </c>
      <c r="C166" s="157">
        <f t="shared" ref="C166:Q166" si="33">C167</f>
        <v>13314.365120462209</v>
      </c>
      <c r="D166" s="157">
        <f t="shared" si="33"/>
        <v>12117.475387962006</v>
      </c>
      <c r="E166" s="157">
        <f t="shared" si="33"/>
        <v>12125.325526145092</v>
      </c>
      <c r="F166" s="157">
        <f t="shared" si="33"/>
        <v>12470.554415265384</v>
      </c>
      <c r="G166" s="157">
        <f t="shared" si="33"/>
        <v>11698.558975069658</v>
      </c>
      <c r="H166" s="157">
        <f t="shared" si="33"/>
        <v>10606.408804137656</v>
      </c>
      <c r="I166" s="157">
        <f t="shared" si="33"/>
        <v>9801.3449719662149</v>
      </c>
      <c r="J166" s="157">
        <f t="shared" si="33"/>
        <v>11308.963360493357</v>
      </c>
      <c r="K166" s="157">
        <f t="shared" si="33"/>
        <v>8417.1952515659013</v>
      </c>
      <c r="L166" s="157">
        <f t="shared" si="33"/>
        <v>9331.9788129577155</v>
      </c>
      <c r="M166" s="157">
        <f t="shared" si="33"/>
        <v>6818.4376862165782</v>
      </c>
      <c r="N166" s="157">
        <f t="shared" si="33"/>
        <v>6637.9004226885891</v>
      </c>
      <c r="O166" s="157">
        <f t="shared" si="33"/>
        <v>5957.7994986575204</v>
      </c>
      <c r="P166" s="157">
        <f t="shared" si="33"/>
        <v>4398.3164607344934</v>
      </c>
      <c r="Q166" s="157">
        <f t="shared" si="33"/>
        <v>5211.6639724876841</v>
      </c>
    </row>
    <row r="167" spans="1:17" ht="12" customHeight="1" x14ac:dyDescent="0.25">
      <c r="A167" s="23" t="s">
        <v>60</v>
      </c>
      <c r="B167" s="156">
        <f>IF(B95=0,0,B95/0.086*1000000/B$7)</f>
        <v>12717.700184493417</v>
      </c>
      <c r="C167" s="156">
        <f t="shared" ref="C167:Q167" si="34">IF(C95=0,0,C95/0.086*1000000/C$7)</f>
        <v>13314.365120462209</v>
      </c>
      <c r="D167" s="156">
        <f t="shared" si="34"/>
        <v>12117.475387962006</v>
      </c>
      <c r="E167" s="156">
        <f t="shared" si="34"/>
        <v>12125.325526145092</v>
      </c>
      <c r="F167" s="156">
        <f t="shared" si="34"/>
        <v>12470.554415265384</v>
      </c>
      <c r="G167" s="156">
        <f t="shared" si="34"/>
        <v>11698.558975069658</v>
      </c>
      <c r="H167" s="156">
        <f t="shared" si="34"/>
        <v>10606.408804137656</v>
      </c>
      <c r="I167" s="156">
        <f t="shared" si="34"/>
        <v>9801.3449719662149</v>
      </c>
      <c r="J167" s="156">
        <f t="shared" si="34"/>
        <v>11308.963360493357</v>
      </c>
      <c r="K167" s="156">
        <f t="shared" si="34"/>
        <v>8417.1952515659013</v>
      </c>
      <c r="L167" s="156">
        <f t="shared" si="34"/>
        <v>9331.9788129577155</v>
      </c>
      <c r="M167" s="156">
        <f t="shared" si="34"/>
        <v>6818.4376862165782</v>
      </c>
      <c r="N167" s="156">
        <f t="shared" si="34"/>
        <v>6637.9004226885891</v>
      </c>
      <c r="O167" s="156">
        <f t="shared" si="34"/>
        <v>5957.7994986575204</v>
      </c>
      <c r="P167" s="156">
        <f t="shared" si="34"/>
        <v>4398.3164607344934</v>
      </c>
      <c r="Q167" s="156">
        <f t="shared" si="34"/>
        <v>5211.6639724876841</v>
      </c>
    </row>
    <row r="168" spans="1:17" ht="12" customHeight="1" x14ac:dyDescent="0.25">
      <c r="A168" s="158" t="s">
        <v>112</v>
      </c>
      <c r="B168" s="157">
        <f>B169</f>
        <v>741.48443424225934</v>
      </c>
      <c r="C168" s="157">
        <f t="shared" ref="C168:Q168" si="35">C169</f>
        <v>712.39365227400242</v>
      </c>
      <c r="D168" s="157">
        <f t="shared" si="35"/>
        <v>695.7104964301393</v>
      </c>
      <c r="E168" s="157">
        <f t="shared" si="35"/>
        <v>682.72564561357296</v>
      </c>
      <c r="F168" s="157">
        <f t="shared" si="35"/>
        <v>665.11611451509441</v>
      </c>
      <c r="G168" s="157">
        <f t="shared" si="35"/>
        <v>651.03457366806686</v>
      </c>
      <c r="H168" s="157">
        <f t="shared" si="35"/>
        <v>644.40832718098716</v>
      </c>
      <c r="I168" s="157">
        <f t="shared" si="35"/>
        <v>639.55635360682049</v>
      </c>
      <c r="J168" s="157">
        <f t="shared" si="35"/>
        <v>630.67542066154226</v>
      </c>
      <c r="K168" s="157">
        <f t="shared" si="35"/>
        <v>588.22799358303325</v>
      </c>
      <c r="L168" s="157">
        <f t="shared" si="35"/>
        <v>580.52521157268484</v>
      </c>
      <c r="M168" s="157">
        <f t="shared" si="35"/>
        <v>529.13205869212709</v>
      </c>
      <c r="N168" s="157">
        <f t="shared" si="35"/>
        <v>498.67433369427357</v>
      </c>
      <c r="O168" s="157">
        <f t="shared" si="35"/>
        <v>452.64981298012941</v>
      </c>
      <c r="P168" s="157">
        <f t="shared" si="35"/>
        <v>374.7168400307354</v>
      </c>
      <c r="Q168" s="157">
        <f t="shared" si="35"/>
        <v>377.31772231690036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741.48443424225934</v>
      </c>
      <c r="C169" s="156">
        <f t="shared" si="36"/>
        <v>712.39365227400242</v>
      </c>
      <c r="D169" s="156">
        <f t="shared" si="36"/>
        <v>695.7104964301393</v>
      </c>
      <c r="E169" s="156">
        <f t="shared" si="36"/>
        <v>682.72564561357296</v>
      </c>
      <c r="F169" s="156">
        <f t="shared" si="36"/>
        <v>665.11611451509441</v>
      </c>
      <c r="G169" s="156">
        <f t="shared" si="36"/>
        <v>651.03457366806686</v>
      </c>
      <c r="H169" s="156">
        <f t="shared" si="36"/>
        <v>644.40832718098716</v>
      </c>
      <c r="I169" s="156">
        <f t="shared" si="36"/>
        <v>639.55635360682049</v>
      </c>
      <c r="J169" s="156">
        <f t="shared" si="36"/>
        <v>630.67542066154226</v>
      </c>
      <c r="K169" s="156">
        <f t="shared" si="36"/>
        <v>588.22799358303325</v>
      </c>
      <c r="L169" s="156">
        <f t="shared" si="36"/>
        <v>580.52521157268484</v>
      </c>
      <c r="M169" s="156">
        <f t="shared" si="36"/>
        <v>529.13205869212709</v>
      </c>
      <c r="N169" s="156">
        <f t="shared" si="36"/>
        <v>498.67433369427357</v>
      </c>
      <c r="O169" s="156">
        <f t="shared" si="36"/>
        <v>452.64981298012941</v>
      </c>
      <c r="P169" s="156">
        <f t="shared" si="36"/>
        <v>374.7168400307354</v>
      </c>
      <c r="Q169" s="156">
        <f t="shared" si="36"/>
        <v>377.31772231690036</v>
      </c>
    </row>
    <row r="170" spans="1:17" ht="12" customHeight="1" x14ac:dyDescent="0.25">
      <c r="A170" s="158" t="s">
        <v>63</v>
      </c>
      <c r="B170" s="157">
        <f t="shared" si="36"/>
        <v>2045.6411609783893</v>
      </c>
      <c r="C170" s="157">
        <f t="shared" si="36"/>
        <v>1705.3305133288259</v>
      </c>
      <c r="D170" s="157">
        <f t="shared" si="36"/>
        <v>1797.0468628300034</v>
      </c>
      <c r="E170" s="157">
        <f t="shared" si="36"/>
        <v>1865.4314504987537</v>
      </c>
      <c r="F170" s="157">
        <f t="shared" si="36"/>
        <v>1770.9105088192307</v>
      </c>
      <c r="G170" s="157">
        <f t="shared" si="36"/>
        <v>1494.8420386821067</v>
      </c>
      <c r="H170" s="157">
        <f t="shared" si="36"/>
        <v>1687.4377327987634</v>
      </c>
      <c r="I170" s="157">
        <f t="shared" si="36"/>
        <v>1610.9759595105213</v>
      </c>
      <c r="J170" s="157">
        <f t="shared" si="36"/>
        <v>2095.0988334465001</v>
      </c>
      <c r="K170" s="157">
        <f t="shared" si="36"/>
        <v>1219.5801557637315</v>
      </c>
      <c r="L170" s="157">
        <f t="shared" si="36"/>
        <v>1987.3354122117967</v>
      </c>
      <c r="M170" s="157">
        <f t="shared" si="36"/>
        <v>1323.3296509273498</v>
      </c>
      <c r="N170" s="157">
        <f t="shared" si="36"/>
        <v>1282.808022089109</v>
      </c>
      <c r="O170" s="157">
        <f t="shared" si="36"/>
        <v>1753.08876358624</v>
      </c>
      <c r="P170" s="157">
        <f t="shared" si="36"/>
        <v>1817.785365951524</v>
      </c>
      <c r="Q170" s="157">
        <f t="shared" si="36"/>
        <v>1772.2918722703462</v>
      </c>
    </row>
    <row r="171" spans="1:17" ht="12" customHeight="1" x14ac:dyDescent="0.25">
      <c r="A171" s="167" t="s">
        <v>144</v>
      </c>
      <c r="B171" s="132">
        <f>IF(B99=0,0,B99/0.086*1000000/B$11)</f>
        <v>2855.4450398594618</v>
      </c>
      <c r="C171" s="132">
        <f t="shared" ref="C171:Q171" si="37">IF(C99=0,0,C99/0.086*1000000/C$11)</f>
        <v>2812.7442987275681</v>
      </c>
      <c r="D171" s="132">
        <f t="shared" si="37"/>
        <v>2788.3608630397152</v>
      </c>
      <c r="E171" s="132">
        <f t="shared" si="37"/>
        <v>2773.8844101898826</v>
      </c>
      <c r="F171" s="132">
        <f t="shared" si="37"/>
        <v>2777.9814349396324</v>
      </c>
      <c r="G171" s="132">
        <f t="shared" si="37"/>
        <v>2764.8107805182581</v>
      </c>
      <c r="H171" s="132">
        <f t="shared" si="37"/>
        <v>2720.6201068760038</v>
      </c>
      <c r="I171" s="132">
        <f t="shared" si="37"/>
        <v>2713.1940917009533</v>
      </c>
      <c r="J171" s="132">
        <f t="shared" si="37"/>
        <v>2666.6635659631502</v>
      </c>
      <c r="K171" s="132">
        <f t="shared" si="37"/>
        <v>2674.0330712751415</v>
      </c>
      <c r="L171" s="132">
        <f t="shared" si="37"/>
        <v>2819.3621445949075</v>
      </c>
      <c r="M171" s="132">
        <f t="shared" si="37"/>
        <v>2745.4498591595348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2416.9688831974363</v>
      </c>
      <c r="E172" s="132">
        <f t="shared" si="38"/>
        <v>2410.5300821184278</v>
      </c>
      <c r="F172" s="132">
        <f t="shared" si="38"/>
        <v>2416.1160789404548</v>
      </c>
      <c r="G172" s="132">
        <f t="shared" si="38"/>
        <v>2408.9017096640282</v>
      </c>
      <c r="H172" s="132">
        <f t="shared" si="38"/>
        <v>2375.5810349730682</v>
      </c>
      <c r="I172" s="132">
        <f t="shared" si="38"/>
        <v>2372.8776962372713</v>
      </c>
      <c r="J172" s="132">
        <f t="shared" si="38"/>
        <v>2336.5928415001072</v>
      </c>
      <c r="K172" s="132">
        <f t="shared" si="38"/>
        <v>2347.4021673463403</v>
      </c>
      <c r="L172" s="132">
        <f t="shared" si="38"/>
        <v>2478.9725854314584</v>
      </c>
      <c r="M172" s="132">
        <f t="shared" si="38"/>
        <v>2414.2029051264699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1951.8526041276691</v>
      </c>
      <c r="E173" s="165">
        <f t="shared" si="39"/>
        <v>1947.2668559533206</v>
      </c>
      <c r="F173" s="165">
        <f t="shared" si="39"/>
        <v>1944.5870044577225</v>
      </c>
      <c r="G173" s="165">
        <f t="shared" si="39"/>
        <v>1935.3675463628128</v>
      </c>
      <c r="H173" s="165">
        <f t="shared" si="39"/>
        <v>1904.4340748132552</v>
      </c>
      <c r="I173" s="165">
        <f t="shared" si="39"/>
        <v>1899.2358641906651</v>
      </c>
      <c r="J173" s="165">
        <f t="shared" si="39"/>
        <v>1866.6644961742027</v>
      </c>
      <c r="K173" s="165">
        <f t="shared" si="39"/>
        <v>1871.8231498925904</v>
      </c>
      <c r="L173" s="165">
        <f t="shared" si="39"/>
        <v>1973.5535012164326</v>
      </c>
      <c r="M173" s="165">
        <f t="shared" si="39"/>
        <v>1921.8149014116677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465.11627906976713</v>
      </c>
      <c r="E174" s="164">
        <f t="shared" si="39"/>
        <v>463.26322616510708</v>
      </c>
      <c r="F174" s="164">
        <f t="shared" si="39"/>
        <v>471.52907448273254</v>
      </c>
      <c r="G174" s="164">
        <f t="shared" si="39"/>
        <v>473.53416330121519</v>
      </c>
      <c r="H174" s="164">
        <f t="shared" si="39"/>
        <v>471.14696015981309</v>
      </c>
      <c r="I174" s="164">
        <f t="shared" si="39"/>
        <v>473.64183204660623</v>
      </c>
      <c r="J174" s="164">
        <f t="shared" si="39"/>
        <v>469.92834532590462</v>
      </c>
      <c r="K174" s="164">
        <f t="shared" si="39"/>
        <v>475.57901745374983</v>
      </c>
      <c r="L174" s="164">
        <f t="shared" si="39"/>
        <v>505.41908421502563</v>
      </c>
      <c r="M174" s="164">
        <f t="shared" si="39"/>
        <v>492.38800371480221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789.54536662508087</v>
      </c>
      <c r="C175" s="162">
        <f t="shared" ref="C175:Q175" si="40">IF(C103=0,0,C103/0.086*1000000/C$13)</f>
        <v>665.97008904397239</v>
      </c>
      <c r="D175" s="162">
        <f t="shared" si="40"/>
        <v>1115.4154800427298</v>
      </c>
      <c r="E175" s="162">
        <f t="shared" si="40"/>
        <v>1326.079945685806</v>
      </c>
      <c r="F175" s="162">
        <f t="shared" si="40"/>
        <v>1284.5332162755215</v>
      </c>
      <c r="G175" s="162">
        <f t="shared" si="40"/>
        <v>1037.4055203166026</v>
      </c>
      <c r="H175" s="162">
        <f t="shared" si="40"/>
        <v>1417.0743230788878</v>
      </c>
      <c r="I175" s="162">
        <f t="shared" si="40"/>
        <v>1495.5663461960701</v>
      </c>
      <c r="J175" s="162">
        <f t="shared" si="40"/>
        <v>2073.3418044809328</v>
      </c>
      <c r="K175" s="162">
        <f t="shared" si="40"/>
        <v>1150.9542133473965</v>
      </c>
      <c r="L175" s="162">
        <f t="shared" si="40"/>
        <v>1970.4236872332776</v>
      </c>
      <c r="M175" s="162">
        <f t="shared" si="40"/>
        <v>1299.9243440793666</v>
      </c>
      <c r="N175" s="162">
        <f t="shared" si="40"/>
        <v>1270.067802711163</v>
      </c>
      <c r="O175" s="162">
        <f t="shared" si="40"/>
        <v>1766.1667990723388</v>
      </c>
      <c r="P175" s="162">
        <f t="shared" si="40"/>
        <v>1843.9251340765477</v>
      </c>
      <c r="Q175" s="162">
        <f t="shared" si="40"/>
        <v>1799.1102821894754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1245.907115099631</v>
      </c>
      <c r="E176" s="160">
        <f t="shared" si="41"/>
        <v>1394.1713480365545</v>
      </c>
      <c r="F176" s="160">
        <f t="shared" si="41"/>
        <v>1370.7023258755848</v>
      </c>
      <c r="G176" s="160">
        <f t="shared" si="41"/>
        <v>1199.7180275228495</v>
      </c>
      <c r="H176" s="160">
        <f t="shared" si="41"/>
        <v>1463.0989863150583</v>
      </c>
      <c r="I176" s="160">
        <f t="shared" si="41"/>
        <v>1520.5382743838543</v>
      </c>
      <c r="J176" s="160">
        <f t="shared" si="41"/>
        <v>1921.2676084625543</v>
      </c>
      <c r="K176" s="160">
        <f t="shared" si="41"/>
        <v>1281.2469667969231</v>
      </c>
      <c r="L176" s="160">
        <f t="shared" si="41"/>
        <v>1884.7156652783171</v>
      </c>
      <c r="M176" s="160">
        <f t="shared" si="41"/>
        <v>1402.3350445703563</v>
      </c>
      <c r="N176" s="160">
        <f t="shared" si="41"/>
        <v>1350.0131553996787</v>
      </c>
      <c r="O176" s="160">
        <f t="shared" si="41"/>
        <v>1696.1757615123859</v>
      </c>
      <c r="P176" s="160">
        <f t="shared" si="41"/>
        <v>1717.2750260514119</v>
      </c>
      <c r="Q176" s="160">
        <f t="shared" si="41"/>
        <v>1677.8653175318007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780.79083602986327</v>
      </c>
      <c r="E177" s="156">
        <f t="shared" si="42"/>
        <v>930.90812187144718</v>
      </c>
      <c r="F177" s="156">
        <f t="shared" si="42"/>
        <v>899.17325139285219</v>
      </c>
      <c r="G177" s="156">
        <f t="shared" si="42"/>
        <v>726.18386422163417</v>
      </c>
      <c r="H177" s="156">
        <f t="shared" si="42"/>
        <v>991.95202615524499</v>
      </c>
      <c r="I177" s="156">
        <f t="shared" si="42"/>
        <v>1046.8964423372483</v>
      </c>
      <c r="J177" s="156">
        <f t="shared" si="42"/>
        <v>1451.3392631366496</v>
      </c>
      <c r="K177" s="156">
        <f t="shared" si="42"/>
        <v>805.66794934317295</v>
      </c>
      <c r="L177" s="156">
        <f t="shared" si="42"/>
        <v>1379.2965810632913</v>
      </c>
      <c r="M177" s="156">
        <f t="shared" si="42"/>
        <v>909.94704085555372</v>
      </c>
      <c r="N177" s="156">
        <f t="shared" si="42"/>
        <v>889.0474618978136</v>
      </c>
      <c r="O177" s="156">
        <f t="shared" si="42"/>
        <v>1236.3167593506369</v>
      </c>
      <c r="P177" s="156">
        <f t="shared" si="42"/>
        <v>1290.7475938535804</v>
      </c>
      <c r="Q177" s="156">
        <f t="shared" si="42"/>
        <v>1259.3771975326304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465.11627906976753</v>
      </c>
      <c r="E178" s="156">
        <f t="shared" si="42"/>
        <v>463.26322616510714</v>
      </c>
      <c r="F178" s="156">
        <f t="shared" si="42"/>
        <v>471.52907448273277</v>
      </c>
      <c r="G178" s="156">
        <f t="shared" si="42"/>
        <v>473.53416330121524</v>
      </c>
      <c r="H178" s="156">
        <f t="shared" si="42"/>
        <v>471.14696015981309</v>
      </c>
      <c r="I178" s="156">
        <f t="shared" si="42"/>
        <v>473.64183204660645</v>
      </c>
      <c r="J178" s="156">
        <f t="shared" si="42"/>
        <v>469.92834532590467</v>
      </c>
      <c r="K178" s="156">
        <f t="shared" si="42"/>
        <v>475.57901745374994</v>
      </c>
      <c r="L178" s="156">
        <f t="shared" si="42"/>
        <v>505.4190842150258</v>
      </c>
      <c r="M178" s="156">
        <f t="shared" si="42"/>
        <v>492.38800371480261</v>
      </c>
      <c r="N178" s="156">
        <f t="shared" si="42"/>
        <v>460.96569350186508</v>
      </c>
      <c r="O178" s="156">
        <f t="shared" si="42"/>
        <v>459.85900216174912</v>
      </c>
      <c r="P178" s="156">
        <f t="shared" si="42"/>
        <v>426.52743219783156</v>
      </c>
      <c r="Q178" s="156">
        <f t="shared" si="42"/>
        <v>418.48811999917035</v>
      </c>
    </row>
    <row r="179" spans="1:17" ht="12" customHeight="1" x14ac:dyDescent="0.25">
      <c r="A179" s="158" t="s">
        <v>62</v>
      </c>
      <c r="B179" s="157">
        <f t="shared" si="36"/>
        <v>999.99292682148985</v>
      </c>
      <c r="C179" s="157">
        <f t="shared" si="36"/>
        <v>1300.616708479306</v>
      </c>
      <c r="D179" s="157">
        <f t="shared" si="36"/>
        <v>863.32243997602961</v>
      </c>
      <c r="E179" s="157">
        <f t="shared" si="36"/>
        <v>570.7014702956269</v>
      </c>
      <c r="F179" s="157">
        <f t="shared" si="36"/>
        <v>556.79737519911021</v>
      </c>
      <c r="G179" s="157">
        <f t="shared" si="36"/>
        <v>563.7625211428691</v>
      </c>
      <c r="H179" s="157">
        <f t="shared" si="36"/>
        <v>654.45386732600093</v>
      </c>
      <c r="I179" s="157">
        <f t="shared" si="36"/>
        <v>608.59529210972062</v>
      </c>
      <c r="J179" s="157">
        <f t="shared" si="36"/>
        <v>831.88019770115352</v>
      </c>
      <c r="K179" s="157">
        <f t="shared" si="36"/>
        <v>571.16337035126298</v>
      </c>
      <c r="L179" s="157">
        <f t="shared" si="36"/>
        <v>808.15087073663676</v>
      </c>
      <c r="M179" s="157">
        <f t="shared" si="36"/>
        <v>607.5193763749844</v>
      </c>
      <c r="N179" s="157">
        <f t="shared" si="36"/>
        <v>601.43408895321863</v>
      </c>
      <c r="O179" s="157">
        <f t="shared" si="36"/>
        <v>390.63840671041783</v>
      </c>
      <c r="P179" s="157">
        <f t="shared" si="36"/>
        <v>298.4623645415445</v>
      </c>
      <c r="Q179" s="157">
        <f t="shared" si="36"/>
        <v>708.58758711897963</v>
      </c>
    </row>
    <row r="180" spans="1:17" ht="12" customHeight="1" x14ac:dyDescent="0.25">
      <c r="A180" s="23" t="s">
        <v>57</v>
      </c>
      <c r="B180" s="156">
        <f>IF(B108=0,0,B108/0.086*1000000/B$16)</f>
        <v>1232.6970219044354</v>
      </c>
      <c r="C180" s="156">
        <f t="shared" ref="C180:Q180" si="43">IF(C108=0,0,C108/0.086*1000000/C$16)</f>
        <v>1500.9385197327665</v>
      </c>
      <c r="D180" s="156">
        <f t="shared" si="43"/>
        <v>1553.7011784031808</v>
      </c>
      <c r="E180" s="156">
        <f t="shared" si="43"/>
        <v>1516.3536963193437</v>
      </c>
      <c r="F180" s="156">
        <f t="shared" si="43"/>
        <v>1507.6643008283229</v>
      </c>
      <c r="G180" s="156">
        <f t="shared" si="43"/>
        <v>1434.5730179487421</v>
      </c>
      <c r="H180" s="156">
        <f t="shared" si="43"/>
        <v>1439.1618457627071</v>
      </c>
      <c r="I180" s="156">
        <f t="shared" si="43"/>
        <v>1500.1144364682336</v>
      </c>
      <c r="J180" s="156">
        <f t="shared" si="43"/>
        <v>1463.0546489622534</v>
      </c>
      <c r="K180" s="156">
        <f t="shared" si="43"/>
        <v>1434.2832023665944</v>
      </c>
      <c r="L180" s="156">
        <f t="shared" si="43"/>
        <v>1445.1729736477228</v>
      </c>
      <c r="M180" s="156">
        <f t="shared" si="43"/>
        <v>1421.9858223847364</v>
      </c>
      <c r="N180" s="156">
        <f t="shared" si="43"/>
        <v>0</v>
      </c>
      <c r="O180" s="156">
        <f t="shared" si="43"/>
        <v>0</v>
      </c>
      <c r="P180" s="156">
        <f t="shared" si="43"/>
        <v>0</v>
      </c>
      <c r="Q180" s="156">
        <f t="shared" si="43"/>
        <v>0</v>
      </c>
    </row>
    <row r="181" spans="1:17" ht="12" customHeight="1" x14ac:dyDescent="0.25">
      <c r="A181" s="29" t="s">
        <v>140</v>
      </c>
      <c r="B181" s="57">
        <f>IF(B109=0,0,B109/0.086*1000000/B$17)</f>
        <v>228.3951378622499</v>
      </c>
      <c r="C181" s="57">
        <f t="shared" ref="C181:Q181" si="44">IF(C109=0,0,C109/0.086*1000000/C$17)</f>
        <v>237.0900014609328</v>
      </c>
      <c r="D181" s="57">
        <f t="shared" si="44"/>
        <v>416.60678569963744</v>
      </c>
      <c r="E181" s="57">
        <f t="shared" si="44"/>
        <v>492.29311989667565</v>
      </c>
      <c r="F181" s="57">
        <f t="shared" si="44"/>
        <v>476.50194592375442</v>
      </c>
      <c r="G181" s="57">
        <f t="shared" si="44"/>
        <v>380.18625424865803</v>
      </c>
      <c r="H181" s="57">
        <f t="shared" si="44"/>
        <v>487.90676430142861</v>
      </c>
      <c r="I181" s="57">
        <f t="shared" si="44"/>
        <v>565.96998455935409</v>
      </c>
      <c r="J181" s="57">
        <f t="shared" si="44"/>
        <v>791.14343296190714</v>
      </c>
      <c r="K181" s="57">
        <f t="shared" si="44"/>
        <v>430.96116413557479</v>
      </c>
      <c r="L181" s="57">
        <f t="shared" si="44"/>
        <v>686.48538801848349</v>
      </c>
      <c r="M181" s="57">
        <f t="shared" si="44"/>
        <v>532.0585353305421</v>
      </c>
      <c r="N181" s="57">
        <f t="shared" si="44"/>
        <v>601.43408895321875</v>
      </c>
      <c r="O181" s="57">
        <f t="shared" si="44"/>
        <v>390.63840671041788</v>
      </c>
      <c r="P181" s="57">
        <f t="shared" si="44"/>
        <v>298.4623645415445</v>
      </c>
      <c r="Q181" s="57">
        <f t="shared" si="44"/>
        <v>708.58758711897951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17999.540628102925</v>
      </c>
      <c r="C183" s="168">
        <f t="shared" si="45"/>
        <v>19051.844706842217</v>
      </c>
      <c r="D183" s="168">
        <f t="shared" si="45"/>
        <v>17923.409527169839</v>
      </c>
      <c r="E183" s="168">
        <f t="shared" si="45"/>
        <v>18307.484326078833</v>
      </c>
      <c r="F183" s="168">
        <f t="shared" si="45"/>
        <v>19219.371007769932</v>
      </c>
      <c r="G183" s="168">
        <f t="shared" si="45"/>
        <v>18630.35540294055</v>
      </c>
      <c r="H183" s="168">
        <f t="shared" si="45"/>
        <v>17918.822429066335</v>
      </c>
      <c r="I183" s="168">
        <f t="shared" si="45"/>
        <v>17246.318991024407</v>
      </c>
      <c r="J183" s="168">
        <f t="shared" si="45"/>
        <v>20649.992308925193</v>
      </c>
      <c r="K183" s="168">
        <f t="shared" si="45"/>
        <v>17151.164481296924</v>
      </c>
      <c r="L183" s="168">
        <f t="shared" si="45"/>
        <v>20306.511083413476</v>
      </c>
      <c r="M183" s="168">
        <f t="shared" si="45"/>
        <v>17591.379871987214</v>
      </c>
      <c r="N183" s="168">
        <f t="shared" si="45"/>
        <v>18553.872188774789</v>
      </c>
      <c r="O183" s="168">
        <f t="shared" si="45"/>
        <v>19042.407481060025</v>
      </c>
      <c r="P183" s="168">
        <f t="shared" si="45"/>
        <v>15373.192996819018</v>
      </c>
      <c r="Q183" s="168">
        <f t="shared" si="45"/>
        <v>18262.224799864456</v>
      </c>
    </row>
    <row r="184" spans="1:17" ht="12" customHeight="1" x14ac:dyDescent="0.25">
      <c r="A184" s="158" t="s">
        <v>65</v>
      </c>
      <c r="B184" s="157">
        <f t="shared" ref="B184:Q184" si="46">B185</f>
        <v>15183.397513211936</v>
      </c>
      <c r="C184" s="157">
        <f t="shared" si="46"/>
        <v>16267.91338181494</v>
      </c>
      <c r="D184" s="157">
        <f t="shared" si="46"/>
        <v>15118.428994675067</v>
      </c>
      <c r="E184" s="157">
        <f t="shared" si="46"/>
        <v>15467.515842411738</v>
      </c>
      <c r="F184" s="157">
        <f t="shared" si="46"/>
        <v>16421.259516992843</v>
      </c>
      <c r="G184" s="157">
        <f t="shared" si="46"/>
        <v>16024.798305398263</v>
      </c>
      <c r="H184" s="157">
        <f t="shared" si="46"/>
        <v>15043.902964638877</v>
      </c>
      <c r="I184" s="157">
        <f t="shared" si="46"/>
        <v>14318.079009081812</v>
      </c>
      <c r="J184" s="157">
        <f t="shared" si="46"/>
        <v>17147.475593137067</v>
      </c>
      <c r="K184" s="157">
        <f t="shared" si="46"/>
        <v>14519.480004468467</v>
      </c>
      <c r="L184" s="157">
        <f t="shared" si="46"/>
        <v>16874.98941249177</v>
      </c>
      <c r="M184" s="157">
        <f t="shared" si="46"/>
        <v>14732.973811098182</v>
      </c>
      <c r="N184" s="157">
        <f t="shared" si="46"/>
        <v>15673.947550210562</v>
      </c>
      <c r="O184" s="157">
        <f t="shared" si="46"/>
        <v>15974.774230146868</v>
      </c>
      <c r="P184" s="157">
        <f t="shared" si="46"/>
        <v>12508.351604513222</v>
      </c>
      <c r="Q184" s="157">
        <f t="shared" si="46"/>
        <v>15052.433309913114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15183.397513211936</v>
      </c>
      <c r="C185" s="156">
        <f t="shared" si="47"/>
        <v>16267.91338181494</v>
      </c>
      <c r="D185" s="156">
        <f t="shared" si="47"/>
        <v>15118.428994675067</v>
      </c>
      <c r="E185" s="156">
        <f t="shared" si="47"/>
        <v>15467.515842411738</v>
      </c>
      <c r="F185" s="156">
        <f t="shared" si="47"/>
        <v>16421.259516992843</v>
      </c>
      <c r="G185" s="156">
        <f t="shared" si="47"/>
        <v>16024.798305398263</v>
      </c>
      <c r="H185" s="156">
        <f t="shared" si="47"/>
        <v>15043.902964638877</v>
      </c>
      <c r="I185" s="156">
        <f t="shared" si="47"/>
        <v>14318.079009081812</v>
      </c>
      <c r="J185" s="156">
        <f t="shared" si="47"/>
        <v>17147.475593137067</v>
      </c>
      <c r="K185" s="156">
        <f t="shared" si="47"/>
        <v>14519.480004468467</v>
      </c>
      <c r="L185" s="156">
        <f t="shared" si="47"/>
        <v>16874.98941249177</v>
      </c>
      <c r="M185" s="156">
        <f t="shared" si="47"/>
        <v>14732.973811098182</v>
      </c>
      <c r="N185" s="156">
        <f t="shared" si="47"/>
        <v>15673.947550210562</v>
      </c>
      <c r="O185" s="156">
        <f t="shared" si="47"/>
        <v>15974.774230146868</v>
      </c>
      <c r="P185" s="156">
        <f t="shared" si="47"/>
        <v>12508.351604513222</v>
      </c>
      <c r="Q185" s="156">
        <f t="shared" si="47"/>
        <v>15052.433309913114</v>
      </c>
    </row>
    <row r="186" spans="1:17" ht="12" customHeight="1" x14ac:dyDescent="0.25">
      <c r="A186" s="158" t="s">
        <v>112</v>
      </c>
      <c r="B186" s="157">
        <f t="shared" ref="B186:Q186" si="48">B187</f>
        <v>1208.0651048772611</v>
      </c>
      <c r="C186" s="157">
        <f t="shared" si="48"/>
        <v>1215.5399022650568</v>
      </c>
      <c r="D186" s="157">
        <f t="shared" si="48"/>
        <v>1223.6386398170775</v>
      </c>
      <c r="E186" s="157">
        <f t="shared" si="48"/>
        <v>1232.6427446779448</v>
      </c>
      <c r="F186" s="157">
        <f t="shared" si="48"/>
        <v>1238.9498351869534</v>
      </c>
      <c r="G186" s="157">
        <f t="shared" si="48"/>
        <v>1253.4569533500353</v>
      </c>
      <c r="H186" s="157">
        <f t="shared" si="48"/>
        <v>1273.8022498464741</v>
      </c>
      <c r="I186" s="157">
        <f t="shared" si="48"/>
        <v>1290.9885038845391</v>
      </c>
      <c r="J186" s="157">
        <f t="shared" si="48"/>
        <v>1305.6268733648249</v>
      </c>
      <c r="K186" s="157">
        <f t="shared" si="48"/>
        <v>1320.3942704771243</v>
      </c>
      <c r="L186" s="157">
        <f t="shared" si="48"/>
        <v>1343.5473760805564</v>
      </c>
      <c r="M186" s="157">
        <f t="shared" si="48"/>
        <v>1372.1596482250002</v>
      </c>
      <c r="N186" s="157">
        <f t="shared" si="48"/>
        <v>1372.8876719213736</v>
      </c>
      <c r="O186" s="157">
        <f t="shared" si="48"/>
        <v>1369.8521526216825</v>
      </c>
      <c r="P186" s="157">
        <f t="shared" si="48"/>
        <v>1190.3893819577536</v>
      </c>
      <c r="Q186" s="157">
        <f t="shared" si="48"/>
        <v>1215.1896205862254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1208.0651048772611</v>
      </c>
      <c r="C187" s="156">
        <f t="shared" si="49"/>
        <v>1215.5399022650568</v>
      </c>
      <c r="D187" s="156">
        <f t="shared" si="49"/>
        <v>1223.6386398170775</v>
      </c>
      <c r="E187" s="156">
        <f t="shared" si="49"/>
        <v>1232.6427446779448</v>
      </c>
      <c r="F187" s="156">
        <f t="shared" si="49"/>
        <v>1238.9498351869534</v>
      </c>
      <c r="G187" s="156">
        <f t="shared" si="49"/>
        <v>1253.4569533500353</v>
      </c>
      <c r="H187" s="156">
        <f t="shared" si="49"/>
        <v>1273.8022498464741</v>
      </c>
      <c r="I187" s="156">
        <f t="shared" si="49"/>
        <v>1290.9885038845391</v>
      </c>
      <c r="J187" s="156">
        <f t="shared" si="49"/>
        <v>1305.6268733648249</v>
      </c>
      <c r="K187" s="156">
        <f t="shared" si="49"/>
        <v>1320.3942704771243</v>
      </c>
      <c r="L187" s="156">
        <f t="shared" si="49"/>
        <v>1343.5473760805564</v>
      </c>
      <c r="M187" s="156">
        <f t="shared" si="49"/>
        <v>1372.1596482250002</v>
      </c>
      <c r="N187" s="156">
        <f t="shared" si="49"/>
        <v>1372.8876719213736</v>
      </c>
      <c r="O187" s="156">
        <f t="shared" si="49"/>
        <v>1369.8521526216825</v>
      </c>
      <c r="P187" s="156">
        <f t="shared" si="49"/>
        <v>1190.3893819577536</v>
      </c>
      <c r="Q187" s="156">
        <f t="shared" si="49"/>
        <v>1215.1896205862254</v>
      </c>
    </row>
    <row r="188" spans="1:17" ht="12" customHeight="1" x14ac:dyDescent="0.25">
      <c r="A188" s="158" t="s">
        <v>63</v>
      </c>
      <c r="B188" s="157">
        <f t="shared" si="49"/>
        <v>1164.6801440086467</v>
      </c>
      <c r="C188" s="157">
        <f t="shared" si="49"/>
        <v>991.53135074393924</v>
      </c>
      <c r="D188" s="157">
        <f t="shared" si="49"/>
        <v>1102.2655688937584</v>
      </c>
      <c r="E188" s="157">
        <f t="shared" si="49"/>
        <v>1176.2948845420549</v>
      </c>
      <c r="F188" s="157">
        <f t="shared" si="49"/>
        <v>1139.7258876080261</v>
      </c>
      <c r="G188" s="157">
        <f t="shared" si="49"/>
        <v>975.5502863618791</v>
      </c>
      <c r="H188" s="157">
        <f t="shared" si="49"/>
        <v>1149.1406225261137</v>
      </c>
      <c r="I188" s="157">
        <f t="shared" si="49"/>
        <v>1152.8860785479903</v>
      </c>
      <c r="J188" s="157">
        <f t="shared" si="49"/>
        <v>1532.3815763063856</v>
      </c>
      <c r="K188" s="157">
        <f t="shared" si="49"/>
        <v>904.91595292869943</v>
      </c>
      <c r="L188" s="157">
        <f t="shared" si="49"/>
        <v>1490.4203713286572</v>
      </c>
      <c r="M188" s="157">
        <f t="shared" si="49"/>
        <v>1013.6266240536499</v>
      </c>
      <c r="N188" s="157">
        <f t="shared" si="49"/>
        <v>992.61736074663031</v>
      </c>
      <c r="O188" s="157">
        <f t="shared" si="49"/>
        <v>1362.7993727071675</v>
      </c>
      <c r="P188" s="157">
        <f t="shared" si="49"/>
        <v>1418.1271761465046</v>
      </c>
      <c r="Q188" s="157">
        <f t="shared" si="49"/>
        <v>1385.6274250307977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1560.1722912747659</v>
      </c>
      <c r="C189" s="132">
        <f t="shared" si="50"/>
        <v>1545.1348999035738</v>
      </c>
      <c r="D189" s="132">
        <f t="shared" si="50"/>
        <v>1539.4742211157165</v>
      </c>
      <c r="E189" s="132">
        <f t="shared" si="50"/>
        <v>1546.8305104411886</v>
      </c>
      <c r="F189" s="132">
        <f t="shared" si="50"/>
        <v>1563.5675482443125</v>
      </c>
      <c r="G189" s="132">
        <f t="shared" si="50"/>
        <v>1568.7872588577288</v>
      </c>
      <c r="H189" s="132">
        <f t="shared" si="50"/>
        <v>1554.681565243247</v>
      </c>
      <c r="I189" s="132">
        <f t="shared" si="50"/>
        <v>1595.2259519899815</v>
      </c>
      <c r="J189" s="132">
        <f t="shared" si="50"/>
        <v>1573.9105624206939</v>
      </c>
      <c r="K189" s="132">
        <f t="shared" si="50"/>
        <v>1579.0048909309489</v>
      </c>
      <c r="L189" s="132">
        <f t="shared" si="50"/>
        <v>1666.5945926252966</v>
      </c>
      <c r="M189" s="132">
        <f t="shared" si="50"/>
        <v>1629.7831385410136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1601.6114379432504</v>
      </c>
      <c r="E190" s="132">
        <f t="shared" si="51"/>
        <v>1598.0337266739457</v>
      </c>
      <c r="F190" s="132">
        <f t="shared" si="51"/>
        <v>1612.169566728373</v>
      </c>
      <c r="G190" s="132">
        <f t="shared" si="51"/>
        <v>1610.21848777181</v>
      </c>
      <c r="H190" s="132">
        <f t="shared" si="51"/>
        <v>1591.960771906955</v>
      </c>
      <c r="I190" s="132">
        <f t="shared" si="51"/>
        <v>1596.8151827292743</v>
      </c>
      <c r="J190" s="132">
        <f t="shared" si="51"/>
        <v>1574.5479549917197</v>
      </c>
      <c r="K190" s="132">
        <f t="shared" si="51"/>
        <v>1588.6564683035911</v>
      </c>
      <c r="L190" s="132">
        <f t="shared" si="51"/>
        <v>1678.9903697159118</v>
      </c>
      <c r="M190" s="132">
        <f t="shared" si="51"/>
        <v>1645.1182933823898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1136.4951588734834</v>
      </c>
      <c r="E191" s="165">
        <f t="shared" si="51"/>
        <v>1134.7705005088387</v>
      </c>
      <c r="F191" s="165">
        <f t="shared" si="51"/>
        <v>1140.64049224564</v>
      </c>
      <c r="G191" s="165">
        <f t="shared" si="51"/>
        <v>1136.6843244705949</v>
      </c>
      <c r="H191" s="165">
        <f t="shared" si="51"/>
        <v>1120.8138117471417</v>
      </c>
      <c r="I191" s="165">
        <f t="shared" si="51"/>
        <v>1123.1733506826683</v>
      </c>
      <c r="J191" s="165">
        <f t="shared" si="51"/>
        <v>1104.6196096658155</v>
      </c>
      <c r="K191" s="165">
        <f t="shared" si="51"/>
        <v>1113.0774508498414</v>
      </c>
      <c r="L191" s="165">
        <f t="shared" si="51"/>
        <v>1173.5712855008862</v>
      </c>
      <c r="M191" s="165">
        <f t="shared" si="51"/>
        <v>1152.7302896675872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465.11627906976713</v>
      </c>
      <c r="E192" s="164">
        <f t="shared" si="51"/>
        <v>463.26322616510708</v>
      </c>
      <c r="F192" s="164">
        <f t="shared" si="51"/>
        <v>471.52907448273271</v>
      </c>
      <c r="G192" s="164">
        <f t="shared" si="51"/>
        <v>473.53416330121519</v>
      </c>
      <c r="H192" s="164">
        <f t="shared" si="51"/>
        <v>471.14696015981326</v>
      </c>
      <c r="I192" s="164">
        <f t="shared" si="51"/>
        <v>473.64183204660611</v>
      </c>
      <c r="J192" s="164">
        <f t="shared" si="51"/>
        <v>469.92834532590462</v>
      </c>
      <c r="K192" s="164">
        <f t="shared" si="51"/>
        <v>475.57901745374983</v>
      </c>
      <c r="L192" s="164">
        <f t="shared" si="51"/>
        <v>505.41908421502541</v>
      </c>
      <c r="M192" s="164">
        <f t="shared" si="51"/>
        <v>492.38800371480244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551.22788002697723</v>
      </c>
      <c r="C193" s="162">
        <f t="shared" si="52"/>
        <v>471.94813142093022</v>
      </c>
      <c r="D193" s="162">
        <f t="shared" si="52"/>
        <v>796.52196117129347</v>
      </c>
      <c r="E193" s="162">
        <f t="shared" si="52"/>
        <v>952.08391078996681</v>
      </c>
      <c r="F193" s="162">
        <f t="shared" si="52"/>
        <v>927.69975107231869</v>
      </c>
      <c r="G193" s="162">
        <f t="shared" si="52"/>
        <v>753.94792796456795</v>
      </c>
      <c r="H193" s="162">
        <f t="shared" si="52"/>
        <v>1035.2443859949351</v>
      </c>
      <c r="I193" s="162">
        <f t="shared" si="52"/>
        <v>1098.3226909253863</v>
      </c>
      <c r="J193" s="162">
        <f t="shared" si="52"/>
        <v>1528.0569057365187</v>
      </c>
      <c r="K193" s="162">
        <f t="shared" si="52"/>
        <v>858.28000531295561</v>
      </c>
      <c r="L193" s="162">
        <f t="shared" si="52"/>
        <v>1476.6379113825874</v>
      </c>
      <c r="M193" s="162">
        <f t="shared" si="52"/>
        <v>982.31660054101621</v>
      </c>
      <c r="N193" s="162">
        <f t="shared" si="52"/>
        <v>963.87619683881439</v>
      </c>
      <c r="O193" s="162">
        <f t="shared" si="52"/>
        <v>1350.8897811905711</v>
      </c>
      <c r="P193" s="162">
        <f t="shared" si="52"/>
        <v>1416.1441851287987</v>
      </c>
      <c r="Q193" s="162">
        <f t="shared" si="52"/>
        <v>1383.1053212639026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1031.8904166083453</v>
      </c>
      <c r="E194" s="160">
        <f t="shared" si="53"/>
        <v>1140.2636864703009</v>
      </c>
      <c r="F194" s="160">
        <f t="shared" si="53"/>
        <v>1130.9366285516439</v>
      </c>
      <c r="G194" s="160">
        <f t="shared" si="53"/>
        <v>1008.9217125947998</v>
      </c>
      <c r="H194" s="160">
        <f t="shared" si="53"/>
        <v>1206.7146098392036</v>
      </c>
      <c r="I194" s="160">
        <f t="shared" si="53"/>
        <v>1255.3530859361476</v>
      </c>
      <c r="J194" s="160">
        <f t="shared" si="53"/>
        <v>1558.8388136958326</v>
      </c>
      <c r="K194" s="160">
        <f t="shared" si="53"/>
        <v>1086.3312032391511</v>
      </c>
      <c r="L194" s="160">
        <f t="shared" si="53"/>
        <v>1554.4214750683391</v>
      </c>
      <c r="M194" s="160">
        <f t="shared" si="53"/>
        <v>1189.4852769604367</v>
      </c>
      <c r="N194" s="160">
        <f t="shared" si="53"/>
        <v>1144.2280743948845</v>
      </c>
      <c r="O194" s="160">
        <f t="shared" si="53"/>
        <v>1414.6275396672045</v>
      </c>
      <c r="P194" s="160">
        <f t="shared" si="53"/>
        <v>1425.7519989932571</v>
      </c>
      <c r="Q194" s="160">
        <f t="shared" si="53"/>
        <v>1394.5076520882253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566.77413753857786</v>
      </c>
      <c r="E195" s="156">
        <f t="shared" si="53"/>
        <v>677.00046030519388</v>
      </c>
      <c r="F195" s="156">
        <f t="shared" si="53"/>
        <v>659.40755406891117</v>
      </c>
      <c r="G195" s="156">
        <f t="shared" si="53"/>
        <v>535.38754929358436</v>
      </c>
      <c r="H195" s="156">
        <f t="shared" si="53"/>
        <v>735.56764967939046</v>
      </c>
      <c r="I195" s="156">
        <f t="shared" si="53"/>
        <v>781.71125388954135</v>
      </c>
      <c r="J195" s="156">
        <f t="shared" si="53"/>
        <v>1088.9104683699281</v>
      </c>
      <c r="K195" s="156">
        <f t="shared" si="53"/>
        <v>610.75218578540102</v>
      </c>
      <c r="L195" s="156">
        <f t="shared" si="53"/>
        <v>1049.0023908533133</v>
      </c>
      <c r="M195" s="156">
        <f t="shared" si="53"/>
        <v>697.09727324563403</v>
      </c>
      <c r="N195" s="156">
        <f t="shared" si="53"/>
        <v>683.26238089301967</v>
      </c>
      <c r="O195" s="156">
        <f t="shared" si="53"/>
        <v>954.76853750545513</v>
      </c>
      <c r="P195" s="156">
        <f t="shared" si="53"/>
        <v>999.22456679542574</v>
      </c>
      <c r="Q195" s="156">
        <f t="shared" si="53"/>
        <v>976.01953208905513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465.11627906976747</v>
      </c>
      <c r="E196" s="156">
        <f t="shared" si="53"/>
        <v>463.26322616510703</v>
      </c>
      <c r="F196" s="156">
        <f t="shared" si="53"/>
        <v>471.52907448273277</v>
      </c>
      <c r="G196" s="156">
        <f t="shared" si="53"/>
        <v>473.53416330121541</v>
      </c>
      <c r="H196" s="156">
        <f t="shared" si="53"/>
        <v>471.1469601598132</v>
      </c>
      <c r="I196" s="156">
        <f t="shared" si="53"/>
        <v>473.6418320466064</v>
      </c>
      <c r="J196" s="156">
        <f t="shared" si="53"/>
        <v>469.92834532590462</v>
      </c>
      <c r="K196" s="156">
        <f t="shared" si="53"/>
        <v>475.57901745374994</v>
      </c>
      <c r="L196" s="156">
        <f t="shared" si="53"/>
        <v>505.4190842150258</v>
      </c>
      <c r="M196" s="156">
        <f t="shared" si="53"/>
        <v>492.38800371480261</v>
      </c>
      <c r="N196" s="156">
        <f t="shared" si="53"/>
        <v>460.96569350186479</v>
      </c>
      <c r="O196" s="156">
        <f t="shared" si="53"/>
        <v>459.85900216174912</v>
      </c>
      <c r="P196" s="156">
        <f t="shared" si="53"/>
        <v>426.52743219783144</v>
      </c>
      <c r="Q196" s="156">
        <f t="shared" si="53"/>
        <v>418.48811999917035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443.3978660050829</v>
      </c>
      <c r="C197" s="157">
        <f t="shared" si="54"/>
        <v>576.86007201828102</v>
      </c>
      <c r="D197" s="157">
        <f t="shared" si="54"/>
        <v>479.07632378393407</v>
      </c>
      <c r="E197" s="157">
        <f t="shared" si="54"/>
        <v>431.03085444709848</v>
      </c>
      <c r="F197" s="157">
        <f t="shared" si="54"/>
        <v>419.43576798211211</v>
      </c>
      <c r="G197" s="157">
        <f t="shared" si="54"/>
        <v>376.54985783037421</v>
      </c>
      <c r="H197" s="157">
        <f t="shared" si="54"/>
        <v>451.97659205487037</v>
      </c>
      <c r="I197" s="157">
        <f t="shared" si="54"/>
        <v>484.36539951006586</v>
      </c>
      <c r="J197" s="157">
        <f t="shared" si="54"/>
        <v>664.50826611691446</v>
      </c>
      <c r="K197" s="157">
        <f t="shared" si="54"/>
        <v>406.37425342263469</v>
      </c>
      <c r="L197" s="157">
        <f t="shared" si="54"/>
        <v>597.55392351248861</v>
      </c>
      <c r="M197" s="157">
        <f t="shared" si="54"/>
        <v>472.61978861038028</v>
      </c>
      <c r="N197" s="157">
        <f t="shared" si="54"/>
        <v>514.41960589622408</v>
      </c>
      <c r="O197" s="157">
        <f t="shared" si="54"/>
        <v>334.98172558430662</v>
      </c>
      <c r="P197" s="157">
        <f t="shared" si="54"/>
        <v>256.32483420153812</v>
      </c>
      <c r="Q197" s="157">
        <f t="shared" si="54"/>
        <v>608.97444433431804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521.54823026155577</v>
      </c>
      <c r="C198" s="156">
        <f t="shared" si="55"/>
        <v>648.80049510913295</v>
      </c>
      <c r="D198" s="156">
        <f t="shared" si="55"/>
        <v>684.37221777479294</v>
      </c>
      <c r="E198" s="156">
        <f t="shared" si="55"/>
        <v>682.53970825375723</v>
      </c>
      <c r="F198" s="156">
        <f t="shared" si="55"/>
        <v>680.28690689067105</v>
      </c>
      <c r="G198" s="156">
        <f t="shared" si="55"/>
        <v>656.07682817930765</v>
      </c>
      <c r="H198" s="156">
        <f t="shared" si="55"/>
        <v>659.19413832894202</v>
      </c>
      <c r="I198" s="156">
        <f t="shared" si="55"/>
        <v>693.79200153366958</v>
      </c>
      <c r="J198" s="156">
        <f t="shared" si="55"/>
        <v>680.095087884588</v>
      </c>
      <c r="K198" s="156">
        <f t="shared" si="55"/>
        <v>675.32737605517025</v>
      </c>
      <c r="L198" s="156">
        <f t="shared" si="55"/>
        <v>681.93460439236298</v>
      </c>
      <c r="M198" s="156">
        <f t="shared" si="55"/>
        <v>673.69179084749931</v>
      </c>
      <c r="N198" s="156">
        <f t="shared" si="55"/>
        <v>0</v>
      </c>
      <c r="O198" s="156">
        <f t="shared" si="55"/>
        <v>0</v>
      </c>
      <c r="P198" s="156">
        <f t="shared" si="55"/>
        <v>0</v>
      </c>
      <c r="Q198" s="156">
        <f t="shared" si="55"/>
        <v>0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184.26771083888346</v>
      </c>
      <c r="C199" s="57">
        <f t="shared" si="56"/>
        <v>194.9218257904858</v>
      </c>
      <c r="D199" s="57">
        <f t="shared" si="56"/>
        <v>346.23780414279008</v>
      </c>
      <c r="E199" s="57">
        <f t="shared" si="56"/>
        <v>410.17710526212426</v>
      </c>
      <c r="F199" s="57">
        <f t="shared" si="56"/>
        <v>397.4083384742782</v>
      </c>
      <c r="G199" s="57">
        <f t="shared" si="56"/>
        <v>317.62255056762604</v>
      </c>
      <c r="H199" s="57">
        <f t="shared" si="56"/>
        <v>407.99656002236742</v>
      </c>
      <c r="I199" s="57">
        <f t="shared" si="56"/>
        <v>474.35229617182227</v>
      </c>
      <c r="J199" s="57">
        <f t="shared" si="56"/>
        <v>663.50227373222026</v>
      </c>
      <c r="K199" s="57">
        <f t="shared" si="56"/>
        <v>362.68643654831442</v>
      </c>
      <c r="L199" s="57">
        <f t="shared" si="56"/>
        <v>581.43797365074693</v>
      </c>
      <c r="M199" s="57">
        <f t="shared" si="56"/>
        <v>453.99033803738354</v>
      </c>
      <c r="N199" s="57">
        <f t="shared" si="56"/>
        <v>514.4196058962242</v>
      </c>
      <c r="O199" s="57">
        <f t="shared" si="56"/>
        <v>334.98172558430667</v>
      </c>
      <c r="P199" s="57">
        <f t="shared" si="56"/>
        <v>256.32483420153812</v>
      </c>
      <c r="Q199" s="57">
        <f t="shared" si="56"/>
        <v>608.97444433431792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609.63053311589204</v>
      </c>
      <c r="C201" s="168">
        <f t="shared" si="57"/>
        <v>596.36310653799092</v>
      </c>
      <c r="D201" s="168">
        <f t="shared" si="57"/>
        <v>396.04618501206824</v>
      </c>
      <c r="E201" s="168">
        <f t="shared" si="57"/>
        <v>260.71092086411653</v>
      </c>
      <c r="F201" s="168">
        <f t="shared" si="57"/>
        <v>231.21834401164926</v>
      </c>
      <c r="G201" s="168">
        <f t="shared" si="57"/>
        <v>221.24918714647822</v>
      </c>
      <c r="H201" s="168">
        <f t="shared" si="57"/>
        <v>184.59825844103034</v>
      </c>
      <c r="I201" s="168">
        <f t="shared" si="57"/>
        <v>73.334380424037008</v>
      </c>
      <c r="J201" s="168">
        <f t="shared" si="57"/>
        <v>52.239051403512846</v>
      </c>
      <c r="K201" s="168">
        <f t="shared" si="57"/>
        <v>68.485142621825133</v>
      </c>
      <c r="L201" s="168">
        <f t="shared" si="57"/>
        <v>72.100547232132115</v>
      </c>
      <c r="M201" s="168">
        <f t="shared" si="57"/>
        <v>31.789487052686908</v>
      </c>
      <c r="N201" s="168">
        <f t="shared" si="57"/>
        <v>0</v>
      </c>
      <c r="O201" s="168">
        <f t="shared" si="57"/>
        <v>0</v>
      </c>
      <c r="P201" s="168">
        <f t="shared" si="57"/>
        <v>0</v>
      </c>
      <c r="Q201" s="168">
        <f t="shared" si="57"/>
        <v>0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394.45490973953281</v>
      </c>
      <c r="C206" s="157">
        <f t="shared" si="61"/>
        <v>309.39984086221932</v>
      </c>
      <c r="D206" s="157">
        <f t="shared" si="61"/>
        <v>257.36671446596426</v>
      </c>
      <c r="E206" s="157">
        <f t="shared" si="61"/>
        <v>234.33259615696022</v>
      </c>
      <c r="F206" s="157">
        <f t="shared" si="61"/>
        <v>204.54493944589399</v>
      </c>
      <c r="G206" s="157">
        <f t="shared" si="61"/>
        <v>164.5013553414262</v>
      </c>
      <c r="H206" s="157">
        <f t="shared" si="61"/>
        <v>127.35033266404977</v>
      </c>
      <c r="I206" s="157">
        <f t="shared" si="61"/>
        <v>57.782321133418023</v>
      </c>
      <c r="J206" s="157">
        <f t="shared" si="61"/>
        <v>32.085795539088302</v>
      </c>
      <c r="K206" s="157">
        <f t="shared" si="61"/>
        <v>22.948664945863513</v>
      </c>
      <c r="L206" s="157">
        <f t="shared" si="61"/>
        <v>19.446196380777831</v>
      </c>
      <c r="M206" s="157">
        <f t="shared" si="61"/>
        <v>4.3944173172671572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648.7596509756213</v>
      </c>
      <c r="C207" s="132">
        <f t="shared" ref="C207:Q207" si="62">IF(C153=0,0,C153*1000000/C$11)</f>
        <v>639.05800463803632</v>
      </c>
      <c r="D207" s="132">
        <f t="shared" si="62"/>
        <v>633.5180663777586</v>
      </c>
      <c r="E207" s="132">
        <f t="shared" si="62"/>
        <v>630.22900342360515</v>
      </c>
      <c r="F207" s="132">
        <f t="shared" si="62"/>
        <v>631.15985108818393</v>
      </c>
      <c r="G207" s="132">
        <f t="shared" si="62"/>
        <v>628.16746669756992</v>
      </c>
      <c r="H207" s="132">
        <f t="shared" si="62"/>
        <v>618.12730636937931</v>
      </c>
      <c r="I207" s="132">
        <f t="shared" si="62"/>
        <v>616.44010912136537</v>
      </c>
      <c r="J207" s="132">
        <f t="shared" si="62"/>
        <v>605.86833231740525</v>
      </c>
      <c r="K207" s="132">
        <f t="shared" si="62"/>
        <v>607.54269047430591</v>
      </c>
      <c r="L207" s="132">
        <f t="shared" si="62"/>
        <v>640.56158510103717</v>
      </c>
      <c r="M207" s="132">
        <f t="shared" si="62"/>
        <v>623.76864815688123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443.46264646440108</v>
      </c>
      <c r="E208" s="132">
        <f t="shared" si="63"/>
        <v>442.42076040337616</v>
      </c>
      <c r="F208" s="132">
        <f t="shared" si="63"/>
        <v>441.81189576172426</v>
      </c>
      <c r="G208" s="132">
        <f t="shared" si="63"/>
        <v>439.71722668830643</v>
      </c>
      <c r="H208" s="132">
        <f t="shared" si="63"/>
        <v>432.68911445857731</v>
      </c>
      <c r="I208" s="132">
        <f t="shared" si="63"/>
        <v>431.50807638495525</v>
      </c>
      <c r="J208" s="132">
        <f t="shared" si="63"/>
        <v>424.10783262218308</v>
      </c>
      <c r="K208" s="132">
        <f t="shared" si="63"/>
        <v>425.27988333201233</v>
      </c>
      <c r="L208" s="132">
        <f t="shared" si="63"/>
        <v>448.39310957072547</v>
      </c>
      <c r="M208" s="132">
        <f t="shared" si="63"/>
        <v>436.63805370981538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443.46264646440108</v>
      </c>
      <c r="E209" s="165">
        <f t="shared" si="63"/>
        <v>442.42076040337616</v>
      </c>
      <c r="F209" s="165">
        <f t="shared" si="63"/>
        <v>441.81189576172426</v>
      </c>
      <c r="G209" s="165">
        <f t="shared" si="63"/>
        <v>439.71722668830643</v>
      </c>
      <c r="H209" s="165">
        <f t="shared" si="63"/>
        <v>432.68911445857731</v>
      </c>
      <c r="I209" s="165">
        <f t="shared" si="63"/>
        <v>431.50807638495525</v>
      </c>
      <c r="J209" s="165">
        <f t="shared" si="63"/>
        <v>424.10783262218308</v>
      </c>
      <c r="K209" s="165">
        <f t="shared" si="63"/>
        <v>425.27988333201233</v>
      </c>
      <c r="L209" s="165">
        <f t="shared" si="63"/>
        <v>448.39310957072547</v>
      </c>
      <c r="M209" s="165">
        <f t="shared" si="63"/>
        <v>436.63805370981538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215.1756233763592</v>
      </c>
      <c r="C215" s="157">
        <f t="shared" ref="C215:Q215" si="66">IF(C161=0,0,C161*1000000/C$5)</f>
        <v>286.96326567577159</v>
      </c>
      <c r="D215" s="157">
        <f t="shared" si="66"/>
        <v>138.67947054610397</v>
      </c>
      <c r="E215" s="157">
        <f t="shared" si="66"/>
        <v>26.37832470715631</v>
      </c>
      <c r="F215" s="157">
        <f t="shared" si="66"/>
        <v>26.67340456575527</v>
      </c>
      <c r="G215" s="157">
        <f t="shared" si="66"/>
        <v>56.747831805052002</v>
      </c>
      <c r="H215" s="157">
        <f t="shared" si="66"/>
        <v>57.24792577698058</v>
      </c>
      <c r="I215" s="157">
        <f t="shared" si="66"/>
        <v>15.552059290618981</v>
      </c>
      <c r="J215" s="157">
        <f t="shared" si="66"/>
        <v>20.153255864424548</v>
      </c>
      <c r="K215" s="157">
        <f t="shared" si="66"/>
        <v>45.536477675961628</v>
      </c>
      <c r="L215" s="157">
        <f t="shared" si="66"/>
        <v>52.654350851354287</v>
      </c>
      <c r="M215" s="157">
        <f t="shared" si="66"/>
        <v>27.395069735419753</v>
      </c>
      <c r="N215" s="157">
        <f t="shared" si="66"/>
        <v>0</v>
      </c>
      <c r="O215" s="157">
        <f t="shared" si="66"/>
        <v>0</v>
      </c>
      <c r="P215" s="157">
        <f t="shared" si="66"/>
        <v>0</v>
      </c>
      <c r="Q215" s="157">
        <f t="shared" si="66"/>
        <v>0</v>
      </c>
    </row>
    <row r="216" spans="1:17" ht="12" customHeight="1" x14ac:dyDescent="0.25">
      <c r="A216" s="23" t="s">
        <v>57</v>
      </c>
      <c r="B216" s="156">
        <f>IF(B162=0,0,B162*1000000/B$16)</f>
        <v>280.06985899780085</v>
      </c>
      <c r="C216" s="156">
        <f t="shared" ref="C216:Q216" si="67">IF(C162=0,0,C162*1000000/C$16)</f>
        <v>341.01456571744092</v>
      </c>
      <c r="D216" s="156">
        <f t="shared" si="67"/>
        <v>353.00228866281009</v>
      </c>
      <c r="E216" s="156">
        <f t="shared" si="67"/>
        <v>344.51690753892029</v>
      </c>
      <c r="F216" s="156">
        <f t="shared" si="67"/>
        <v>342.54266916022567</v>
      </c>
      <c r="G216" s="156">
        <f t="shared" si="67"/>
        <v>325.93626472645263</v>
      </c>
      <c r="H216" s="156">
        <f t="shared" si="67"/>
        <v>326.97885048433562</v>
      </c>
      <c r="I216" s="156">
        <f t="shared" si="67"/>
        <v>340.82733326729391</v>
      </c>
      <c r="J216" s="156">
        <f t="shared" si="67"/>
        <v>332.40731660719604</v>
      </c>
      <c r="K216" s="156">
        <f t="shared" si="67"/>
        <v>325.87041836860061</v>
      </c>
      <c r="L216" s="156">
        <f t="shared" si="67"/>
        <v>328.34458408250168</v>
      </c>
      <c r="M216" s="156">
        <f t="shared" si="67"/>
        <v>323.07644270681112</v>
      </c>
      <c r="N216" s="156">
        <f t="shared" si="67"/>
        <v>0</v>
      </c>
      <c r="O216" s="156">
        <f t="shared" si="67"/>
        <v>0</v>
      </c>
      <c r="P216" s="156">
        <f t="shared" si="67"/>
        <v>0</v>
      </c>
      <c r="Q216" s="156">
        <f t="shared" si="67"/>
        <v>0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130.59415932418329</v>
      </c>
      <c r="C219" s="184">
        <f>C165/RES_summary!C$19</f>
        <v>134.65405150601137</v>
      </c>
      <c r="D219" s="184">
        <f>D165/RES_summary!D$19</f>
        <v>122.17438520312157</v>
      </c>
      <c r="E219" s="184">
        <f>E165/RES_summary!E$19</f>
        <v>120.20101447178251</v>
      </c>
      <c r="F219" s="184">
        <f>F165/RES_summary!F$19</f>
        <v>121.71370416273072</v>
      </c>
      <c r="G219" s="184">
        <f>G165/RES_summary!G$19</f>
        <v>113.16899192349813</v>
      </c>
      <c r="H219" s="184">
        <f>H165/RES_summary!H$19</f>
        <v>106.39585942113258</v>
      </c>
      <c r="I219" s="184">
        <f>I165/RES_summary!I$19</f>
        <v>98.848092689744661</v>
      </c>
      <c r="J219" s="184">
        <f>J165/RES_summary!J$19</f>
        <v>115.69349297573665</v>
      </c>
      <c r="K219" s="184">
        <f>K165/RES_summary!K$19</f>
        <v>83.680541452006366</v>
      </c>
      <c r="L219" s="184">
        <f>L165/RES_summary!L$19</f>
        <v>98.232916160256877</v>
      </c>
      <c r="M219" s="184">
        <f>M165/RES_summary!M$19</f>
        <v>71.381812140151908</v>
      </c>
      <c r="N219" s="184">
        <f>N165/RES_summary!N$19</f>
        <v>68.808671757629213</v>
      </c>
      <c r="O219" s="184">
        <f>O165/RES_summary!O$19</f>
        <v>64.940910815034073</v>
      </c>
      <c r="P219" s="184">
        <f>P165/RES_summary!P$19</f>
        <v>51.87716362461191</v>
      </c>
      <c r="Q219" s="184">
        <f>Q165/RES_summary!Q$19</f>
        <v>60.410482069627975</v>
      </c>
    </row>
    <row r="220" spans="1:17" ht="12" customHeight="1" x14ac:dyDescent="0.25">
      <c r="A220" s="158" t="s">
        <v>65</v>
      </c>
      <c r="B220" s="178">
        <f>B166/RES_summary!B$19</f>
        <v>100.62863419840319</v>
      </c>
      <c r="C220" s="178">
        <f>C166/RES_summary!C$19</f>
        <v>105.25827236581272</v>
      </c>
      <c r="D220" s="178">
        <f>D166/RES_summary!D$19</f>
        <v>95.675821608407091</v>
      </c>
      <c r="E220" s="178">
        <f>E166/RES_summary!E$19</f>
        <v>95.608687234053647</v>
      </c>
      <c r="F220" s="178">
        <f>F166/RES_summary!F$19</f>
        <v>98.156905317042302</v>
      </c>
      <c r="G220" s="178">
        <f>G166/RES_summary!G$19</f>
        <v>91.886168984547126</v>
      </c>
      <c r="H220" s="178">
        <f>H166/RES_summary!H$19</f>
        <v>83.020831416598739</v>
      </c>
      <c r="I220" s="178">
        <f>I166/RES_summary!I$19</f>
        <v>76.525125769662537</v>
      </c>
      <c r="J220" s="178">
        <f>J166/RES_summary!J$19</f>
        <v>88.007473497259397</v>
      </c>
      <c r="K220" s="178">
        <f>K166/RES_summary!K$19</f>
        <v>65.241253778430774</v>
      </c>
      <c r="L220" s="178">
        <f>L166/RES_summary!L$19</f>
        <v>72.13630717069978</v>
      </c>
      <c r="M220" s="178">
        <f>M166/RES_summary!M$19</f>
        <v>52.456399086507354</v>
      </c>
      <c r="N220" s="178">
        <f>N166/RES_summary!N$19</f>
        <v>50.632344948044157</v>
      </c>
      <c r="O220" s="178">
        <f>O166/RES_summary!O$19</f>
        <v>45.229944310043521</v>
      </c>
      <c r="P220" s="178">
        <f>P166/RES_summary!P$19</f>
        <v>33.119883144710762</v>
      </c>
      <c r="Q220" s="178">
        <f>Q166/RES_summary!Q$19</f>
        <v>39.014194537816962</v>
      </c>
    </row>
    <row r="221" spans="1:17" ht="12" customHeight="1" x14ac:dyDescent="0.25">
      <c r="A221" s="23" t="s">
        <v>60</v>
      </c>
      <c r="B221" s="177">
        <f>B167/RES_summary!B$19</f>
        <v>100.62863419840319</v>
      </c>
      <c r="C221" s="177">
        <f>C167/RES_summary!C$19</f>
        <v>105.25827236581272</v>
      </c>
      <c r="D221" s="177">
        <f>D167/RES_summary!D$19</f>
        <v>95.675821608407091</v>
      </c>
      <c r="E221" s="177">
        <f>E167/RES_summary!E$19</f>
        <v>95.608687234053647</v>
      </c>
      <c r="F221" s="177">
        <f>F167/RES_summary!F$19</f>
        <v>98.156905317042302</v>
      </c>
      <c r="G221" s="177">
        <f>G167/RES_summary!G$19</f>
        <v>91.886168984547126</v>
      </c>
      <c r="H221" s="177">
        <f>H167/RES_summary!H$19</f>
        <v>83.020831416598739</v>
      </c>
      <c r="I221" s="177">
        <f>I167/RES_summary!I$19</f>
        <v>76.525125769662537</v>
      </c>
      <c r="J221" s="177">
        <f>J167/RES_summary!J$19</f>
        <v>88.007473497259397</v>
      </c>
      <c r="K221" s="177">
        <f>K167/RES_summary!K$19</f>
        <v>65.241253778430774</v>
      </c>
      <c r="L221" s="177">
        <f>L167/RES_summary!L$19</f>
        <v>72.13630717069978</v>
      </c>
      <c r="M221" s="177">
        <f>M167/RES_summary!M$19</f>
        <v>52.456399086507354</v>
      </c>
      <c r="N221" s="177">
        <f>N167/RES_summary!N$19</f>
        <v>50.632344948044157</v>
      </c>
      <c r="O221" s="177">
        <f>O167/RES_summary!O$19</f>
        <v>45.229944310043521</v>
      </c>
      <c r="P221" s="177">
        <f>P167/RES_summary!P$19</f>
        <v>33.119883144710762</v>
      </c>
      <c r="Q221" s="177">
        <f>Q167/RES_summary!Q$19</f>
        <v>39.014194537816962</v>
      </c>
    </row>
    <row r="222" spans="1:17" ht="12" customHeight="1" x14ac:dyDescent="0.25">
      <c r="A222" s="158" t="s">
        <v>112</v>
      </c>
      <c r="B222" s="178">
        <f>B168/RES_summary!B$19</f>
        <v>5.8669857611638907</v>
      </c>
      <c r="C222" s="178">
        <f>C168/RES_summary!C$19</f>
        <v>5.6319114283182508</v>
      </c>
      <c r="D222" s="178">
        <f>D168/RES_summary!D$19</f>
        <v>5.493113971056415</v>
      </c>
      <c r="E222" s="178">
        <f>E168/RES_summary!E$19</f>
        <v>5.3833196129364165</v>
      </c>
      <c r="F222" s="178">
        <f>F168/RES_summary!F$19</f>
        <v>5.235191419988511</v>
      </c>
      <c r="G222" s="178">
        <f>G168/RES_summary!G$19</f>
        <v>5.1135420164422758</v>
      </c>
      <c r="H222" s="178">
        <f>H168/RES_summary!H$19</f>
        <v>5.0440555405967924</v>
      </c>
      <c r="I222" s="178">
        <f>I168/RES_summary!I$19</f>
        <v>4.9934096327119271</v>
      </c>
      <c r="J222" s="178">
        <f>J168/RES_summary!J$19</f>
        <v>4.9079786183711018</v>
      </c>
      <c r="K222" s="178">
        <f>K168/RES_summary!K$19</f>
        <v>4.5593253645611185</v>
      </c>
      <c r="L222" s="178">
        <f>L168/RES_summary!L$19</f>
        <v>4.4874667872365244</v>
      </c>
      <c r="M222" s="178">
        <f>M168/RES_summary!M$19</f>
        <v>4.0707803924539387</v>
      </c>
      <c r="N222" s="178">
        <f>N168/RES_summary!N$19</f>
        <v>3.8037706612835516</v>
      </c>
      <c r="O222" s="178">
        <f>O168/RES_summary!O$19</f>
        <v>3.4363905394359366</v>
      </c>
      <c r="P222" s="178">
        <f>P168/RES_summary!P$19</f>
        <v>2.8216655315658525</v>
      </c>
      <c r="Q222" s="178">
        <f>Q168/RES_summary!Q$19</f>
        <v>2.8245771597609153</v>
      </c>
    </row>
    <row r="223" spans="1:17" ht="12" customHeight="1" x14ac:dyDescent="0.25">
      <c r="A223" s="23" t="s">
        <v>60</v>
      </c>
      <c r="B223" s="177">
        <f>B169/RES_summary!B$19</f>
        <v>5.8669857611638907</v>
      </c>
      <c r="C223" s="177">
        <f>C169/RES_summary!C$19</f>
        <v>5.6319114283182508</v>
      </c>
      <c r="D223" s="177">
        <f>D169/RES_summary!D$19</f>
        <v>5.493113971056415</v>
      </c>
      <c r="E223" s="177">
        <f>E169/RES_summary!E$19</f>
        <v>5.3833196129364165</v>
      </c>
      <c r="F223" s="177">
        <f>F169/RES_summary!F$19</f>
        <v>5.235191419988511</v>
      </c>
      <c r="G223" s="177">
        <f>G169/RES_summary!G$19</f>
        <v>5.1135420164422758</v>
      </c>
      <c r="H223" s="177">
        <f>H169/RES_summary!H$19</f>
        <v>5.0440555405967924</v>
      </c>
      <c r="I223" s="177">
        <f>I169/RES_summary!I$19</f>
        <v>4.9934096327119271</v>
      </c>
      <c r="J223" s="177">
        <f>J169/RES_summary!J$19</f>
        <v>4.9079786183711018</v>
      </c>
      <c r="K223" s="177">
        <f>K169/RES_summary!K$19</f>
        <v>4.5593253645611185</v>
      </c>
      <c r="L223" s="177">
        <f>L169/RES_summary!L$19</f>
        <v>4.4874667872365244</v>
      </c>
      <c r="M223" s="177">
        <f>M169/RES_summary!M$19</f>
        <v>4.0707803924539387</v>
      </c>
      <c r="N223" s="177">
        <f>N169/RES_summary!N$19</f>
        <v>3.8037706612835516</v>
      </c>
      <c r="O223" s="177">
        <f>O169/RES_summary!O$19</f>
        <v>3.4363905394359366</v>
      </c>
      <c r="P223" s="177">
        <f>P169/RES_summary!P$19</f>
        <v>2.8216655315658525</v>
      </c>
      <c r="Q223" s="177">
        <f>Q169/RES_summary!Q$19</f>
        <v>2.8245771597609153</v>
      </c>
    </row>
    <row r="224" spans="1:17" ht="12" customHeight="1" x14ac:dyDescent="0.25">
      <c r="A224" s="158" t="s">
        <v>63</v>
      </c>
      <c r="B224" s="178">
        <f>B170/RES_summary!B$19</f>
        <v>16.186108581194766</v>
      </c>
      <c r="C224" s="178">
        <f>C170/RES_summary!C$19</f>
        <v>13.481690040919158</v>
      </c>
      <c r="D224" s="178">
        <f>D170/RES_summary!D$19</f>
        <v>14.18892381171058</v>
      </c>
      <c r="E224" s="178">
        <f>E170/RES_summary!E$19</f>
        <v>14.709003211726905</v>
      </c>
      <c r="F224" s="178">
        <f>F170/RES_summary!F$19</f>
        <v>13.93900297859574</v>
      </c>
      <c r="G224" s="178">
        <f>G170/RES_summary!G$19</f>
        <v>11.741216030475336</v>
      </c>
      <c r="H224" s="178">
        <f>H170/RES_summary!H$19</f>
        <v>13.208286247277437</v>
      </c>
      <c r="I224" s="178">
        <f>I170/RES_summary!I$19</f>
        <v>12.57787969570003</v>
      </c>
      <c r="J224" s="178">
        <f>J170/RES_summary!J$19</f>
        <v>16.304266729062785</v>
      </c>
      <c r="K224" s="178">
        <f>K170/RES_summary!K$19</f>
        <v>9.4529039742207974</v>
      </c>
      <c r="L224" s="178">
        <f>L170/RES_summary!L$19</f>
        <v>15.362126363538392</v>
      </c>
      <c r="M224" s="178">
        <f>M170/RES_summary!M$19</f>
        <v>10.180793825010632</v>
      </c>
      <c r="N224" s="178">
        <f>N170/RES_summary!N$19</f>
        <v>9.7849582157826784</v>
      </c>
      <c r="O224" s="178">
        <f>O170/RES_summary!O$19</f>
        <v>13.308958645794592</v>
      </c>
      <c r="P224" s="178">
        <f>P170/RES_summary!P$19</f>
        <v>13.688155329420272</v>
      </c>
      <c r="Q224" s="178">
        <f>Q170/RES_summary!Q$19</f>
        <v>13.267267469192257</v>
      </c>
    </row>
    <row r="225" spans="1:17" ht="12" customHeight="1" x14ac:dyDescent="0.25">
      <c r="A225" s="167" t="s">
        <v>144</v>
      </c>
      <c r="B225" s="183">
        <f>B171/RES_summary!B$19</f>
        <v>22.59367104282056</v>
      </c>
      <c r="C225" s="183">
        <f>C171/RES_summary!C$19</f>
        <v>22.236479382396219</v>
      </c>
      <c r="D225" s="183">
        <f>D171/RES_summary!D$19</f>
        <v>22.01603122520725</v>
      </c>
      <c r="E225" s="183">
        <f>E171/RES_summary!E$19</f>
        <v>21.872191919747753</v>
      </c>
      <c r="F225" s="183">
        <f>F171/RES_summary!F$19</f>
        <v>21.865752844803893</v>
      </c>
      <c r="G225" s="183">
        <f>G171/RES_summary!G$19</f>
        <v>21.716167874213379</v>
      </c>
      <c r="H225" s="183">
        <f>H171/RES_summary!H$19</f>
        <v>21.295440088397154</v>
      </c>
      <c r="I225" s="183">
        <f>I171/RES_summary!I$19</f>
        <v>21.183574264427641</v>
      </c>
      <c r="J225" s="183">
        <f>J171/RES_summary!J$19</f>
        <v>20.752240114903945</v>
      </c>
      <c r="K225" s="183">
        <f>K171/RES_summary!K$19</f>
        <v>20.726294804973524</v>
      </c>
      <c r="L225" s="183">
        <f>L171/RES_summary!L$19</f>
        <v>21.793702896704453</v>
      </c>
      <c r="M225" s="183">
        <f>M171/RES_summary!M$19</f>
        <v>21.121614673577803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19.083635517972457</v>
      </c>
      <c r="E226" s="183">
        <f>E172/RES_summary!E$19</f>
        <v>19.007128195659185</v>
      </c>
      <c r="F226" s="183">
        <f>F172/RES_summary!F$19</f>
        <v>19.017476633214692</v>
      </c>
      <c r="G226" s="183">
        <f>G172/RES_summary!G$19</f>
        <v>18.920685020527102</v>
      </c>
      <c r="H226" s="183">
        <f>H172/RES_summary!H$19</f>
        <v>18.594673867749648</v>
      </c>
      <c r="I226" s="183">
        <f>I172/RES_summary!I$19</f>
        <v>18.526514948708837</v>
      </c>
      <c r="J226" s="183">
        <f>J172/RES_summary!J$19</f>
        <v>18.183597029819691</v>
      </c>
      <c r="K226" s="183">
        <f>K172/RES_summary!K$19</f>
        <v>18.194595223556213</v>
      </c>
      <c r="L226" s="183">
        <f>L172/RES_summary!L$19</f>
        <v>19.162487557529108</v>
      </c>
      <c r="M226" s="183">
        <f>M172/RES_summary!M$19</f>
        <v>18.573227019896681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15.411221857644035</v>
      </c>
      <c r="E227" s="182">
        <f>E173/RES_summary!E$19</f>
        <v>15.354278727663104</v>
      </c>
      <c r="F227" s="182">
        <f>F173/RES_summary!F$19</f>
        <v>15.306026991362566</v>
      </c>
      <c r="G227" s="182">
        <f>G173/RES_summary!G$19</f>
        <v>15.201317511949618</v>
      </c>
      <c r="H227" s="182">
        <f>H173/RES_summary!H$19</f>
        <v>14.906808061878419</v>
      </c>
      <c r="I227" s="182">
        <f>I173/RES_summary!I$19</f>
        <v>14.828501985099331</v>
      </c>
      <c r="J227" s="182">
        <f>J173/RES_summary!J$19</f>
        <v>14.526568080432742</v>
      </c>
      <c r="K227" s="182">
        <f>K173/RES_summary!K$19</f>
        <v>14.5084063634814</v>
      </c>
      <c r="L227" s="182">
        <f>L173/RES_summary!L$19</f>
        <v>15.255592027693096</v>
      </c>
      <c r="M227" s="182">
        <f>M173/RES_summary!M$19</f>
        <v>14.785130271504411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3.6724136603284232</v>
      </c>
      <c r="E228" s="181">
        <f>E174/RES_summary!E$19</f>
        <v>3.6528494679960795</v>
      </c>
      <c r="F228" s="181">
        <f>F174/RES_summary!F$19</f>
        <v>3.7114496418521266</v>
      </c>
      <c r="G228" s="181">
        <f>G174/RES_summary!G$19</f>
        <v>3.7193675085774838</v>
      </c>
      <c r="H228" s="181">
        <f>H174/RES_summary!H$19</f>
        <v>3.6878658058712284</v>
      </c>
      <c r="I228" s="181">
        <f>I174/RES_summary!I$19</f>
        <v>3.6980129636095072</v>
      </c>
      <c r="J228" s="181">
        <f>J174/RES_summary!J$19</f>
        <v>3.6570289493869481</v>
      </c>
      <c r="K228" s="181">
        <f>K174/RES_summary!K$19</f>
        <v>3.6861888600748141</v>
      </c>
      <c r="L228" s="181">
        <f>L174/RES_summary!L$19</f>
        <v>3.906895529836012</v>
      </c>
      <c r="M228" s="181">
        <f>M174/RES_summary!M$19</f>
        <v>3.7880967483922694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6.2472672518285322</v>
      </c>
      <c r="C229" s="180">
        <f>C175/RES_summary!C$19</f>
        <v>5.264904513722807</v>
      </c>
      <c r="D229" s="180">
        <f>D175/RES_summary!D$19</f>
        <v>8.8069741485790249</v>
      </c>
      <c r="E229" s="180">
        <f>E175/RES_summary!E$19</f>
        <v>10.456194557502553</v>
      </c>
      <c r="F229" s="180">
        <f>F175/RES_summary!F$19</f>
        <v>10.110681617507618</v>
      </c>
      <c r="G229" s="180">
        <f>G175/RES_summary!G$19</f>
        <v>8.1482872504599051</v>
      </c>
      <c r="H229" s="180">
        <f>H175/RES_summary!H$19</f>
        <v>11.092037904029127</v>
      </c>
      <c r="I229" s="180">
        <f>I175/RES_summary!I$19</f>
        <v>11.676805894178196</v>
      </c>
      <c r="J229" s="180">
        <f>J175/RES_summary!J$19</f>
        <v>16.134951373708876</v>
      </c>
      <c r="K229" s="180">
        <f>K175/RES_summary!K$19</f>
        <v>8.9209877727836062</v>
      </c>
      <c r="L229" s="180">
        <f>L175/RES_summary!L$19</f>
        <v>15.231398528393406</v>
      </c>
      <c r="M229" s="180">
        <f>M175/RES_summary!M$19</f>
        <v>10.000729391886622</v>
      </c>
      <c r="N229" s="180">
        <f>N175/RES_summary!N$19</f>
        <v>9.6877788154932354</v>
      </c>
      <c r="O229" s="180">
        <f>O175/RES_summary!O$19</f>
        <v>13.408243426501683</v>
      </c>
      <c r="P229" s="180">
        <f>P175/RES_summary!P$19</f>
        <v>13.884991112715877</v>
      </c>
      <c r="Q229" s="180">
        <f>Q175/RES_summary!Q$19</f>
        <v>13.468028429089753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9.8372955643333704</v>
      </c>
      <c r="E230" s="179">
        <f>E176/RES_summary!E$19</f>
        <v>10.993098047362961</v>
      </c>
      <c r="F230" s="179">
        <f>F176/RES_summary!F$19</f>
        <v>10.78892677410736</v>
      </c>
      <c r="G230" s="179">
        <f>G176/RES_summary!G$19</f>
        <v>9.4231685838995158</v>
      </c>
      <c r="H230" s="179">
        <f>H176/RES_summary!H$19</f>
        <v>11.452292338691803</v>
      </c>
      <c r="I230" s="179">
        <f>I176/RES_summary!I$19</f>
        <v>11.871777089534238</v>
      </c>
      <c r="J230" s="179">
        <f>J176/RES_summary!J$19</f>
        <v>14.951494910983138</v>
      </c>
      <c r="K230" s="179">
        <f>K176/RES_summary!K$19</f>
        <v>9.930880301023306</v>
      </c>
      <c r="L230" s="179">
        <f>L176/RES_summary!L$19</f>
        <v>14.568874499711374</v>
      </c>
      <c r="M230" s="179">
        <f>M176/RES_summary!M$19</f>
        <v>10.788607322712886</v>
      </c>
      <c r="N230" s="179">
        <f>N176/RES_summary!N$19</f>
        <v>10.297583183826687</v>
      </c>
      <c r="O230" s="179">
        <f>O176/RES_summary!O$19</f>
        <v>12.876891082108058</v>
      </c>
      <c r="P230" s="179">
        <f>P176/RES_summary!P$19</f>
        <v>12.931299668386059</v>
      </c>
      <c r="Q230" s="179">
        <f>Q176/RES_summary!Q$19</f>
        <v>12.560396113795381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6.1648819040049414</v>
      </c>
      <c r="E231" s="177">
        <f>E177/RES_summary!E$19</f>
        <v>7.3402485793668806</v>
      </c>
      <c r="F231" s="177">
        <f>F177/RES_summary!F$19</f>
        <v>7.0774771322552317</v>
      </c>
      <c r="G231" s="177">
        <f>G177/RES_summary!G$19</f>
        <v>5.7038010753220307</v>
      </c>
      <c r="H231" s="177">
        <f>H177/RES_summary!H$19</f>
        <v>7.7644265328205728</v>
      </c>
      <c r="I231" s="177">
        <f>I177/RES_summary!I$19</f>
        <v>8.1737641259247322</v>
      </c>
      <c r="J231" s="177">
        <f>J177/RES_summary!J$19</f>
        <v>11.294465961596188</v>
      </c>
      <c r="K231" s="177">
        <f>K177/RES_summary!K$19</f>
        <v>6.2446914409484897</v>
      </c>
      <c r="L231" s="177">
        <f>L177/RES_summary!L$19</f>
        <v>10.66197896987536</v>
      </c>
      <c r="M231" s="177">
        <f>M177/RES_summary!M$19</f>
        <v>7.0005105743206135</v>
      </c>
      <c r="N231" s="177">
        <f>N177/RES_summary!N$19</f>
        <v>6.7814451708452603</v>
      </c>
      <c r="O231" s="177">
        <f>O177/RES_summary!O$19</f>
        <v>9.3857703985511751</v>
      </c>
      <c r="P231" s="177">
        <f>P177/RES_summary!P$19</f>
        <v>9.7194937789010911</v>
      </c>
      <c r="Q231" s="177">
        <f>Q177/RES_summary!Q$19</f>
        <v>9.4276199003628101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3.6724136603284263</v>
      </c>
      <c r="E232" s="177">
        <f>E178/RES_summary!E$19</f>
        <v>3.6528494679960799</v>
      </c>
      <c r="F232" s="177">
        <f>F178/RES_summary!F$19</f>
        <v>3.7114496418521283</v>
      </c>
      <c r="G232" s="177">
        <f>G178/RES_summary!G$19</f>
        <v>3.7193675085774842</v>
      </c>
      <c r="H232" s="177">
        <f>H178/RES_summary!H$19</f>
        <v>3.6878658058712284</v>
      </c>
      <c r="I232" s="177">
        <f>I178/RES_summary!I$19</f>
        <v>3.6980129636095089</v>
      </c>
      <c r="J232" s="177">
        <f>J178/RES_summary!J$19</f>
        <v>3.6570289493869486</v>
      </c>
      <c r="K232" s="177">
        <f>K178/RES_summary!K$19</f>
        <v>3.6861888600748149</v>
      </c>
      <c r="L232" s="177">
        <f>L178/RES_summary!L$19</f>
        <v>3.9068955298360133</v>
      </c>
      <c r="M232" s="177">
        <f>M178/RES_summary!M$19</f>
        <v>3.7880967483922725</v>
      </c>
      <c r="N232" s="177">
        <f>N178/RES_summary!N$19</f>
        <v>3.5161380129814273</v>
      </c>
      <c r="O232" s="177">
        <f>O178/RES_summary!O$19</f>
        <v>3.4911206835568831</v>
      </c>
      <c r="P232" s="177">
        <f>P178/RES_summary!P$19</f>
        <v>3.2118058894849679</v>
      </c>
      <c r="Q232" s="177">
        <f>Q178/RES_summary!Q$19</f>
        <v>3.1327762134325718</v>
      </c>
    </row>
    <row r="233" spans="1:17" ht="12" customHeight="1" x14ac:dyDescent="0.25">
      <c r="A233" s="158" t="s">
        <v>62</v>
      </c>
      <c r="B233" s="178">
        <f>B179/RES_summary!B$19</f>
        <v>7.9124307834214438</v>
      </c>
      <c r="C233" s="178">
        <f>C179/RES_summary!C$19</f>
        <v>10.282177670961236</v>
      </c>
      <c r="D233" s="178">
        <f>D179/RES_summary!D$19</f>
        <v>6.816525811947483</v>
      </c>
      <c r="E233" s="178">
        <f>E179/RES_summary!E$19</f>
        <v>4.5000044130655397</v>
      </c>
      <c r="F233" s="178">
        <f>F179/RES_summary!F$19</f>
        <v>4.3826044471041801</v>
      </c>
      <c r="G233" s="178">
        <f>G179/RES_summary!G$19</f>
        <v>4.4280648920333832</v>
      </c>
      <c r="H233" s="178">
        <f>H179/RES_summary!H$19</f>
        <v>5.1226862166596003</v>
      </c>
      <c r="I233" s="178">
        <f>I179/RES_summary!I$19</f>
        <v>4.7516775916701626</v>
      </c>
      <c r="J233" s="178">
        <f>J179/RES_summary!J$19</f>
        <v>6.4737741310433679</v>
      </c>
      <c r="K233" s="178">
        <f>K179/RES_summary!K$19</f>
        <v>4.4270583347936778</v>
      </c>
      <c r="L233" s="178">
        <f>L179/RES_summary!L$19</f>
        <v>6.2470158387821746</v>
      </c>
      <c r="M233" s="178">
        <f>M179/RES_summary!M$19</f>
        <v>4.6738388361799856</v>
      </c>
      <c r="N233" s="178">
        <f>N179/RES_summary!N$19</f>
        <v>4.5875979325188307</v>
      </c>
      <c r="O233" s="178">
        <f>O179/RES_summary!O$19</f>
        <v>2.9656173197600242</v>
      </c>
      <c r="P233" s="178">
        <f>P179/RES_summary!P$19</f>
        <v>2.2474596189150233</v>
      </c>
      <c r="Q233" s="178">
        <f>Q179/RES_summary!Q$19</f>
        <v>5.3044429028578408</v>
      </c>
    </row>
    <row r="234" spans="1:17" ht="12" customHeight="1" x14ac:dyDescent="0.25">
      <c r="A234" s="23" t="s">
        <v>57</v>
      </c>
      <c r="B234" s="177">
        <f>B180/RES_summary!B$19</f>
        <v>9.7536988524017083</v>
      </c>
      <c r="C234" s="177">
        <f>C180/RES_summary!C$19</f>
        <v>11.865845204407824</v>
      </c>
      <c r="D234" s="177">
        <f>D180/RES_summary!D$19</f>
        <v>12.267541878017859</v>
      </c>
      <c r="E234" s="177">
        <f>E180/RES_summary!E$19</f>
        <v>11.956510856140994</v>
      </c>
      <c r="F234" s="177">
        <f>F180/RES_summary!F$19</f>
        <v>11.866967345504435</v>
      </c>
      <c r="G234" s="177">
        <f>G180/RES_summary!G$19</f>
        <v>11.267833844221398</v>
      </c>
      <c r="H234" s="177">
        <f>H180/RES_summary!H$19</f>
        <v>11.264926252103011</v>
      </c>
      <c r="I234" s="177">
        <f>I180/RES_summary!I$19</f>
        <v>11.712315630962747</v>
      </c>
      <c r="J234" s="177">
        <f>J180/RES_summary!J$19</f>
        <v>11.385636254990084</v>
      </c>
      <c r="K234" s="177">
        <f>K180/RES_summary!K$19</f>
        <v>11.117056406447402</v>
      </c>
      <c r="L234" s="177">
        <f>L180/RES_summary!L$19</f>
        <v>11.17120426774785</v>
      </c>
      <c r="M234" s="177">
        <f>M180/RES_summary!M$19</f>
        <v>10.939786975710987</v>
      </c>
      <c r="N234" s="177">
        <f>N180/RES_summary!N$19</f>
        <v>0</v>
      </c>
      <c r="O234" s="177">
        <f>O180/RES_summary!O$19</f>
        <v>0</v>
      </c>
      <c r="P234" s="177">
        <f>P180/RES_summary!P$19</f>
        <v>0</v>
      </c>
      <c r="Q234" s="177">
        <f>Q180/RES_summary!Q$19</f>
        <v>0</v>
      </c>
    </row>
    <row r="235" spans="1:17" ht="12" customHeight="1" x14ac:dyDescent="0.25">
      <c r="A235" s="29" t="s">
        <v>140</v>
      </c>
      <c r="B235" s="176">
        <f>B181/RES_summary!B$19</f>
        <v>1.8071735020658295</v>
      </c>
      <c r="C235" s="176">
        <f>C181/RES_summary!C$19</f>
        <v>1.8743427661175225</v>
      </c>
      <c r="D235" s="176">
        <f>D181/RES_summary!D$19</f>
        <v>3.2893977691960608</v>
      </c>
      <c r="E235" s="176">
        <f>E181/RES_summary!E$19</f>
        <v>3.8817513662778778</v>
      </c>
      <c r="F235" s="176">
        <f>F181/RES_summary!F$19</f>
        <v>3.750591580128158</v>
      </c>
      <c r="G235" s="176">
        <f>G181/RES_summary!G$19</f>
        <v>2.986167653464018</v>
      </c>
      <c r="H235" s="176">
        <f>H181/RES_summary!H$19</f>
        <v>3.8190518557313347</v>
      </c>
      <c r="I235" s="176">
        <f>I181/RES_summary!I$19</f>
        <v>4.418875610861198</v>
      </c>
      <c r="J235" s="176">
        <f>J181/RES_summary!J$19</f>
        <v>6.1567565911618951</v>
      </c>
      <c r="K235" s="176">
        <f>K181/RES_summary!K$19</f>
        <v>3.340358140413378</v>
      </c>
      <c r="L235" s="176">
        <f>L181/RES_summary!L$19</f>
        <v>5.3065402109076496</v>
      </c>
      <c r="M235" s="176">
        <f>M181/RES_summary!M$19</f>
        <v>4.0932947034334708</v>
      </c>
      <c r="N235" s="176">
        <f>N181/RES_summary!N$19</f>
        <v>4.5875979325188316</v>
      </c>
      <c r="O235" s="176">
        <f>O181/RES_summary!O$19</f>
        <v>2.9656173197600246</v>
      </c>
      <c r="P235" s="176">
        <f>P181/RES_summary!P$19</f>
        <v>2.2474596189150233</v>
      </c>
      <c r="Q235" s="176">
        <f>Q181/RES_summary!Q$19</f>
        <v>5.3044429028578399</v>
      </c>
    </row>
    <row r="237" spans="1:17" ht="12" customHeight="1" x14ac:dyDescent="0.25">
      <c r="A237" s="152" t="s">
        <v>71</v>
      </c>
      <c r="B237" s="184">
        <f>B183/RES_summary!B$19</f>
        <v>142.42112672329947</v>
      </c>
      <c r="C237" s="184">
        <f>C183/RES_summary!C$19</f>
        <v>150.61658900596149</v>
      </c>
      <c r="D237" s="184">
        <f>D183/RES_summary!D$19</f>
        <v>141.5176740725642</v>
      </c>
      <c r="E237" s="184">
        <f>E183/RES_summary!E$19</f>
        <v>144.35526198453221</v>
      </c>
      <c r="F237" s="184">
        <f>F183/RES_summary!F$19</f>
        <v>151.27747471704004</v>
      </c>
      <c r="G237" s="184">
        <f>G183/RES_summary!G$19</f>
        <v>146.33186774925608</v>
      </c>
      <c r="H237" s="184">
        <f>H183/RES_summary!H$19</f>
        <v>140.25817442442388</v>
      </c>
      <c r="I237" s="184">
        <f>I183/RES_summary!I$19</f>
        <v>134.65261488363942</v>
      </c>
      <c r="J237" s="184">
        <f>J183/RES_summary!J$19</f>
        <v>160.70028639362943</v>
      </c>
      <c r="K237" s="184">
        <f>K183/RES_summary!K$19</f>
        <v>132.9378066062722</v>
      </c>
      <c r="L237" s="184">
        <f>L183/RES_summary!L$19</f>
        <v>156.96957209593822</v>
      </c>
      <c r="M237" s="184">
        <f>M183/RES_summary!M$19</f>
        <v>135.33605284869111</v>
      </c>
      <c r="N237" s="184">
        <f>N183/RES_summary!N$19</f>
        <v>141.52457809896865</v>
      </c>
      <c r="O237" s="184">
        <f>O183/RES_summary!O$19</f>
        <v>144.56462156733809</v>
      </c>
      <c r="P237" s="184">
        <f>P183/RES_summary!P$19</f>
        <v>115.76210128606918</v>
      </c>
      <c r="Q237" s="184">
        <f>Q183/RES_summary!Q$19</f>
        <v>136.70988666891475</v>
      </c>
    </row>
    <row r="238" spans="1:17" ht="12" customHeight="1" x14ac:dyDescent="0.25">
      <c r="A238" s="158" t="s">
        <v>65</v>
      </c>
      <c r="B238" s="178">
        <f>B184/RES_summary!B$19</f>
        <v>120.13843164103564</v>
      </c>
      <c r="C238" s="178">
        <f>C184/RES_summary!C$19</f>
        <v>128.60789396070601</v>
      </c>
      <c r="D238" s="178">
        <f>D184/RES_summary!D$19</f>
        <v>119.37041909991264</v>
      </c>
      <c r="E238" s="178">
        <f>E184/RES_summary!E$19</f>
        <v>121.96199444511458</v>
      </c>
      <c r="F238" s="178">
        <f>F184/RES_summary!F$19</f>
        <v>129.25327631167266</v>
      </c>
      <c r="G238" s="178">
        <f>G184/RES_summary!G$19</f>
        <v>125.86655571605063</v>
      </c>
      <c r="H238" s="178">
        <f>H184/RES_summary!H$19</f>
        <v>117.75496824030813</v>
      </c>
      <c r="I238" s="178">
        <f>I184/RES_summary!I$19</f>
        <v>111.79004515031855</v>
      </c>
      <c r="J238" s="178">
        <f>J184/RES_summary!J$19</f>
        <v>133.4433542405674</v>
      </c>
      <c r="K238" s="178">
        <f>K184/RES_summary!K$19</f>
        <v>112.53975361046213</v>
      </c>
      <c r="L238" s="178">
        <f>L184/RES_summary!L$19</f>
        <v>130.44386878285218</v>
      </c>
      <c r="M238" s="178">
        <f>M184/RES_summary!M$19</f>
        <v>113.3454303657149</v>
      </c>
      <c r="N238" s="178">
        <f>N184/RES_summary!N$19</f>
        <v>119.55718955156799</v>
      </c>
      <c r="O238" s="178">
        <f>O184/RES_summary!O$19</f>
        <v>121.2760095330284</v>
      </c>
      <c r="P238" s="178">
        <f>P184/RES_summary!P$19</f>
        <v>94.189480719004862</v>
      </c>
      <c r="Q238" s="178">
        <f>Q184/RES_summary!Q$19</f>
        <v>112.68158586597251</v>
      </c>
    </row>
    <row r="239" spans="1:17" ht="12" customHeight="1" x14ac:dyDescent="0.25">
      <c r="A239" s="23" t="s">
        <v>60</v>
      </c>
      <c r="B239" s="177">
        <f>B185/RES_summary!B$19</f>
        <v>120.13843164103564</v>
      </c>
      <c r="C239" s="177">
        <f>C185/RES_summary!C$19</f>
        <v>128.60789396070601</v>
      </c>
      <c r="D239" s="177">
        <f>D185/RES_summary!D$19</f>
        <v>119.37041909991264</v>
      </c>
      <c r="E239" s="177">
        <f>E185/RES_summary!E$19</f>
        <v>121.96199444511458</v>
      </c>
      <c r="F239" s="177">
        <f>F185/RES_summary!F$19</f>
        <v>129.25327631167266</v>
      </c>
      <c r="G239" s="177">
        <f>G185/RES_summary!G$19</f>
        <v>125.86655571605063</v>
      </c>
      <c r="H239" s="177">
        <f>H185/RES_summary!H$19</f>
        <v>117.75496824030813</v>
      </c>
      <c r="I239" s="177">
        <f>I185/RES_summary!I$19</f>
        <v>111.79004515031855</v>
      </c>
      <c r="J239" s="177">
        <f>J185/RES_summary!J$19</f>
        <v>133.4433542405674</v>
      </c>
      <c r="K239" s="177">
        <f>K185/RES_summary!K$19</f>
        <v>112.53975361046213</v>
      </c>
      <c r="L239" s="177">
        <f>L185/RES_summary!L$19</f>
        <v>130.44386878285218</v>
      </c>
      <c r="M239" s="177">
        <f>M185/RES_summary!M$19</f>
        <v>113.3454303657149</v>
      </c>
      <c r="N239" s="177">
        <f>N185/RES_summary!N$19</f>
        <v>119.55718955156799</v>
      </c>
      <c r="O239" s="177">
        <f>O185/RES_summary!O$19</f>
        <v>121.2760095330284</v>
      </c>
      <c r="P239" s="177">
        <f>P185/RES_summary!P$19</f>
        <v>94.189480719004862</v>
      </c>
      <c r="Q239" s="177">
        <f>Q185/RES_summary!Q$19</f>
        <v>112.68158586597251</v>
      </c>
    </row>
    <row r="240" spans="1:17" ht="12" customHeight="1" x14ac:dyDescent="0.25">
      <c r="A240" s="158" t="s">
        <v>112</v>
      </c>
      <c r="B240" s="178">
        <f>B186/RES_summary!B$19</f>
        <v>9.5587991353007222</v>
      </c>
      <c r="C240" s="178">
        <f>C186/RES_summary!C$19</f>
        <v>9.609593018257792</v>
      </c>
      <c r="D240" s="178">
        <f>D186/RES_summary!D$19</f>
        <v>9.6614706007653499</v>
      </c>
      <c r="E240" s="178">
        <f>E186/RES_summary!E$19</f>
        <v>9.7194384095605066</v>
      </c>
      <c r="F240" s="178">
        <f>F186/RES_summary!F$19</f>
        <v>9.7518905427448033</v>
      </c>
      <c r="G240" s="178">
        <f>G186/RES_summary!G$19</f>
        <v>9.84526023041151</v>
      </c>
      <c r="H240" s="178">
        <f>H186/RES_summary!H$19</f>
        <v>9.9705870097457918</v>
      </c>
      <c r="I240" s="178">
        <f>I186/RES_summary!I$19</f>
        <v>10.07954091091789</v>
      </c>
      <c r="J240" s="178">
        <f>J186/RES_summary!J$19</f>
        <v>10.160517705484166</v>
      </c>
      <c r="K240" s="178">
        <f>K186/RES_summary!K$19</f>
        <v>10.234309067709711</v>
      </c>
      <c r="L240" s="178">
        <f>L186/RES_summary!L$19</f>
        <v>10.385637190341729</v>
      </c>
      <c r="M240" s="178">
        <f>M186/RES_summary!M$19</f>
        <v>10.556458448420855</v>
      </c>
      <c r="N240" s="178">
        <f>N186/RES_summary!N$19</f>
        <v>10.472064621825886</v>
      </c>
      <c r="O240" s="178">
        <f>O186/RES_summary!O$19</f>
        <v>10.399533685219367</v>
      </c>
      <c r="P240" s="178">
        <f>P186/RES_summary!P$19</f>
        <v>8.963783661115059</v>
      </c>
      <c r="Q240" s="178">
        <f>Q186/RES_summary!Q$19</f>
        <v>9.0968344291116932</v>
      </c>
    </row>
    <row r="241" spans="1:17" ht="12" customHeight="1" x14ac:dyDescent="0.25">
      <c r="A241" s="23" t="s">
        <v>60</v>
      </c>
      <c r="B241" s="177">
        <f>B187/RES_summary!B$19</f>
        <v>9.5587991353007222</v>
      </c>
      <c r="C241" s="177">
        <f>C187/RES_summary!C$19</f>
        <v>9.609593018257792</v>
      </c>
      <c r="D241" s="177">
        <f>D187/RES_summary!D$19</f>
        <v>9.6614706007653499</v>
      </c>
      <c r="E241" s="177">
        <f>E187/RES_summary!E$19</f>
        <v>9.7194384095605066</v>
      </c>
      <c r="F241" s="177">
        <f>F187/RES_summary!F$19</f>
        <v>9.7518905427448033</v>
      </c>
      <c r="G241" s="177">
        <f>G187/RES_summary!G$19</f>
        <v>9.84526023041151</v>
      </c>
      <c r="H241" s="177">
        <f>H187/RES_summary!H$19</f>
        <v>9.9705870097457918</v>
      </c>
      <c r="I241" s="177">
        <f>I187/RES_summary!I$19</f>
        <v>10.07954091091789</v>
      </c>
      <c r="J241" s="177">
        <f>J187/RES_summary!J$19</f>
        <v>10.160517705484166</v>
      </c>
      <c r="K241" s="177">
        <f>K187/RES_summary!K$19</f>
        <v>10.234309067709711</v>
      </c>
      <c r="L241" s="177">
        <f>L187/RES_summary!L$19</f>
        <v>10.385637190341729</v>
      </c>
      <c r="M241" s="177">
        <f>M187/RES_summary!M$19</f>
        <v>10.556458448420855</v>
      </c>
      <c r="N241" s="177">
        <f>N187/RES_summary!N$19</f>
        <v>10.472064621825886</v>
      </c>
      <c r="O241" s="177">
        <f>O187/RES_summary!O$19</f>
        <v>10.399533685219367</v>
      </c>
      <c r="P241" s="177">
        <f>P187/RES_summary!P$19</f>
        <v>8.963783661115059</v>
      </c>
      <c r="Q241" s="177">
        <f>Q187/RES_summary!Q$19</f>
        <v>9.0968344291116932</v>
      </c>
    </row>
    <row r="242" spans="1:17" ht="12" customHeight="1" x14ac:dyDescent="0.25">
      <c r="A242" s="158" t="s">
        <v>63</v>
      </c>
      <c r="B242" s="178">
        <f>B188/RES_summary!B$19</f>
        <v>9.2155162072849333</v>
      </c>
      <c r="C242" s="178">
        <f>C188/RES_summary!C$19</f>
        <v>7.8386671862747166</v>
      </c>
      <c r="D242" s="178">
        <f>D188/RES_summary!D$19</f>
        <v>8.7031465349075123</v>
      </c>
      <c r="E242" s="178">
        <f>E188/RES_summary!E$19</f>
        <v>9.2751332299243732</v>
      </c>
      <c r="F242" s="178">
        <f>F188/RES_summary!F$19</f>
        <v>8.9708895300099041</v>
      </c>
      <c r="G242" s="178">
        <f>G188/RES_summary!G$19</f>
        <v>7.6624461744902401</v>
      </c>
      <c r="H242" s="178">
        <f>H188/RES_summary!H$19</f>
        <v>8.9948079183491778</v>
      </c>
      <c r="I242" s="178">
        <f>I188/RES_summary!I$19</f>
        <v>9.0012903750779358</v>
      </c>
      <c r="J242" s="178">
        <f>J188/RES_summary!J$19</f>
        <v>11.925145273314374</v>
      </c>
      <c r="K242" s="178">
        <f>K188/RES_summary!K$19</f>
        <v>7.0139576864619633</v>
      </c>
      <c r="L242" s="178">
        <f>L188/RES_summary!L$19</f>
        <v>11.520967189761192</v>
      </c>
      <c r="M242" s="178">
        <f>M188/RES_summary!M$19</f>
        <v>7.7981504214011679</v>
      </c>
      <c r="N242" s="178">
        <f>N188/RES_summary!N$19</f>
        <v>7.5714520270528629</v>
      </c>
      <c r="O242" s="178">
        <f>O188/RES_summary!O$19</f>
        <v>10.34599095642556</v>
      </c>
      <c r="P242" s="178">
        <f>P188/RES_summary!P$19</f>
        <v>10.678678257377477</v>
      </c>
      <c r="Q242" s="178">
        <f>Q188/RES_summary!Q$19</f>
        <v>10.372721304071698</v>
      </c>
    </row>
    <row r="243" spans="1:17" ht="12" customHeight="1" x14ac:dyDescent="0.25">
      <c r="A243" s="167" t="s">
        <v>144</v>
      </c>
      <c r="B243" s="183">
        <f>B189/RES_summary!B$19</f>
        <v>12.344842582198888</v>
      </c>
      <c r="C243" s="183">
        <f>C189/RES_summary!C$19</f>
        <v>12.215244862559931</v>
      </c>
      <c r="D243" s="183">
        <f>D189/RES_summary!D$19</f>
        <v>12.155210242599965</v>
      </c>
      <c r="E243" s="183">
        <f>E189/RES_summary!E$19</f>
        <v>12.196821780823626</v>
      </c>
      <c r="F243" s="183">
        <f>F189/RES_summary!F$19</f>
        <v>12.306987057603957</v>
      </c>
      <c r="G243" s="183">
        <f>G189/RES_summary!G$19</f>
        <v>12.322017735295249</v>
      </c>
      <c r="H243" s="183">
        <f>H189/RES_summary!H$19</f>
        <v>12.169147778294358</v>
      </c>
      <c r="I243" s="183">
        <f>I189/RES_summary!I$19</f>
        <v>12.45490970435397</v>
      </c>
      <c r="J243" s="183">
        <f>J189/RES_summary!J$19</f>
        <v>12.248327958439246</v>
      </c>
      <c r="K243" s="183">
        <f>K189/RES_summary!K$19</f>
        <v>12.23878687944713</v>
      </c>
      <c r="L243" s="183">
        <f>L189/RES_summary!L$19</f>
        <v>12.882796014893868</v>
      </c>
      <c r="M243" s="183">
        <f>M189/RES_summary!M$19</f>
        <v>12.538437494646388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12.645826404968247</v>
      </c>
      <c r="E244" s="183">
        <f>E190/RES_summary!E$19</f>
        <v>12.600561233065093</v>
      </c>
      <c r="F244" s="183">
        <f>F190/RES_summary!F$19</f>
        <v>12.689538110884897</v>
      </c>
      <c r="G244" s="183">
        <f>G190/RES_summary!G$19</f>
        <v>12.647438747348922</v>
      </c>
      <c r="H244" s="183">
        <f>H190/RES_summary!H$19</f>
        <v>12.460947838892142</v>
      </c>
      <c r="I244" s="183">
        <f>I190/RES_summary!I$19</f>
        <v>12.467317805747118</v>
      </c>
      <c r="J244" s="183">
        <f>J190/RES_summary!J$19</f>
        <v>12.253288210587368</v>
      </c>
      <c r="K244" s="183">
        <f>K190/RES_summary!K$19</f>
        <v>12.313595766482697</v>
      </c>
      <c r="L244" s="183">
        <f>L190/RES_summary!L$19</f>
        <v>12.978615519175911</v>
      </c>
      <c r="M244" s="183">
        <f>M190/RES_summary!M$19</f>
        <v>12.656415694262225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8.9734127446398251</v>
      </c>
      <c r="E245" s="182">
        <f>E191/RES_summary!E$19</f>
        <v>8.9477117650690143</v>
      </c>
      <c r="F245" s="182">
        <f>F191/RES_summary!F$19</f>
        <v>8.9780884690327678</v>
      </c>
      <c r="G245" s="182">
        <f>G191/RES_summary!G$19</f>
        <v>8.9280712387714374</v>
      </c>
      <c r="H245" s="182">
        <f>H191/RES_summary!H$19</f>
        <v>8.7730820330209127</v>
      </c>
      <c r="I245" s="182">
        <f>I191/RES_summary!I$19</f>
        <v>8.7693048421376147</v>
      </c>
      <c r="J245" s="182">
        <f>J191/RES_summary!J$19</f>
        <v>8.5962592612004229</v>
      </c>
      <c r="K245" s="182">
        <f>K191/RES_summary!K$19</f>
        <v>8.6274069064078844</v>
      </c>
      <c r="L245" s="182">
        <f>L191/RES_summary!L$19</f>
        <v>9.0717199893399005</v>
      </c>
      <c r="M245" s="182">
        <f>M191/RES_summary!M$19</f>
        <v>8.8683189458699534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3.6724136603284232</v>
      </c>
      <c r="E246" s="181">
        <f>E192/RES_summary!E$19</f>
        <v>3.6528494679960795</v>
      </c>
      <c r="F246" s="181">
        <f>F192/RES_summary!F$19</f>
        <v>3.7114496418521279</v>
      </c>
      <c r="G246" s="181">
        <f>G192/RES_summary!G$19</f>
        <v>3.7193675085774838</v>
      </c>
      <c r="H246" s="181">
        <f>H192/RES_summary!H$19</f>
        <v>3.6878658058712297</v>
      </c>
      <c r="I246" s="181">
        <f>I192/RES_summary!I$19</f>
        <v>3.6980129636095063</v>
      </c>
      <c r="J246" s="181">
        <f>J192/RES_summary!J$19</f>
        <v>3.6570289493869481</v>
      </c>
      <c r="K246" s="181">
        <f>K192/RES_summary!K$19</f>
        <v>3.6861888600748141</v>
      </c>
      <c r="L246" s="181">
        <f>L192/RES_summary!L$19</f>
        <v>3.9068955298360102</v>
      </c>
      <c r="M246" s="181">
        <f>M192/RES_summary!M$19</f>
        <v>3.7880967483922712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4.3615832968628423</v>
      </c>
      <c r="C247" s="180">
        <f>C193/RES_summary!C$19</f>
        <v>3.7310412107668056</v>
      </c>
      <c r="D247" s="180">
        <f>D193/RES_summary!D$19</f>
        <v>6.2890899815576491</v>
      </c>
      <c r="E247" s="180">
        <f>E193/RES_summary!E$19</f>
        <v>7.5072205402663705</v>
      </c>
      <c r="F247" s="180">
        <f>F193/RES_summary!F$19</f>
        <v>7.3020118910817056</v>
      </c>
      <c r="G247" s="180">
        <f>G193/RES_summary!G$19</f>
        <v>5.9218735283666808</v>
      </c>
      <c r="H247" s="180">
        <f>H193/RES_summary!H$19</f>
        <v>8.1032940773635982</v>
      </c>
      <c r="I247" s="180">
        <f>I193/RES_summary!I$19</f>
        <v>8.5752804639707048</v>
      </c>
      <c r="J247" s="180">
        <f>J193/RES_summary!J$19</f>
        <v>11.89149025840014</v>
      </c>
      <c r="K247" s="180">
        <f>K193/RES_summary!K$19</f>
        <v>6.6524848201850029</v>
      </c>
      <c r="L247" s="180">
        <f>L193/RES_summary!L$19</f>
        <v>11.414428610520416</v>
      </c>
      <c r="M247" s="180">
        <f>M193/RES_summary!M$19</f>
        <v>7.5572725012132684</v>
      </c>
      <c r="N247" s="180">
        <f>N193/RES_summary!N$19</f>
        <v>7.3522211810740998</v>
      </c>
      <c r="O247" s="180">
        <f>O193/RES_summary!O$19</f>
        <v>10.255576674915682</v>
      </c>
      <c r="P247" s="180">
        <f>P193/RES_summary!P$19</f>
        <v>10.663746082448785</v>
      </c>
      <c r="Q247" s="180">
        <f>Q193/RES_summary!Q$19</f>
        <v>10.353840991080368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8.1474861931161264</v>
      </c>
      <c r="E248" s="179">
        <f>E194/RES_summary!E$19</f>
        <v>8.9910257608356012</v>
      </c>
      <c r="F248" s="179">
        <f>F194/RES_summary!F$19</f>
        <v>8.9017084462925524</v>
      </c>
      <c r="G248" s="179">
        <f>G194/RES_summary!G$19</f>
        <v>7.924561578329989</v>
      </c>
      <c r="H248" s="179">
        <f>H194/RES_summary!H$19</f>
        <v>9.4454637796277634</v>
      </c>
      <c r="I248" s="179">
        <f>I194/RES_summary!I$19</f>
        <v>9.801313295406457</v>
      </c>
      <c r="J248" s="179">
        <f>J194/RES_summary!J$19</f>
        <v>12.13103811637518</v>
      </c>
      <c r="K248" s="179">
        <f>K194/RES_summary!K$19</f>
        <v>8.420098096782116</v>
      </c>
      <c r="L248" s="179">
        <f>L194/RES_summary!L$19</f>
        <v>12.015696482568734</v>
      </c>
      <c r="M248" s="179">
        <f>M194/RES_summary!M$19</f>
        <v>9.1510866956949215</v>
      </c>
      <c r="N248" s="179">
        <f>N194/RES_summary!N$19</f>
        <v>8.7279029320738708</v>
      </c>
      <c r="O248" s="179">
        <f>O194/RES_summary!O$19</f>
        <v>10.739455876791263</v>
      </c>
      <c r="P248" s="179">
        <f>P194/RES_summary!P$19</f>
        <v>10.736094144555679</v>
      </c>
      <c r="Q248" s="179">
        <f>Q194/RES_summary!Q$19</f>
        <v>10.439198135231074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4.475072532787701</v>
      </c>
      <c r="E249" s="177">
        <f>E195/RES_summary!E$19</f>
        <v>5.3381762928395222</v>
      </c>
      <c r="F249" s="177">
        <f>F195/RES_summary!F$19</f>
        <v>5.1902588044404245</v>
      </c>
      <c r="G249" s="177">
        <f>G195/RES_summary!G$19</f>
        <v>4.205194069752503</v>
      </c>
      <c r="H249" s="177">
        <f>H195/RES_summary!H$19</f>
        <v>5.7575979737565346</v>
      </c>
      <c r="I249" s="177">
        <f>I195/RES_summary!I$19</f>
        <v>6.103300331796949</v>
      </c>
      <c r="J249" s="177">
        <f>J195/RES_summary!J$19</f>
        <v>8.4740091669882336</v>
      </c>
      <c r="K249" s="177">
        <f>K195/RES_summary!K$19</f>
        <v>4.7339092367072997</v>
      </c>
      <c r="L249" s="177">
        <f>L195/RES_summary!L$19</f>
        <v>8.1088009527327198</v>
      </c>
      <c r="M249" s="177">
        <f>M195/RES_summary!M$19</f>
        <v>5.3629899473026486</v>
      </c>
      <c r="N249" s="177">
        <f>N195/RES_summary!N$19</f>
        <v>5.2117649190924462</v>
      </c>
      <c r="O249" s="177">
        <f>O195/RES_summary!O$19</f>
        <v>7.2483351932343778</v>
      </c>
      <c r="P249" s="177">
        <f>P195/RES_summary!P$19</f>
        <v>7.5242882550707133</v>
      </c>
      <c r="Q249" s="177">
        <f>Q195/RES_summary!Q$19</f>
        <v>7.3064219217985027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3.6724136603284259</v>
      </c>
      <c r="E250" s="177">
        <f>E196/RES_summary!E$19</f>
        <v>3.652849467996079</v>
      </c>
      <c r="F250" s="177">
        <f>F196/RES_summary!F$19</f>
        <v>3.7114496418521283</v>
      </c>
      <c r="G250" s="177">
        <f>G196/RES_summary!G$19</f>
        <v>3.7193675085774855</v>
      </c>
      <c r="H250" s="177">
        <f>H196/RES_summary!H$19</f>
        <v>3.6878658058712293</v>
      </c>
      <c r="I250" s="177">
        <f>I196/RES_summary!I$19</f>
        <v>3.6980129636095085</v>
      </c>
      <c r="J250" s="177">
        <f>J196/RES_summary!J$19</f>
        <v>3.6570289493869481</v>
      </c>
      <c r="K250" s="177">
        <f>K196/RES_summary!K$19</f>
        <v>3.6861888600748149</v>
      </c>
      <c r="L250" s="177">
        <f>L196/RES_summary!L$19</f>
        <v>3.9068955298360133</v>
      </c>
      <c r="M250" s="177">
        <f>M196/RES_summary!M$19</f>
        <v>3.7880967483922725</v>
      </c>
      <c r="N250" s="177">
        <f>N196/RES_summary!N$19</f>
        <v>3.516138012981425</v>
      </c>
      <c r="O250" s="177">
        <f>O196/RES_summary!O$19</f>
        <v>3.4911206835568831</v>
      </c>
      <c r="P250" s="177">
        <f>P196/RES_summary!P$19</f>
        <v>3.211805889484967</v>
      </c>
      <c r="Q250" s="177">
        <f>Q196/RES_summary!Q$19</f>
        <v>3.1327762134325718</v>
      </c>
    </row>
    <row r="251" spans="1:17" ht="12" customHeight="1" x14ac:dyDescent="0.25">
      <c r="A251" s="158" t="s">
        <v>62</v>
      </c>
      <c r="B251" s="178">
        <f>B197/RES_summary!B$19</f>
        <v>3.5083797396781744</v>
      </c>
      <c r="C251" s="178">
        <f>C197/RES_summary!C$19</f>
        <v>4.5604348407229711</v>
      </c>
      <c r="D251" s="178">
        <f>D197/RES_summary!D$19</f>
        <v>3.7826378369786933</v>
      </c>
      <c r="E251" s="178">
        <f>E197/RES_summary!E$19</f>
        <v>3.398695899932775</v>
      </c>
      <c r="F251" s="178">
        <f>F197/RES_summary!F$19</f>
        <v>3.3014183326126769</v>
      </c>
      <c r="G251" s="178">
        <f>G197/RES_summary!G$19</f>
        <v>2.9576056283037149</v>
      </c>
      <c r="H251" s="178">
        <f>H197/RES_summary!H$19</f>
        <v>3.5378112560207908</v>
      </c>
      <c r="I251" s="178">
        <f>I197/RES_summary!I$19</f>
        <v>3.7817384473250431</v>
      </c>
      <c r="J251" s="178">
        <f>J197/RES_summary!J$19</f>
        <v>5.171269174263454</v>
      </c>
      <c r="K251" s="178">
        <f>K197/RES_summary!K$19</f>
        <v>3.1497862416384121</v>
      </c>
      <c r="L251" s="178">
        <f>L197/RES_summary!L$19</f>
        <v>4.6190989329830829</v>
      </c>
      <c r="M251" s="178">
        <f>M197/RES_summary!M$19</f>
        <v>3.6360136131541627</v>
      </c>
      <c r="N251" s="178">
        <f>N197/RES_summary!N$19</f>
        <v>3.9238718985219232</v>
      </c>
      <c r="O251" s="178">
        <f>O197/RES_summary!O$19</f>
        <v>2.543087392664777</v>
      </c>
      <c r="P251" s="178">
        <f>P197/RES_summary!P$19</f>
        <v>1.9301586485717799</v>
      </c>
      <c r="Q251" s="178">
        <f>Q197/RES_summary!Q$19</f>
        <v>4.5587450697588539</v>
      </c>
    </row>
    <row r="252" spans="1:17" ht="12" customHeight="1" x14ac:dyDescent="0.25">
      <c r="A252" s="23" t="s">
        <v>57</v>
      </c>
      <c r="B252" s="177">
        <f>B198/RES_summary!B$19</f>
        <v>4.1267434613536764</v>
      </c>
      <c r="C252" s="177">
        <f>C198/RES_summary!C$19</f>
        <v>5.1291682785773345</v>
      </c>
      <c r="D252" s="177">
        <f>D198/RES_summary!D$19</f>
        <v>5.403590444806631</v>
      </c>
      <c r="E252" s="177">
        <f>E198/RES_summary!E$19</f>
        <v>5.3818534892565681</v>
      </c>
      <c r="F252" s="177">
        <f>F198/RES_summary!F$19</f>
        <v>5.3546021519581446</v>
      </c>
      <c r="G252" s="177">
        <f>G198/RES_summary!G$19</f>
        <v>5.1531463344672837</v>
      </c>
      <c r="H252" s="177">
        <f>H198/RES_summary!H$19</f>
        <v>5.1597903154239848</v>
      </c>
      <c r="I252" s="177">
        <f>I198/RES_summary!I$19</f>
        <v>5.4168606785298428</v>
      </c>
      <c r="J252" s="177">
        <f>J198/RES_summary!J$19</f>
        <v>5.2925673657862173</v>
      </c>
      <c r="K252" s="177">
        <f>K198/RES_summary!K$19</f>
        <v>5.2344282635644594</v>
      </c>
      <c r="L252" s="177">
        <f>L198/RES_summary!L$19</f>
        <v>5.2713625993741342</v>
      </c>
      <c r="M252" s="177">
        <f>M198/RES_summary!M$19</f>
        <v>5.1829241636157644</v>
      </c>
      <c r="N252" s="177">
        <f>N198/RES_summary!N$19</f>
        <v>0</v>
      </c>
      <c r="O252" s="177">
        <f>O198/RES_summary!O$19</f>
        <v>0</v>
      </c>
      <c r="P252" s="177">
        <f>P198/RES_summary!P$19</f>
        <v>0</v>
      </c>
      <c r="Q252" s="177">
        <f>Q198/RES_summary!Q$19</f>
        <v>0</v>
      </c>
    </row>
    <row r="253" spans="1:17" ht="12" customHeight="1" x14ac:dyDescent="0.25">
      <c r="A253" s="29" t="s">
        <v>140</v>
      </c>
      <c r="B253" s="176">
        <f>B199/RES_summary!B$19</f>
        <v>1.4580158204383513</v>
      </c>
      <c r="C253" s="176">
        <f>C199/RES_summary!C$19</f>
        <v>1.5409773161143561</v>
      </c>
      <c r="D253" s="176">
        <f>D199/RES_summary!D$19</f>
        <v>2.7337861495606157</v>
      </c>
      <c r="E253" s="176">
        <f>E199/RES_summary!E$19</f>
        <v>3.2342632354913547</v>
      </c>
      <c r="F253" s="176">
        <f>F199/RES_summary!F$19</f>
        <v>3.1280383656457258</v>
      </c>
      <c r="G253" s="176">
        <f>G199/RES_summary!G$19</f>
        <v>2.4947619118692326</v>
      </c>
      <c r="H253" s="176">
        <f>H199/RES_summary!H$19</f>
        <v>3.1935610114287996</v>
      </c>
      <c r="I253" s="176">
        <f>I199/RES_summary!I$19</f>
        <v>3.703559993807148</v>
      </c>
      <c r="J253" s="176">
        <f>J199/RES_summary!J$19</f>
        <v>5.1634404418401356</v>
      </c>
      <c r="K253" s="176">
        <f>K199/RES_summary!K$19</f>
        <v>2.8111641873154007</v>
      </c>
      <c r="L253" s="176">
        <f>L199/RES_summary!L$19</f>
        <v>4.4945224489516393</v>
      </c>
      <c r="M253" s="176">
        <f>M199/RES_summary!M$19</f>
        <v>3.4926913538637461</v>
      </c>
      <c r="N253" s="176">
        <f>N199/RES_summary!N$19</f>
        <v>3.9238718985219241</v>
      </c>
      <c r="O253" s="176">
        <f>O199/RES_summary!O$19</f>
        <v>2.5430873926647775</v>
      </c>
      <c r="P253" s="176">
        <f>P199/RES_summary!P$19</f>
        <v>1.9301586485717799</v>
      </c>
      <c r="Q253" s="176">
        <f>Q199/RES_summary!Q$19</f>
        <v>4.558745069758853</v>
      </c>
    </row>
    <row r="255" spans="1:17" ht="12" customHeight="1" x14ac:dyDescent="0.25">
      <c r="A255" s="152" t="s">
        <v>195</v>
      </c>
      <c r="B255" s="184">
        <f>B201/RES_summary!B$19</f>
        <v>4.8236935155851235</v>
      </c>
      <c r="C255" s="184">
        <f>C201/RES_summary!C$19</f>
        <v>4.7146183636218995</v>
      </c>
      <c r="D255" s="184">
        <f>D201/RES_summary!D$19</f>
        <v>3.1270576529124483</v>
      </c>
      <c r="E255" s="184">
        <f>E201/RES_summary!E$19</f>
        <v>2.0557162640831819</v>
      </c>
      <c r="F255" s="184">
        <f>F201/RES_summary!F$19</f>
        <v>1.819941306934411</v>
      </c>
      <c r="G255" s="184">
        <f>G201/RES_summary!G$19</f>
        <v>1.7377986674392039</v>
      </c>
      <c r="H255" s="184">
        <f>H201/RES_summary!H$19</f>
        <v>1.4449283614121953</v>
      </c>
      <c r="I255" s="184">
        <f>I201/RES_summary!I$19</f>
        <v>0.57256659175255231</v>
      </c>
      <c r="J255" s="184">
        <f>J201/RES_summary!J$19</f>
        <v>0.40652947448545484</v>
      </c>
      <c r="K255" s="184">
        <f>K201/RES_summary!K$19</f>
        <v>0.53082486936622975</v>
      </c>
      <c r="L255" s="184">
        <f>L201/RES_summary!L$19</f>
        <v>0.55733808729728385</v>
      </c>
      <c r="M255" s="184">
        <f>M201/RES_summary!M$19</f>
        <v>0.24456658494688119</v>
      </c>
      <c r="N255" s="184">
        <f>N201/RES_summary!N$19</f>
        <v>0</v>
      </c>
      <c r="O255" s="184">
        <f>O201/RES_summary!O$19</f>
        <v>0</v>
      </c>
      <c r="P255" s="184">
        <f>P201/RES_summary!P$19</f>
        <v>0</v>
      </c>
      <c r="Q255" s="184">
        <f>Q201/RES_summary!Q$19</f>
        <v>0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3.1211192467283899</v>
      </c>
      <c r="C260" s="178">
        <f>C206/RES_summary!C$19</f>
        <v>2.4459966678669565</v>
      </c>
      <c r="D260" s="178">
        <f>D206/RES_summary!D$19</f>
        <v>2.0320876315251031</v>
      </c>
      <c r="E260" s="178">
        <f>E206/RES_summary!E$19</f>
        <v>1.8477220959062706</v>
      </c>
      <c r="F260" s="178">
        <f>F206/RES_summary!F$19</f>
        <v>1.6099924338322613</v>
      </c>
      <c r="G260" s="178">
        <f>G206/RES_summary!G$19</f>
        <v>1.2920736107157438</v>
      </c>
      <c r="H260" s="178">
        <f>H206/RES_summary!H$19</f>
        <v>0.99682472118416998</v>
      </c>
      <c r="I260" s="178">
        <f>I206/RES_summary!I$19</f>
        <v>0.45114210393013049</v>
      </c>
      <c r="J260" s="178">
        <f>J206/RES_summary!J$19</f>
        <v>0.24969484032545392</v>
      </c>
      <c r="K260" s="178">
        <f>K206/RES_summary!K$19</f>
        <v>0.17787393886707412</v>
      </c>
      <c r="L260" s="178">
        <f>L206/RES_summary!L$19</f>
        <v>0.1503193292164085</v>
      </c>
      <c r="M260" s="178">
        <f>M206/RES_summary!M$19</f>
        <v>3.3807643210292879E-2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5.1333021421836555</v>
      </c>
      <c r="C261" s="183">
        <f>C207/RES_summary!C$19</f>
        <v>5.0521478794632966</v>
      </c>
      <c r="D261" s="183">
        <f>D207/RES_summary!D$19</f>
        <v>5.0020618622156414</v>
      </c>
      <c r="E261" s="183">
        <f>E207/RES_summary!E$19</f>
        <v>4.9693814441708684</v>
      </c>
      <c r="F261" s="183">
        <f>F207/RES_summary!F$19</f>
        <v>4.9679184806205736</v>
      </c>
      <c r="G261" s="183">
        <f>G207/RES_summary!G$19</f>
        <v>4.9339326423512864</v>
      </c>
      <c r="H261" s="183">
        <f>H207/RES_summary!H$19</f>
        <v>4.838342915470986</v>
      </c>
      <c r="I261" s="183">
        <f>I207/RES_summary!I$19</f>
        <v>4.8129269008387672</v>
      </c>
      <c r="J261" s="183">
        <f>J207/RES_summary!J$19</f>
        <v>4.7149273986971911</v>
      </c>
      <c r="K261" s="183">
        <f>K207/RES_summary!K$19</f>
        <v>4.709032601220807</v>
      </c>
      <c r="L261" s="183">
        <f>L207/RES_summary!L$19</f>
        <v>4.9515486683743868</v>
      </c>
      <c r="M261" s="183">
        <f>M207/RES_summary!M$19</f>
        <v>4.798849626727999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3.5014433035507126</v>
      </c>
      <c r="E262" s="183">
        <f>E208/RES_summary!E$19</f>
        <v>3.4885057738079919</v>
      </c>
      <c r="F262" s="183">
        <f>F208/RES_summary!F$19</f>
        <v>3.4775429364343657</v>
      </c>
      <c r="G262" s="183">
        <f>G208/RES_summary!G$19</f>
        <v>3.4537528496459591</v>
      </c>
      <c r="H262" s="183">
        <f>H208/RES_summary!H$19</f>
        <v>3.3868400408297825</v>
      </c>
      <c r="I262" s="183">
        <f>I208/RES_summary!I$19</f>
        <v>3.3690488305871327</v>
      </c>
      <c r="J262" s="183">
        <f>J208/RES_summary!J$19</f>
        <v>3.3004491790880293</v>
      </c>
      <c r="K262" s="183">
        <f>K208/RES_summary!K$19</f>
        <v>3.2963228208545514</v>
      </c>
      <c r="L262" s="183">
        <f>L208/RES_summary!L$19</f>
        <v>3.4660840678620666</v>
      </c>
      <c r="M262" s="183">
        <f>M208/RES_summary!M$19</f>
        <v>3.3591947387095882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3.5014433035507126</v>
      </c>
      <c r="E263" s="182">
        <f>E209/RES_summary!E$19</f>
        <v>3.4885057738079919</v>
      </c>
      <c r="F263" s="182">
        <f>F209/RES_summary!F$19</f>
        <v>3.4775429364343657</v>
      </c>
      <c r="G263" s="182">
        <f>G209/RES_summary!G$19</f>
        <v>3.4537528496459591</v>
      </c>
      <c r="H263" s="182">
        <f>H209/RES_summary!H$19</f>
        <v>3.3868400408297825</v>
      </c>
      <c r="I263" s="182">
        <f>I209/RES_summary!I$19</f>
        <v>3.3690488305871327</v>
      </c>
      <c r="J263" s="182">
        <f>J209/RES_summary!J$19</f>
        <v>3.3004491790880293</v>
      </c>
      <c r="K263" s="182">
        <f>K209/RES_summary!K$19</f>
        <v>3.2963228208545514</v>
      </c>
      <c r="L263" s="182">
        <f>L209/RES_summary!L$19</f>
        <v>3.4660840678620666</v>
      </c>
      <c r="M263" s="182">
        <f>M209/RES_summary!M$19</f>
        <v>3.3591947387095882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1.7025742688567336</v>
      </c>
      <c r="C269" s="178">
        <f>C215/RES_summary!C$19</f>
        <v>2.268621695754943</v>
      </c>
      <c r="D269" s="178">
        <f>D215/RES_summary!D$19</f>
        <v>1.0949700213873454</v>
      </c>
      <c r="E269" s="178">
        <f>E215/RES_summary!E$19</f>
        <v>0.20799416817691127</v>
      </c>
      <c r="F269" s="178">
        <f>F215/RES_summary!F$19</f>
        <v>0.20994887310214963</v>
      </c>
      <c r="G269" s="178">
        <f>G215/RES_summary!G$19</f>
        <v>0.44572505672346008</v>
      </c>
      <c r="H269" s="178">
        <f>H215/RES_summary!H$19</f>
        <v>0.44810364022802551</v>
      </c>
      <c r="I269" s="178">
        <f>I215/RES_summary!I$19</f>
        <v>0.12142448782242175</v>
      </c>
      <c r="J269" s="178">
        <f>J215/RES_summary!J$19</f>
        <v>0.15683463416000096</v>
      </c>
      <c r="K269" s="178">
        <f>K215/RES_summary!K$19</f>
        <v>0.35295093049915571</v>
      </c>
      <c r="L269" s="178">
        <f>L215/RES_summary!L$19</f>
        <v>0.40701875808087534</v>
      </c>
      <c r="M269" s="178">
        <f>M215/RES_summary!M$19</f>
        <v>0.21075894173658832</v>
      </c>
      <c r="N269" s="178">
        <f>N215/RES_summary!N$19</f>
        <v>0</v>
      </c>
      <c r="O269" s="178">
        <f>O215/RES_summary!O$19</f>
        <v>0</v>
      </c>
      <c r="P269" s="178">
        <f>P215/RES_summary!P$19</f>
        <v>0</v>
      </c>
      <c r="Q269" s="178">
        <f>Q215/RES_summary!Q$19</f>
        <v>0</v>
      </c>
    </row>
    <row r="270" spans="1:17" ht="12" customHeight="1" x14ac:dyDescent="0.25">
      <c r="A270" s="23" t="s">
        <v>57</v>
      </c>
      <c r="B270" s="177">
        <f>B216/RES_summary!B$19</f>
        <v>2.2160490483532089</v>
      </c>
      <c r="C270" s="177">
        <f>C216/RES_summary!C$19</f>
        <v>2.6959305768046753</v>
      </c>
      <c r="D270" s="177">
        <f>D216/RES_summary!D$19</f>
        <v>2.7871964180768791</v>
      </c>
      <c r="E270" s="177">
        <f>E216/RES_summary!E$19</f>
        <v>2.7165298934620834</v>
      </c>
      <c r="F270" s="177">
        <f>F216/RES_summary!F$19</f>
        <v>2.6961855282591856</v>
      </c>
      <c r="G270" s="177">
        <f>G216/RES_summary!G$19</f>
        <v>2.5600618642578228</v>
      </c>
      <c r="H270" s="177">
        <f>H216/RES_summary!H$19</f>
        <v>2.5594012567442577</v>
      </c>
      <c r="I270" s="177">
        <f>I216/RES_summary!I$19</f>
        <v>2.6610485212608697</v>
      </c>
      <c r="J270" s="177">
        <f>J216/RES_summary!J$19</f>
        <v>2.586826676687251</v>
      </c>
      <c r="K270" s="177">
        <f>K216/RES_summary!K$19</f>
        <v>2.5258050963845848</v>
      </c>
      <c r="L270" s="177">
        <f>L216/RES_summary!L$19</f>
        <v>2.5381075385986653</v>
      </c>
      <c r="M270" s="177">
        <f>M216/RES_summary!M$19</f>
        <v>2.4855293241642014</v>
      </c>
      <c r="N270" s="177">
        <f>N216/RES_summary!N$19</f>
        <v>0</v>
      </c>
      <c r="O270" s="177">
        <f>O216/RES_summary!O$19</f>
        <v>0</v>
      </c>
      <c r="P270" s="177">
        <f>P216/RES_summary!P$19</f>
        <v>0</v>
      </c>
      <c r="Q270" s="177">
        <f>Q216/RES_summary!Q$19</f>
        <v>0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8.5984793300187407E-2</v>
      </c>
      <c r="D275" s="168">
        <f t="shared" ref="D275:Q275" si="69">SUM(D276,D278,D280,D289)</f>
        <v>6.7290149793450493E-2</v>
      </c>
      <c r="E275" s="168">
        <f t="shared" si="69"/>
        <v>5.8804927450887751E-2</v>
      </c>
      <c r="F275" s="168">
        <f t="shared" si="69"/>
        <v>8.093232548522053E-2</v>
      </c>
      <c r="G275" s="168">
        <f t="shared" si="69"/>
        <v>8.9524537661818948E-2</v>
      </c>
      <c r="H275" s="168">
        <f t="shared" si="69"/>
        <v>8.3069716493049062E-2</v>
      </c>
      <c r="I275" s="168">
        <f t="shared" si="69"/>
        <v>4.5156354773625354E-2</v>
      </c>
      <c r="J275" s="168">
        <f t="shared" si="69"/>
        <v>6.2325194710071127E-2</v>
      </c>
      <c r="K275" s="168">
        <f t="shared" si="69"/>
        <v>0.20762033543670894</v>
      </c>
      <c r="L275" s="168">
        <f t="shared" si="69"/>
        <v>4.4699788026842185E-2</v>
      </c>
      <c r="M275" s="168">
        <f t="shared" si="69"/>
        <v>0.45285043549484949</v>
      </c>
      <c r="N275" s="168">
        <f t="shared" si="69"/>
        <v>0.53074105494742252</v>
      </c>
      <c r="O275" s="168">
        <f t="shared" si="69"/>
        <v>1.412171775372947</v>
      </c>
      <c r="P275" s="168">
        <f t="shared" si="69"/>
        <v>1.48733056446409</v>
      </c>
      <c r="Q275" s="168">
        <f t="shared" si="69"/>
        <v>0.59795331627202075</v>
      </c>
    </row>
    <row r="276" spans="1:17" ht="12" customHeight="1" x14ac:dyDescent="0.25">
      <c r="A276" s="158" t="s">
        <v>65</v>
      </c>
      <c r="B276" s="157"/>
      <c r="C276" s="157">
        <f>C277</f>
        <v>7.65008044120392E-2</v>
      </c>
      <c r="D276" s="157">
        <f t="shared" ref="D276:Q276" si="70">D277</f>
        <v>5.6479113610968829E-2</v>
      </c>
      <c r="E276" s="157">
        <f t="shared" si="70"/>
        <v>4.8168479372337585E-2</v>
      </c>
      <c r="F276" s="157">
        <f t="shared" si="70"/>
        <v>6.6870401867027945E-2</v>
      </c>
      <c r="G276" s="157">
        <f t="shared" si="70"/>
        <v>7.4796267486683402E-2</v>
      </c>
      <c r="H276" s="157">
        <f t="shared" si="70"/>
        <v>6.516784809395966E-2</v>
      </c>
      <c r="I276" s="157">
        <f t="shared" si="70"/>
        <v>3.435648782289745E-2</v>
      </c>
      <c r="J276" s="157">
        <f t="shared" si="70"/>
        <v>4.5701966937765265E-2</v>
      </c>
      <c r="K276" s="157">
        <f t="shared" si="70"/>
        <v>0.15829715047828019</v>
      </c>
      <c r="L276" s="157">
        <f t="shared" si="70"/>
        <v>3.2349404715775659E-2</v>
      </c>
      <c r="M276" s="157">
        <f t="shared" si="70"/>
        <v>0.32076495190627347</v>
      </c>
      <c r="N276" s="157">
        <f t="shared" si="70"/>
        <v>0.37522691569766875</v>
      </c>
      <c r="O276" s="157">
        <f t="shared" si="70"/>
        <v>0.96111055415692315</v>
      </c>
      <c r="P276" s="157">
        <f t="shared" si="70"/>
        <v>0.93197458901831898</v>
      </c>
      <c r="Q276" s="157">
        <f t="shared" si="70"/>
        <v>0.37956380709454735</v>
      </c>
    </row>
    <row r="277" spans="1:17" ht="12" customHeight="1" x14ac:dyDescent="0.25">
      <c r="A277" s="23" t="s">
        <v>60</v>
      </c>
      <c r="B277" s="156"/>
      <c r="C277" s="156">
        <f>RES_hhdet_in_fec!C$145</f>
        <v>7.65008044120392E-2</v>
      </c>
      <c r="D277" s="156">
        <f>RES_hhdet_in_fec!D$145</f>
        <v>5.6479113610968829E-2</v>
      </c>
      <c r="E277" s="156">
        <f>RES_hhdet_in_fec!E$145</f>
        <v>4.8168479372337585E-2</v>
      </c>
      <c r="F277" s="156">
        <f>RES_hhdet_in_fec!F$145</f>
        <v>6.6870401867027945E-2</v>
      </c>
      <c r="G277" s="156">
        <f>RES_hhdet_in_fec!G$145</f>
        <v>7.4796267486683402E-2</v>
      </c>
      <c r="H277" s="156">
        <f>RES_hhdet_in_fec!H$145</f>
        <v>6.516784809395966E-2</v>
      </c>
      <c r="I277" s="156">
        <f>RES_hhdet_in_fec!I$145</f>
        <v>3.435648782289745E-2</v>
      </c>
      <c r="J277" s="156">
        <f>RES_hhdet_in_fec!J$145</f>
        <v>4.5701966937765265E-2</v>
      </c>
      <c r="K277" s="156">
        <f>RES_hhdet_in_fec!K$145</f>
        <v>0.15829715047828019</v>
      </c>
      <c r="L277" s="156">
        <f>RES_hhdet_in_fec!L$145</f>
        <v>3.2349404715775659E-2</v>
      </c>
      <c r="M277" s="156">
        <f>RES_hhdet_in_fec!M$145</f>
        <v>0.32076495190627347</v>
      </c>
      <c r="N277" s="156">
        <f>RES_hhdet_in_fec!N$145</f>
        <v>0.37522691569766875</v>
      </c>
      <c r="O277" s="156">
        <f>RES_hhdet_in_fec!O$145</f>
        <v>0.96111055415692315</v>
      </c>
      <c r="P277" s="156">
        <f>RES_hhdet_in_fec!P$145</f>
        <v>0.93197458901831898</v>
      </c>
      <c r="Q277" s="156">
        <f>RES_hhdet_in_fec!Q$145</f>
        <v>0.37956380709454735</v>
      </c>
    </row>
    <row r="278" spans="1:17" ht="12" customHeight="1" x14ac:dyDescent="0.25">
      <c r="A278" s="158" t="s">
        <v>112</v>
      </c>
      <c r="B278" s="157"/>
      <c r="C278" s="157">
        <f>C279</f>
        <v>4.1189356709071534E-3</v>
      </c>
      <c r="D278" s="157">
        <f t="shared" ref="D278:Q278" si="71">D279</f>
        <v>3.2795362874906398E-3</v>
      </c>
      <c r="E278" s="157">
        <f t="shared" si="71"/>
        <v>2.8766033617218184E-3</v>
      </c>
      <c r="F278" s="157">
        <f t="shared" si="71"/>
        <v>3.7668052667492913E-3</v>
      </c>
      <c r="G278" s="157">
        <f t="shared" si="71"/>
        <v>4.5440760011566609E-3</v>
      </c>
      <c r="H278" s="157">
        <f t="shared" si="71"/>
        <v>4.4776222593121808E-3</v>
      </c>
      <c r="I278" s="157">
        <f t="shared" si="71"/>
        <v>2.4610800371602042E-3</v>
      </c>
      <c r="J278" s="157">
        <f t="shared" si="71"/>
        <v>2.9672722790787705E-3</v>
      </c>
      <c r="K278" s="157">
        <f t="shared" si="71"/>
        <v>1.2980873777756509E-2</v>
      </c>
      <c r="L278" s="157">
        <f t="shared" si="71"/>
        <v>2.1667099878930236E-3</v>
      </c>
      <c r="M278" s="157">
        <f t="shared" si="71"/>
        <v>2.9630193510221666E-2</v>
      </c>
      <c r="N278" s="157">
        <f t="shared" si="71"/>
        <v>3.3415757524691989E-2</v>
      </c>
      <c r="O278" s="157">
        <f t="shared" si="71"/>
        <v>8.5129194878294526E-2</v>
      </c>
      <c r="P278" s="157">
        <f t="shared" si="71"/>
        <v>9.1422088791754785E-2</v>
      </c>
      <c r="Q278" s="157">
        <f t="shared" si="71"/>
        <v>3.1264471499717207E-2</v>
      </c>
    </row>
    <row r="279" spans="1:17" ht="12" customHeight="1" x14ac:dyDescent="0.25">
      <c r="A279" s="23" t="s">
        <v>60</v>
      </c>
      <c r="B279" s="156"/>
      <c r="C279" s="156">
        <f>RES_hhdet_in_fec!C$147</f>
        <v>4.1189356709071534E-3</v>
      </c>
      <c r="D279" s="156">
        <f>RES_hhdet_in_fec!D$147</f>
        <v>3.2795362874906398E-3</v>
      </c>
      <c r="E279" s="156">
        <f>RES_hhdet_in_fec!E$147</f>
        <v>2.8766033617218184E-3</v>
      </c>
      <c r="F279" s="156">
        <f>RES_hhdet_in_fec!F$147</f>
        <v>3.7668052667492913E-3</v>
      </c>
      <c r="G279" s="156">
        <f>RES_hhdet_in_fec!G$147</f>
        <v>4.5440760011566609E-3</v>
      </c>
      <c r="H279" s="156">
        <f>RES_hhdet_in_fec!H$147</f>
        <v>4.4776222593121808E-3</v>
      </c>
      <c r="I279" s="156">
        <f>RES_hhdet_in_fec!I$147</f>
        <v>2.4610800371602042E-3</v>
      </c>
      <c r="J279" s="156">
        <f>RES_hhdet_in_fec!J$147</f>
        <v>2.9672722790787705E-3</v>
      </c>
      <c r="K279" s="156">
        <f>RES_hhdet_in_fec!K$147</f>
        <v>1.2980873777756509E-2</v>
      </c>
      <c r="L279" s="156">
        <f>RES_hhdet_in_fec!L$147</f>
        <v>2.1667099878930236E-3</v>
      </c>
      <c r="M279" s="156">
        <f>RES_hhdet_in_fec!M$147</f>
        <v>2.9630193510221666E-2</v>
      </c>
      <c r="N279" s="156">
        <f>RES_hhdet_in_fec!N$147</f>
        <v>3.3415757524691989E-2</v>
      </c>
      <c r="O279" s="156">
        <f>RES_hhdet_in_fec!O$147</f>
        <v>8.5129194878294526E-2</v>
      </c>
      <c r="P279" s="156">
        <f>RES_hhdet_in_fec!P$147</f>
        <v>9.1422088791754785E-2</v>
      </c>
      <c r="Q279" s="156">
        <f>RES_hhdet_in_fec!Q$147</f>
        <v>3.1264471499717207E-2</v>
      </c>
    </row>
    <row r="280" spans="1:17" ht="12" customHeight="1" x14ac:dyDescent="0.25">
      <c r="A280" s="158" t="s">
        <v>63</v>
      </c>
      <c r="B280" s="157"/>
      <c r="C280" s="157">
        <f>SUM(C281:C282,C285:C286)</f>
        <v>3.9464205503547088E-3</v>
      </c>
      <c r="D280" s="157">
        <f t="shared" ref="D280:Q280" si="72">SUM(D281:D282,D285:D286)</f>
        <v>5.4841218062290538E-3</v>
      </c>
      <c r="E280" s="157">
        <f t="shared" si="72"/>
        <v>5.6378286708550183E-3</v>
      </c>
      <c r="F280" s="157">
        <f t="shared" si="72"/>
        <v>7.5090308600267615E-3</v>
      </c>
      <c r="G280" s="157">
        <f t="shared" si="72"/>
        <v>7.4666992997908868E-3</v>
      </c>
      <c r="H280" s="157">
        <f t="shared" si="72"/>
        <v>9.977304580566615E-3</v>
      </c>
      <c r="I280" s="157">
        <f t="shared" si="72"/>
        <v>6.0616693688957382E-3</v>
      </c>
      <c r="J280" s="157">
        <f t="shared" si="72"/>
        <v>9.8019347293271056E-3</v>
      </c>
      <c r="K280" s="157">
        <f t="shared" si="72"/>
        <v>2.6642622112514364E-2</v>
      </c>
      <c r="L280" s="157">
        <f t="shared" si="72"/>
        <v>7.5029751558332424E-3</v>
      </c>
      <c r="M280" s="157">
        <f t="shared" si="72"/>
        <v>7.3266692843447723E-2</v>
      </c>
      <c r="N280" s="157">
        <f t="shared" si="72"/>
        <v>8.3523432842929332E-2</v>
      </c>
      <c r="O280" s="157">
        <f t="shared" si="72"/>
        <v>0.29863140872635136</v>
      </c>
      <c r="P280" s="157">
        <f t="shared" si="72"/>
        <v>0.39737699504829049</v>
      </c>
      <c r="Q280" s="157">
        <f t="shared" si="72"/>
        <v>0.13266555658009033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3.9464205503547088E-3</v>
      </c>
      <c r="D285" s="162">
        <f>RES_hhdet_in_fec!D$153</f>
        <v>4.7340857229390765E-3</v>
      </c>
      <c r="E285" s="162">
        <f>RES_hhdet_in_fec!E$153</f>
        <v>5.4288193487255412E-3</v>
      </c>
      <c r="F285" s="162">
        <f>RES_hhdet_in_fec!F$153</f>
        <v>6.1419654691402762E-3</v>
      </c>
      <c r="G285" s="162">
        <f>RES_hhdet_in_fec!G$153</f>
        <v>6.4077344546166959E-3</v>
      </c>
      <c r="H285" s="162">
        <f>RES_hhdet_in_fec!H$153</f>
        <v>8.1116665320033528E-3</v>
      </c>
      <c r="I285" s="162">
        <f>RES_hhdet_in_fec!I$153</f>
        <v>3.0080405151611195E-3</v>
      </c>
      <c r="J285" s="162">
        <f>RES_hhdet_in_fec!J$153</f>
        <v>5.7448308978593375E-3</v>
      </c>
      <c r="K285" s="162">
        <f>RES_hhdet_in_fec!K$153</f>
        <v>1.742842650146292E-2</v>
      </c>
      <c r="L285" s="162">
        <f>RES_hhdet_in_fec!L$153</f>
        <v>0</v>
      </c>
      <c r="M285" s="162">
        <f>RES_hhdet_in_fec!M$153</f>
        <v>4.2086785787433661E-2</v>
      </c>
      <c r="N285" s="162">
        <f>RES_hhdet_in_fec!N$153</f>
        <v>4.3694175357128086E-2</v>
      </c>
      <c r="O285" s="162">
        <f>RES_hhdet_in_fec!O$153</f>
        <v>0.15119892362222373</v>
      </c>
      <c r="P285" s="162">
        <f>RES_hhdet_in_fec!P$153</f>
        <v>0.21001036640635765</v>
      </c>
      <c r="Q285" s="162">
        <f>RES_hhdet_in_fec!Q$153</f>
        <v>5.6007028171005446E-2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7.5003608328997771E-4</v>
      </c>
      <c r="E286" s="160">
        <f t="shared" si="74"/>
        <v>2.0900932212947714E-4</v>
      </c>
      <c r="F286" s="160">
        <f t="shared" si="74"/>
        <v>1.3670653908864848E-3</v>
      </c>
      <c r="G286" s="160">
        <f t="shared" si="74"/>
        <v>1.0589648451741912E-3</v>
      </c>
      <c r="H286" s="160">
        <f t="shared" si="74"/>
        <v>1.8656380485632621E-3</v>
      </c>
      <c r="I286" s="160">
        <f t="shared" si="74"/>
        <v>3.0536288537346187E-3</v>
      </c>
      <c r="J286" s="160">
        <f t="shared" si="74"/>
        <v>4.0571038314677682E-3</v>
      </c>
      <c r="K286" s="160">
        <f t="shared" si="74"/>
        <v>9.2141956110514452E-3</v>
      </c>
      <c r="L286" s="160">
        <f t="shared" si="74"/>
        <v>7.5029751558332424E-3</v>
      </c>
      <c r="M286" s="160">
        <f t="shared" si="74"/>
        <v>3.1179907056014061E-2</v>
      </c>
      <c r="N286" s="160">
        <f t="shared" si="74"/>
        <v>3.9829257485801246E-2</v>
      </c>
      <c r="O286" s="160">
        <f t="shared" si="74"/>
        <v>0.14743248510412763</v>
      </c>
      <c r="P286" s="160">
        <f t="shared" si="74"/>
        <v>0.18736662864193282</v>
      </c>
      <c r="Q286" s="160">
        <f t="shared" si="74"/>
        <v>7.6658528409084881E-2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4.7003608328997763E-4</v>
      </c>
      <c r="E287" s="156">
        <f>RES_hhdet_in_fec!E$155</f>
        <v>1.3955850964172476E-4</v>
      </c>
      <c r="F287" s="156">
        <f>RES_hhdet_in_fec!F$155</f>
        <v>8.9678744187205448E-4</v>
      </c>
      <c r="G287" s="156">
        <f>RES_hhdet_in_fec!G$155</f>
        <v>6.4098660326983585E-4</v>
      </c>
      <c r="H287" s="156">
        <f>RES_hhdet_in_fec!H$155</f>
        <v>1.2648655078393576E-3</v>
      </c>
      <c r="I287" s="156">
        <f>RES_hhdet_in_fec!I$155</f>
        <v>2.1024351948579181E-3</v>
      </c>
      <c r="J287" s="156">
        <f>RES_hhdet_in_fec!J$155</f>
        <v>3.0647651890322656E-3</v>
      </c>
      <c r="K287" s="156">
        <f>RES_hhdet_in_fec!K$155</f>
        <v>5.7940290007955329E-3</v>
      </c>
      <c r="L287" s="156">
        <f>RES_hhdet_in_fec!L$155</f>
        <v>5.4909226738535065E-3</v>
      </c>
      <c r="M287" s="156">
        <f>RES_hhdet_in_fec!M$155</f>
        <v>2.023201535868609E-2</v>
      </c>
      <c r="N287" s="156">
        <f>RES_hhdet_in_fec!N$155</f>
        <v>2.6229448309740909E-2</v>
      </c>
      <c r="O287" s="156">
        <f>RES_hhdet_in_fec!O$155</f>
        <v>0.10746129990940509</v>
      </c>
      <c r="P287" s="156">
        <f>RES_hhdet_in_fec!P$155</f>
        <v>0.14082952434480453</v>
      </c>
      <c r="Q287" s="156">
        <f>RES_hhdet_in_fec!Q$155</f>
        <v>5.7538588864108321E-2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2.8000000000000003E-4</v>
      </c>
      <c r="E288" s="156">
        <f>RES_hhdet_in_fec!E$156</f>
        <v>6.9450812487752392E-5</v>
      </c>
      <c r="F288" s="156">
        <f>RES_hhdet_in_fec!F$156</f>
        <v>4.7027794901443047E-4</v>
      </c>
      <c r="G288" s="156">
        <f>RES_hhdet_in_fec!G$156</f>
        <v>4.1797824190435538E-4</v>
      </c>
      <c r="H288" s="156">
        <f>RES_hhdet_in_fec!H$156</f>
        <v>6.0077254072390441E-4</v>
      </c>
      <c r="I288" s="156">
        <f>RES_hhdet_in_fec!I$156</f>
        <v>9.5119365887670062E-4</v>
      </c>
      <c r="J288" s="156">
        <f>RES_hhdet_in_fec!J$156</f>
        <v>9.9233864243550253E-4</v>
      </c>
      <c r="K288" s="156">
        <f>RES_hhdet_in_fec!K$156</f>
        <v>3.4201666102559123E-3</v>
      </c>
      <c r="L288" s="156">
        <f>RES_hhdet_in_fec!L$156</f>
        <v>2.0120524819797355E-3</v>
      </c>
      <c r="M288" s="156">
        <f>RES_hhdet_in_fec!M$156</f>
        <v>1.0947891697327969E-2</v>
      </c>
      <c r="N288" s="156">
        <f>RES_hhdet_in_fec!N$156</f>
        <v>1.3599809176060337E-2</v>
      </c>
      <c r="O288" s="156">
        <f>RES_hhdet_in_fec!O$156</f>
        <v>3.9971185194722529E-2</v>
      </c>
      <c r="P288" s="156">
        <f>RES_hhdet_in_fec!P$156</f>
        <v>4.6537104297128304E-2</v>
      </c>
      <c r="Q288" s="156">
        <f>RES_hhdet_in_fec!Q$156</f>
        <v>1.9119939544976556E-2</v>
      </c>
    </row>
    <row r="289" spans="1:17" ht="12" customHeight="1" x14ac:dyDescent="0.25">
      <c r="A289" s="158" t="s">
        <v>62</v>
      </c>
      <c r="B289" s="157"/>
      <c r="C289" s="157">
        <f>SUM(C290:C291)</f>
        <v>1.4186326668863413E-3</v>
      </c>
      <c r="D289" s="157">
        <f t="shared" ref="D289:Q289" si="75">SUM(D290:D291)</f>
        <v>2.0473780887619707E-3</v>
      </c>
      <c r="E289" s="157">
        <f t="shared" si="75"/>
        <v>2.1220160459733302E-3</v>
      </c>
      <c r="F289" s="157">
        <f t="shared" si="75"/>
        <v>2.7860874914165377E-3</v>
      </c>
      <c r="G289" s="157">
        <f t="shared" si="75"/>
        <v>2.7174948741879937E-3</v>
      </c>
      <c r="H289" s="157">
        <f t="shared" si="75"/>
        <v>3.4469415592106056E-3</v>
      </c>
      <c r="I289" s="157">
        <f t="shared" si="75"/>
        <v>2.2771175446719607E-3</v>
      </c>
      <c r="J289" s="157">
        <f t="shared" si="75"/>
        <v>3.8540207638999911E-3</v>
      </c>
      <c r="K289" s="157">
        <f t="shared" si="75"/>
        <v>9.6996890681578674E-3</v>
      </c>
      <c r="L289" s="157">
        <f t="shared" si="75"/>
        <v>2.6806981673402641E-3</v>
      </c>
      <c r="M289" s="157">
        <f t="shared" si="75"/>
        <v>2.9188597234906632E-2</v>
      </c>
      <c r="N289" s="157">
        <f t="shared" si="75"/>
        <v>3.8574948882132393E-2</v>
      </c>
      <c r="O289" s="157">
        <f t="shared" si="75"/>
        <v>6.7300617611377858E-2</v>
      </c>
      <c r="P289" s="157">
        <f t="shared" si="75"/>
        <v>6.6556891605725796E-2</v>
      </c>
      <c r="Q289" s="157">
        <f t="shared" si="75"/>
        <v>5.4459481097665872E-2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1.4186326668863413E-3</v>
      </c>
      <c r="D291" s="57">
        <f>RES_hhdet_in_fec!D$159</f>
        <v>2.0473780887619707E-3</v>
      </c>
      <c r="E291" s="57">
        <f>RES_hhdet_in_fec!E$159</f>
        <v>2.1220160459733302E-3</v>
      </c>
      <c r="F291" s="57">
        <f>RES_hhdet_in_fec!F$159</f>
        <v>2.7860874914165377E-3</v>
      </c>
      <c r="G291" s="57">
        <f>RES_hhdet_in_fec!G$159</f>
        <v>2.7174948741879937E-3</v>
      </c>
      <c r="H291" s="57">
        <f>RES_hhdet_in_fec!H$159</f>
        <v>3.4469415592106056E-3</v>
      </c>
      <c r="I291" s="57">
        <f>RES_hhdet_in_fec!I$159</f>
        <v>2.2771175446719607E-3</v>
      </c>
      <c r="J291" s="57">
        <f>RES_hhdet_in_fec!J$159</f>
        <v>3.8540207638999911E-3</v>
      </c>
      <c r="K291" s="57">
        <f>RES_hhdet_in_fec!K$159</f>
        <v>9.6996890681578674E-3</v>
      </c>
      <c r="L291" s="57">
        <f>RES_hhdet_in_fec!L$159</f>
        <v>2.6806981673402641E-3</v>
      </c>
      <c r="M291" s="57">
        <f>RES_hhdet_in_fec!M$159</f>
        <v>2.9188597234906632E-2</v>
      </c>
      <c r="N291" s="57">
        <f>RES_hhdet_in_fec!N$159</f>
        <v>3.8574948882132393E-2</v>
      </c>
      <c r="O291" s="57">
        <f>RES_hhdet_in_fec!O$159</f>
        <v>6.7300617611377858E-2</v>
      </c>
      <c r="P291" s="57">
        <f>RES_hhdet_in_fec!P$159</f>
        <v>6.6556891605725796E-2</v>
      </c>
      <c r="Q291" s="57">
        <f>RES_hhdet_in_fec!Q$159</f>
        <v>5.4459481097665872E-2</v>
      </c>
    </row>
    <row r="293" spans="1:17" ht="12" customHeight="1" x14ac:dyDescent="0.25">
      <c r="A293" s="152" t="s">
        <v>192</v>
      </c>
      <c r="B293" s="168"/>
      <c r="C293" s="168">
        <f>SUM(C294,C296,C298,C307)</f>
        <v>0.11227964407520263</v>
      </c>
      <c r="D293" s="168">
        <f t="shared" ref="D293:Q293" si="76">SUM(D294,D296,D298,D307)</f>
        <v>8.8686292202997896E-2</v>
      </c>
      <c r="E293" s="168">
        <f t="shared" si="76"/>
        <v>8.0742208291823173E-2</v>
      </c>
      <c r="F293" s="168">
        <f t="shared" si="76"/>
        <v>0.11581391637523067</v>
      </c>
      <c r="G293" s="168">
        <f t="shared" si="76"/>
        <v>0.13806980001434985</v>
      </c>
      <c r="H293" s="168">
        <f t="shared" si="76"/>
        <v>0.13257372157334582</v>
      </c>
      <c r="I293" s="168">
        <f t="shared" si="76"/>
        <v>7.2936048968221479E-2</v>
      </c>
      <c r="J293" s="168">
        <f t="shared" si="76"/>
        <v>0.10690336940863295</v>
      </c>
      <c r="K293" s="168">
        <f t="shared" si="76"/>
        <v>0.41431048979930873</v>
      </c>
      <c r="L293" s="168">
        <f t="shared" si="76"/>
        <v>8.175629062686407E-2</v>
      </c>
      <c r="M293" s="168">
        <f t="shared" si="76"/>
        <v>1.0366443504489173</v>
      </c>
      <c r="N293" s="168">
        <f t="shared" si="76"/>
        <v>1.2734582485716961</v>
      </c>
      <c r="O293" s="168">
        <f t="shared" si="76"/>
        <v>3.4728983527085724</v>
      </c>
      <c r="P293" s="168">
        <f t="shared" si="76"/>
        <v>3.6204417503734696</v>
      </c>
      <c r="Q293" s="168">
        <f t="shared" si="76"/>
        <v>1.4766425924078741</v>
      </c>
    </row>
    <row r="294" spans="1:17" ht="12" customHeight="1" x14ac:dyDescent="0.25">
      <c r="A294" s="158" t="s">
        <v>65</v>
      </c>
      <c r="B294" s="157"/>
      <c r="C294" s="157">
        <f>C295</f>
        <v>0.10019506891396</v>
      </c>
      <c r="D294" s="157">
        <f t="shared" ref="D294:Q294" si="77">D295</f>
        <v>7.6373614201065629E-2</v>
      </c>
      <c r="E294" s="157">
        <f t="shared" si="77"/>
        <v>6.8961479538375989E-2</v>
      </c>
      <c r="F294" s="157">
        <f t="shared" si="77"/>
        <v>9.9944583456772068E-2</v>
      </c>
      <c r="G294" s="157">
        <f t="shared" si="77"/>
        <v>0.12033456999362255</v>
      </c>
      <c r="H294" s="157">
        <f t="shared" si="77"/>
        <v>0.11209100244463856</v>
      </c>
      <c r="I294" s="157">
        <f t="shared" si="77"/>
        <v>6.0548897016823242E-2</v>
      </c>
      <c r="J294" s="157">
        <f t="shared" si="77"/>
        <v>8.8887015037769301E-2</v>
      </c>
      <c r="K294" s="157">
        <f t="shared" si="77"/>
        <v>0.35126857866116218</v>
      </c>
      <c r="L294" s="157">
        <f t="shared" si="77"/>
        <v>6.7358678814165129E-2</v>
      </c>
      <c r="M294" s="157">
        <f t="shared" si="77"/>
        <v>0.86394385318440414</v>
      </c>
      <c r="N294" s="157">
        <f t="shared" si="77"/>
        <v>1.0680831410300817</v>
      </c>
      <c r="O294" s="157">
        <f t="shared" si="77"/>
        <v>2.898075708528987</v>
      </c>
      <c r="P294" s="157">
        <f t="shared" si="77"/>
        <v>2.9352644274411697</v>
      </c>
      <c r="Q294" s="157">
        <f t="shared" si="77"/>
        <v>1.2124474215591345</v>
      </c>
    </row>
    <row r="295" spans="1:17" ht="12" customHeight="1" x14ac:dyDescent="0.25">
      <c r="A295" s="23" t="s">
        <v>60</v>
      </c>
      <c r="B295" s="156"/>
      <c r="C295" s="156">
        <f>RES_hhdet_in_tes!C$145</f>
        <v>0.10019506891396</v>
      </c>
      <c r="D295" s="156">
        <f>RES_hhdet_in_tes!D$145</f>
        <v>7.6373614201065629E-2</v>
      </c>
      <c r="E295" s="156">
        <f>RES_hhdet_in_tes!E$145</f>
        <v>6.8961479538375989E-2</v>
      </c>
      <c r="F295" s="156">
        <f>RES_hhdet_in_tes!F$145</f>
        <v>9.9944583456772068E-2</v>
      </c>
      <c r="G295" s="156">
        <f>RES_hhdet_in_tes!G$145</f>
        <v>0.12033456999362255</v>
      </c>
      <c r="H295" s="156">
        <f>RES_hhdet_in_tes!H$145</f>
        <v>0.11209100244463856</v>
      </c>
      <c r="I295" s="156">
        <f>RES_hhdet_in_tes!I$145</f>
        <v>6.0548897016823242E-2</v>
      </c>
      <c r="J295" s="156">
        <f>RES_hhdet_in_tes!J$145</f>
        <v>8.8887015037769301E-2</v>
      </c>
      <c r="K295" s="156">
        <f>RES_hhdet_in_tes!K$145</f>
        <v>0.35126857866116218</v>
      </c>
      <c r="L295" s="156">
        <f>RES_hhdet_in_tes!L$145</f>
        <v>6.7358678814165129E-2</v>
      </c>
      <c r="M295" s="156">
        <f>RES_hhdet_in_tes!M$145</f>
        <v>0.86394385318440414</v>
      </c>
      <c r="N295" s="156">
        <f>RES_hhdet_in_tes!N$145</f>
        <v>1.0680831410300817</v>
      </c>
      <c r="O295" s="156">
        <f>RES_hhdet_in_tes!O$145</f>
        <v>2.898075708528987</v>
      </c>
      <c r="P295" s="156">
        <f>RES_hhdet_in_tes!P$145</f>
        <v>2.9352644274411697</v>
      </c>
      <c r="Q295" s="156">
        <f>RES_hhdet_in_tes!Q$145</f>
        <v>1.2124474215591345</v>
      </c>
    </row>
    <row r="296" spans="1:17" ht="12" customHeight="1" x14ac:dyDescent="0.25">
      <c r="A296" s="158" t="s">
        <v>112</v>
      </c>
      <c r="B296" s="157"/>
      <c r="C296" s="157">
        <f>C297</f>
        <v>8.0574569469995545E-3</v>
      </c>
      <c r="D296" s="157">
        <f t="shared" ref="D296:Q296" si="78">D297</f>
        <v>6.5442659937370905E-3</v>
      </c>
      <c r="E296" s="157">
        <f t="shared" si="78"/>
        <v>5.8645734006060003E-3</v>
      </c>
      <c r="F296" s="157">
        <f t="shared" si="78"/>
        <v>7.8798829764814733E-3</v>
      </c>
      <c r="G296" s="157">
        <f t="shared" si="78"/>
        <v>9.7984798831709016E-3</v>
      </c>
      <c r="H296" s="157">
        <f t="shared" si="78"/>
        <v>9.9784252818587993E-3</v>
      </c>
      <c r="I296" s="157">
        <f t="shared" si="78"/>
        <v>5.6843037562076459E-3</v>
      </c>
      <c r="J296" s="157">
        <f t="shared" si="78"/>
        <v>7.1519707201824004E-3</v>
      </c>
      <c r="K296" s="157">
        <f t="shared" si="78"/>
        <v>3.3609769754912276E-2</v>
      </c>
      <c r="L296" s="157">
        <f t="shared" si="78"/>
        <v>5.9779325869700941E-3</v>
      </c>
      <c r="M296" s="157">
        <f t="shared" si="78"/>
        <v>8.8856049037815965E-2</v>
      </c>
      <c r="N296" s="157">
        <f t="shared" si="78"/>
        <v>0.10486618314089746</v>
      </c>
      <c r="O296" s="157">
        <f t="shared" si="78"/>
        <v>0.27808326260843752</v>
      </c>
      <c r="P296" s="157">
        <f t="shared" si="78"/>
        <v>0.31028587109726757</v>
      </c>
      <c r="Q296" s="157">
        <f t="shared" si="78"/>
        <v>0.11006087383433096</v>
      </c>
    </row>
    <row r="297" spans="1:17" ht="12" customHeight="1" x14ac:dyDescent="0.25">
      <c r="A297" s="23" t="s">
        <v>60</v>
      </c>
      <c r="B297" s="156"/>
      <c r="C297" s="156">
        <f>RES_hhdet_in_tes!C$147</f>
        <v>8.0574569469995545E-3</v>
      </c>
      <c r="D297" s="156">
        <f>RES_hhdet_in_tes!D$147</f>
        <v>6.5442659937370905E-3</v>
      </c>
      <c r="E297" s="156">
        <f>RES_hhdet_in_tes!E$147</f>
        <v>5.8645734006060003E-3</v>
      </c>
      <c r="F297" s="156">
        <f>RES_hhdet_in_tes!F$147</f>
        <v>7.8798829764814733E-3</v>
      </c>
      <c r="G297" s="156">
        <f>RES_hhdet_in_tes!G$147</f>
        <v>9.7984798831709016E-3</v>
      </c>
      <c r="H297" s="156">
        <f>RES_hhdet_in_tes!H$147</f>
        <v>9.9784252818587993E-3</v>
      </c>
      <c r="I297" s="156">
        <f>RES_hhdet_in_tes!I$147</f>
        <v>5.6843037562076459E-3</v>
      </c>
      <c r="J297" s="156">
        <f>RES_hhdet_in_tes!J$147</f>
        <v>7.1519707201824004E-3</v>
      </c>
      <c r="K297" s="156">
        <f>RES_hhdet_in_tes!K$147</f>
        <v>3.3609769754912276E-2</v>
      </c>
      <c r="L297" s="156">
        <f>RES_hhdet_in_tes!L$147</f>
        <v>5.9779325869700941E-3</v>
      </c>
      <c r="M297" s="156">
        <f>RES_hhdet_in_tes!M$147</f>
        <v>8.8856049037815965E-2</v>
      </c>
      <c r="N297" s="156">
        <f>RES_hhdet_in_tes!N$147</f>
        <v>0.10486618314089746</v>
      </c>
      <c r="O297" s="156">
        <f>RES_hhdet_in_tes!O$147</f>
        <v>0.27808326260843752</v>
      </c>
      <c r="P297" s="156">
        <f>RES_hhdet_in_tes!P$147</f>
        <v>0.31028587109726757</v>
      </c>
      <c r="Q297" s="156">
        <f>RES_hhdet_in_tes!Q$147</f>
        <v>0.11006087383433096</v>
      </c>
    </row>
    <row r="298" spans="1:17" ht="12" customHeight="1" x14ac:dyDescent="0.25">
      <c r="A298" s="158" t="s">
        <v>63</v>
      </c>
      <c r="B298" s="157"/>
      <c r="C298" s="157">
        <f>SUM(C299:C300,C303:C304)</f>
        <v>2.8499565718361126E-3</v>
      </c>
      <c r="D298" s="157">
        <f t="shared" ref="D298:Q298" si="79">SUM(D299:D300,D303:D304)</f>
        <v>4.0634933885606572E-3</v>
      </c>
      <c r="E298" s="157">
        <f t="shared" si="79"/>
        <v>4.1430459886312807E-3</v>
      </c>
      <c r="F298" s="157">
        <f t="shared" si="79"/>
        <v>5.6540328760410832E-3</v>
      </c>
      <c r="G298" s="157">
        <f t="shared" si="79"/>
        <v>5.6516204806670413E-3</v>
      </c>
      <c r="H298" s="157">
        <f t="shared" si="79"/>
        <v>7.5955625141272878E-3</v>
      </c>
      <c r="I298" s="157">
        <f t="shared" si="79"/>
        <v>4.7757761895835006E-3</v>
      </c>
      <c r="J298" s="157">
        <f t="shared" si="79"/>
        <v>7.5941980547975753E-3</v>
      </c>
      <c r="K298" s="157">
        <f t="shared" si="79"/>
        <v>2.1182472007459652E-2</v>
      </c>
      <c r="L298" s="157">
        <f t="shared" si="79"/>
        <v>6.1282065508244535E-3</v>
      </c>
      <c r="M298" s="157">
        <f t="shared" si="79"/>
        <v>5.8806928464692501E-2</v>
      </c>
      <c r="N298" s="157">
        <f t="shared" si="79"/>
        <v>6.7380604835620361E-2</v>
      </c>
      <c r="O298" s="157">
        <f t="shared" si="79"/>
        <v>0.23886931992025145</v>
      </c>
      <c r="P298" s="157">
        <f t="shared" si="79"/>
        <v>0.31757635738368273</v>
      </c>
      <c r="Q298" s="157">
        <f t="shared" si="79"/>
        <v>0.10716486686108326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2.8499565718361126E-3</v>
      </c>
      <c r="D303" s="162">
        <f>RES_hhdet_in_tes!D$153</f>
        <v>3.4422953577624331E-3</v>
      </c>
      <c r="E303" s="162">
        <f>RES_hhdet_in_tes!E$153</f>
        <v>3.9734206457397395E-3</v>
      </c>
      <c r="F303" s="162">
        <f>RES_hhdet_in_tes!F$153</f>
        <v>4.5259922922260727E-3</v>
      </c>
      <c r="G303" s="162">
        <f>RES_hhdet_in_tes!G$153</f>
        <v>4.7503457727665049E-3</v>
      </c>
      <c r="H303" s="162">
        <f>RES_hhdet_in_tes!H$153</f>
        <v>6.0630208687252529E-3</v>
      </c>
      <c r="I303" s="162">
        <f>RES_hhdet_in_tes!I$153</f>
        <v>2.2611776287210614E-3</v>
      </c>
      <c r="J303" s="162">
        <f>RES_hhdet_in_tes!J$153</f>
        <v>4.3453526190493251E-3</v>
      </c>
      <c r="K303" s="162">
        <f>RES_hhdet_in_tes!K$153</f>
        <v>1.326566155093761E-2</v>
      </c>
      <c r="L303" s="162">
        <f>RES_hhdet_in_tes!L$153</f>
        <v>0</v>
      </c>
      <c r="M303" s="162">
        <f>RES_hhdet_in_tes!M$153</f>
        <v>3.2249956504572484E-2</v>
      </c>
      <c r="N303" s="162">
        <f>RES_hhdet_in_tes!N$153</f>
        <v>3.356395419494923E-2</v>
      </c>
      <c r="O303" s="162">
        <f>RES_hhdet_in_tes!O$153</f>
        <v>0.11653632417549585</v>
      </c>
      <c r="P303" s="162">
        <f>RES_hhdet_in_tes!P$153</f>
        <v>0.16239727263122583</v>
      </c>
      <c r="Q303" s="162">
        <f>RES_hhdet_in_tes!Q$153</f>
        <v>4.341451637218733E-2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6.2119803079822389E-4</v>
      </c>
      <c r="E304" s="160">
        <f t="shared" si="81"/>
        <v>1.6962534289154157E-4</v>
      </c>
      <c r="F304" s="160">
        <f t="shared" si="81"/>
        <v>1.1280405838150103E-3</v>
      </c>
      <c r="G304" s="160">
        <f t="shared" si="81"/>
        <v>9.0127470790053667E-4</v>
      </c>
      <c r="H304" s="160">
        <f t="shared" si="81"/>
        <v>1.5325416454020344E-3</v>
      </c>
      <c r="I304" s="160">
        <f t="shared" si="81"/>
        <v>2.5145985608624397E-3</v>
      </c>
      <c r="J304" s="160">
        <f t="shared" si="81"/>
        <v>3.2488454357482502E-3</v>
      </c>
      <c r="K304" s="160">
        <f t="shared" si="81"/>
        <v>7.9168104565220439E-3</v>
      </c>
      <c r="L304" s="160">
        <f t="shared" si="81"/>
        <v>6.1282065508244535E-3</v>
      </c>
      <c r="M304" s="160">
        <f t="shared" si="81"/>
        <v>2.6556971960120017E-2</v>
      </c>
      <c r="N304" s="160">
        <f t="shared" si="81"/>
        <v>3.3816650640671131E-2</v>
      </c>
      <c r="O304" s="160">
        <f t="shared" si="81"/>
        <v>0.12233299574475562</v>
      </c>
      <c r="P304" s="160">
        <f t="shared" si="81"/>
        <v>0.1551790847524569</v>
      </c>
      <c r="Q304" s="160">
        <f t="shared" si="81"/>
        <v>6.3750350488895935E-2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3.4119803079822386E-4</v>
      </c>
      <c r="E305" s="156">
        <f>RES_hhdet_in_tes!E$155</f>
        <v>1.0071042038747851E-4</v>
      </c>
      <c r="F305" s="156">
        <f>RES_hhdet_in_tes!F$155</f>
        <v>6.5771897689487148E-4</v>
      </c>
      <c r="G305" s="156">
        <f>RES_hhdet_in_tes!G$155</f>
        <v>4.7826432029315669E-4</v>
      </c>
      <c r="H305" s="156">
        <f>RES_hhdet_in_tes!H$155</f>
        <v>9.3417950437707292E-4</v>
      </c>
      <c r="I305" s="156">
        <f>RES_hhdet_in_tes!I$155</f>
        <v>1.5658463073556317E-3</v>
      </c>
      <c r="J305" s="156">
        <f>RES_hhdet_in_tes!J$155</f>
        <v>2.2694468305639853E-3</v>
      </c>
      <c r="K305" s="156">
        <f>RES_hhdet_in_tes!K$155</f>
        <v>4.4509531497873272E-3</v>
      </c>
      <c r="L305" s="156">
        <f>RES_hhdet_in_tes!L$155</f>
        <v>4.1356243635112949E-3</v>
      </c>
      <c r="M305" s="156">
        <f>RES_hhdet_in_tes!M$155</f>
        <v>1.5563700617099928E-2</v>
      </c>
      <c r="N305" s="156">
        <f>RES_hhdet_in_tes!N$155</f>
        <v>2.0193216499072221E-2</v>
      </c>
      <c r="O305" s="156">
        <f>RES_hhdet_in_tes!O$155</f>
        <v>8.2565687547238684E-2</v>
      </c>
      <c r="P305" s="156">
        <f>RES_hhdet_in_tes!P$155</f>
        <v>0.10875576807675771</v>
      </c>
      <c r="Q305" s="156">
        <f>RES_hhdet_in_tes!Q$155</f>
        <v>4.4619036088838146E-2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2.7999999999999998E-4</v>
      </c>
      <c r="E306" s="156">
        <f>RES_hhdet_in_tes!E$156</f>
        <v>6.8914922504063073E-5</v>
      </c>
      <c r="F306" s="156">
        <f>RES_hhdet_in_tes!F$156</f>
        <v>4.7032160692013876E-4</v>
      </c>
      <c r="G306" s="156">
        <f>RES_hhdet_in_tes!G$156</f>
        <v>4.2301038760738003E-4</v>
      </c>
      <c r="H306" s="156">
        <f>RES_hhdet_in_tes!H$156</f>
        <v>5.9836214102496142E-4</v>
      </c>
      <c r="I306" s="156">
        <f>RES_hhdet_in_tes!I$156</f>
        <v>9.4875225350680786E-4</v>
      </c>
      <c r="J306" s="156">
        <f>RES_hhdet_in_tes!J$156</f>
        <v>9.7939860518426493E-4</v>
      </c>
      <c r="K306" s="156">
        <f>RES_hhdet_in_tes!K$156</f>
        <v>3.4658573067347172E-3</v>
      </c>
      <c r="L306" s="156">
        <f>RES_hhdet_in_tes!L$156</f>
        <v>1.9925821873131586E-3</v>
      </c>
      <c r="M306" s="156">
        <f>RES_hhdet_in_tes!M$156</f>
        <v>1.099327134302009E-2</v>
      </c>
      <c r="N306" s="156">
        <f>RES_hhdet_in_tes!N$156</f>
        <v>1.3623434141598913E-2</v>
      </c>
      <c r="O306" s="156">
        <f>RES_hhdet_in_tes!O$156</f>
        <v>3.9767308197516935E-2</v>
      </c>
      <c r="P306" s="156">
        <f>RES_hhdet_in_tes!P$156</f>
        <v>4.6423316675699169E-2</v>
      </c>
      <c r="Q306" s="156">
        <f>RES_hhdet_in_tes!Q$156</f>
        <v>1.9131314400057792E-2</v>
      </c>
    </row>
    <row r="307" spans="1:17" ht="12" customHeight="1" x14ac:dyDescent="0.25">
      <c r="A307" s="158" t="s">
        <v>62</v>
      </c>
      <c r="B307" s="157"/>
      <c r="C307" s="157">
        <f>SUM(C308:C309)</f>
        <v>1.1771616424069674E-3</v>
      </c>
      <c r="D307" s="157">
        <f t="shared" ref="D307:Q307" si="82">SUM(D308:D309)</f>
        <v>1.704918619634524E-3</v>
      </c>
      <c r="E307" s="157">
        <f t="shared" si="82"/>
        <v>1.7731093642098996E-3</v>
      </c>
      <c r="F307" s="157">
        <f t="shared" si="82"/>
        <v>2.3354170659360468E-3</v>
      </c>
      <c r="G307" s="157">
        <f t="shared" si="82"/>
        <v>2.2851296568893826E-3</v>
      </c>
      <c r="H307" s="157">
        <f t="shared" si="82"/>
        <v>2.9087313327211856E-3</v>
      </c>
      <c r="I307" s="157">
        <f t="shared" si="82"/>
        <v>1.9270720056070989E-3</v>
      </c>
      <c r="J307" s="157">
        <f t="shared" si="82"/>
        <v>3.2701855958836719E-3</v>
      </c>
      <c r="K307" s="157">
        <f t="shared" si="82"/>
        <v>8.2496693757746469E-3</v>
      </c>
      <c r="L307" s="157">
        <f t="shared" si="82"/>
        <v>2.2914726749043994E-3</v>
      </c>
      <c r="M307" s="157">
        <f t="shared" si="82"/>
        <v>2.5037519762004672E-2</v>
      </c>
      <c r="N307" s="157">
        <f t="shared" si="82"/>
        <v>3.3128319565096487E-2</v>
      </c>
      <c r="O307" s="157">
        <f t="shared" si="82"/>
        <v>5.7870061650896289E-2</v>
      </c>
      <c r="P307" s="157">
        <f t="shared" si="82"/>
        <v>5.7315094451350045E-2</v>
      </c>
      <c r="Q307" s="157">
        <f t="shared" si="82"/>
        <v>4.6969430153325456E-2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1.1771616424069674E-3</v>
      </c>
      <c r="D309" s="57">
        <f>RES_hhdet_in_tes!D$159</f>
        <v>1.704918619634524E-3</v>
      </c>
      <c r="E309" s="57">
        <f>RES_hhdet_in_tes!E$159</f>
        <v>1.7731093642098996E-3</v>
      </c>
      <c r="F309" s="57">
        <f>RES_hhdet_in_tes!F$159</f>
        <v>2.3354170659360468E-3</v>
      </c>
      <c r="G309" s="57">
        <f>RES_hhdet_in_tes!G$159</f>
        <v>2.2851296568893826E-3</v>
      </c>
      <c r="H309" s="57">
        <f>RES_hhdet_in_tes!H$159</f>
        <v>2.9087313327211856E-3</v>
      </c>
      <c r="I309" s="57">
        <f>RES_hhdet_in_tes!I$159</f>
        <v>1.9270720056070989E-3</v>
      </c>
      <c r="J309" s="57">
        <f>RES_hhdet_in_tes!J$159</f>
        <v>3.2701855958836719E-3</v>
      </c>
      <c r="K309" s="57">
        <f>RES_hhdet_in_tes!K$159</f>
        <v>8.2496693757746469E-3</v>
      </c>
      <c r="L309" s="57">
        <f>RES_hhdet_in_tes!L$159</f>
        <v>2.2914726749043994E-3</v>
      </c>
      <c r="M309" s="57">
        <f>RES_hhdet_in_tes!M$159</f>
        <v>2.5037519762004672E-2</v>
      </c>
      <c r="N309" s="57">
        <f>RES_hhdet_in_tes!N$159</f>
        <v>3.3128319565096487E-2</v>
      </c>
      <c r="O309" s="57">
        <f>RES_hhdet_in_tes!O$159</f>
        <v>5.7870061650896289E-2</v>
      </c>
      <c r="P309" s="57">
        <f>RES_hhdet_in_tes!P$159</f>
        <v>5.7315094451350045E-2</v>
      </c>
      <c r="Q309" s="57">
        <f>RES_hhdet_in_tes!Q$159</f>
        <v>4.6969430153325456E-2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1.3058081524161542</v>
      </c>
      <c r="D311" s="175">
        <f t="shared" si="83"/>
        <v>1.3179684170004617</v>
      </c>
      <c r="E311" s="175">
        <f t="shared" si="83"/>
        <v>1.3730517456935363</v>
      </c>
      <c r="F311" s="175">
        <f t="shared" si="83"/>
        <v>1.4309970173336988</v>
      </c>
      <c r="G311" s="175">
        <f t="shared" si="83"/>
        <v>1.5422564988373553</v>
      </c>
      <c r="H311" s="175">
        <f t="shared" si="83"/>
        <v>1.5959332374083528</v>
      </c>
      <c r="I311" s="175">
        <f t="shared" si="83"/>
        <v>1.615189032282595</v>
      </c>
      <c r="J311" s="175">
        <f t="shared" si="83"/>
        <v>1.7152512704682883</v>
      </c>
      <c r="K311" s="175">
        <f t="shared" si="83"/>
        <v>1.9955197978456563</v>
      </c>
      <c r="L311" s="175">
        <f t="shared" si="83"/>
        <v>1.8290084637038879</v>
      </c>
      <c r="M311" s="175">
        <f t="shared" si="83"/>
        <v>2.2891539219038859</v>
      </c>
      <c r="N311" s="175">
        <f t="shared" si="83"/>
        <v>2.3993965356568285</v>
      </c>
      <c r="O311" s="175">
        <f t="shared" si="83"/>
        <v>2.4592605611250078</v>
      </c>
      <c r="P311" s="175">
        <f t="shared" si="83"/>
        <v>2.4341876895927137</v>
      </c>
      <c r="Q311" s="175">
        <f t="shared" si="83"/>
        <v>2.4694947786460979</v>
      </c>
    </row>
    <row r="312" spans="1:17" ht="12" customHeight="1" x14ac:dyDescent="0.25">
      <c r="A312" s="158" t="s">
        <v>65</v>
      </c>
      <c r="B312" s="169"/>
      <c r="C312" s="169">
        <f t="shared" si="83"/>
        <v>1.3097256909130219</v>
      </c>
      <c r="D312" s="169">
        <f t="shared" si="83"/>
        <v>1.3522452694128875</v>
      </c>
      <c r="E312" s="169">
        <f t="shared" si="83"/>
        <v>1.4316723391932422</v>
      </c>
      <c r="F312" s="169">
        <f t="shared" si="83"/>
        <v>1.4946012087008578</v>
      </c>
      <c r="G312" s="169">
        <f t="shared" si="83"/>
        <v>1.6088312162775598</v>
      </c>
      <c r="H312" s="169">
        <f t="shared" si="83"/>
        <v>1.7200353506076282</v>
      </c>
      <c r="I312" s="169">
        <f t="shared" si="83"/>
        <v>1.7623715593090812</v>
      </c>
      <c r="J312" s="169">
        <f t="shared" si="83"/>
        <v>1.9449275598752971</v>
      </c>
      <c r="K312" s="169">
        <f t="shared" si="83"/>
        <v>2.2190454951326455</v>
      </c>
      <c r="L312" s="169">
        <f t="shared" si="83"/>
        <v>2.0822231322642142</v>
      </c>
      <c r="M312" s="169">
        <f t="shared" si="83"/>
        <v>2.6933860699246401</v>
      </c>
      <c r="N312" s="169">
        <f t="shared" si="83"/>
        <v>2.8464992684337904</v>
      </c>
      <c r="O312" s="169">
        <f t="shared" si="83"/>
        <v>3.0153406348462699</v>
      </c>
      <c r="P312" s="169">
        <f t="shared" si="83"/>
        <v>3.1495112227608963</v>
      </c>
      <c r="Q312" s="169">
        <f t="shared" si="83"/>
        <v>3.1943177903079687</v>
      </c>
    </row>
    <row r="313" spans="1:17" ht="12" customHeight="1" x14ac:dyDescent="0.25">
      <c r="A313" s="23" t="s">
        <v>60</v>
      </c>
      <c r="B313" s="73"/>
      <c r="C313" s="73">
        <f t="shared" si="83"/>
        <v>1.3097256909130219</v>
      </c>
      <c r="D313" s="73">
        <f t="shared" si="83"/>
        <v>1.3522452694128875</v>
      </c>
      <c r="E313" s="73">
        <f t="shared" si="83"/>
        <v>1.4316723391932422</v>
      </c>
      <c r="F313" s="73">
        <f t="shared" si="83"/>
        <v>1.4946012087008578</v>
      </c>
      <c r="G313" s="73">
        <f t="shared" si="83"/>
        <v>1.6088312162775598</v>
      </c>
      <c r="H313" s="73">
        <f t="shared" si="83"/>
        <v>1.7200353506076282</v>
      </c>
      <c r="I313" s="73">
        <f t="shared" si="83"/>
        <v>1.7623715593090812</v>
      </c>
      <c r="J313" s="73">
        <f t="shared" si="83"/>
        <v>1.9449275598752971</v>
      </c>
      <c r="K313" s="73">
        <f t="shared" si="83"/>
        <v>2.2190454951326455</v>
      </c>
      <c r="L313" s="73">
        <f t="shared" si="83"/>
        <v>2.0822231322642142</v>
      </c>
      <c r="M313" s="73">
        <f t="shared" si="83"/>
        <v>2.6933860699246401</v>
      </c>
      <c r="N313" s="73">
        <f t="shared" si="83"/>
        <v>2.8464992684337904</v>
      </c>
      <c r="O313" s="73">
        <f t="shared" si="83"/>
        <v>3.0153406348462699</v>
      </c>
      <c r="P313" s="73">
        <f t="shared" si="83"/>
        <v>3.1495112227608963</v>
      </c>
      <c r="Q313" s="73">
        <f t="shared" si="83"/>
        <v>3.1943177903079687</v>
      </c>
    </row>
    <row r="314" spans="1:17" ht="12" customHeight="1" x14ac:dyDescent="0.25">
      <c r="A314" s="158" t="s">
        <v>112</v>
      </c>
      <c r="B314" s="169"/>
      <c r="C314" s="169">
        <f t="shared" si="83"/>
        <v>1.9561987830766441</v>
      </c>
      <c r="D314" s="169">
        <f t="shared" si="83"/>
        <v>1.9954851601122185</v>
      </c>
      <c r="E314" s="169">
        <f t="shared" si="83"/>
        <v>2.0387146447245001</v>
      </c>
      <c r="F314" s="169">
        <f t="shared" si="83"/>
        <v>2.0919273544718493</v>
      </c>
      <c r="G314" s="169">
        <f t="shared" si="83"/>
        <v>2.1563195423396904</v>
      </c>
      <c r="H314" s="169">
        <f t="shared" si="83"/>
        <v>2.2285098438365392</v>
      </c>
      <c r="I314" s="169">
        <f t="shared" si="83"/>
        <v>2.3096785437204477</v>
      </c>
      <c r="J314" s="169">
        <f t="shared" si="83"/>
        <v>2.4102846141247358</v>
      </c>
      <c r="K314" s="169">
        <f t="shared" si="83"/>
        <v>2.589176224215707</v>
      </c>
      <c r="L314" s="169">
        <f t="shared" si="83"/>
        <v>2.7589906449746984</v>
      </c>
      <c r="M314" s="169">
        <f t="shared" si="83"/>
        <v>2.9988345842953366</v>
      </c>
      <c r="N314" s="169">
        <f t="shared" si="83"/>
        <v>3.1382255231954095</v>
      </c>
      <c r="O314" s="169">
        <f t="shared" si="83"/>
        <v>3.2666027560345303</v>
      </c>
      <c r="P314" s="169">
        <f t="shared" si="83"/>
        <v>3.3939923622183938</v>
      </c>
      <c r="Q314" s="169">
        <f t="shared" si="83"/>
        <v>3.5203177458261683</v>
      </c>
    </row>
    <row r="315" spans="1:17" ht="12" customHeight="1" x14ac:dyDescent="0.25">
      <c r="A315" s="23" t="s">
        <v>60</v>
      </c>
      <c r="B315" s="73"/>
      <c r="C315" s="73">
        <f t="shared" si="83"/>
        <v>1.9561987830766441</v>
      </c>
      <c r="D315" s="73">
        <f t="shared" si="83"/>
        <v>1.9954851601122185</v>
      </c>
      <c r="E315" s="73">
        <f t="shared" si="83"/>
        <v>2.0387146447245001</v>
      </c>
      <c r="F315" s="73">
        <f t="shared" si="83"/>
        <v>2.0919273544718493</v>
      </c>
      <c r="G315" s="73">
        <f t="shared" si="83"/>
        <v>2.1563195423396904</v>
      </c>
      <c r="H315" s="73">
        <f t="shared" si="83"/>
        <v>2.2285098438365392</v>
      </c>
      <c r="I315" s="73">
        <f t="shared" si="83"/>
        <v>2.3096785437204477</v>
      </c>
      <c r="J315" s="73">
        <f t="shared" si="83"/>
        <v>2.4102846141247358</v>
      </c>
      <c r="K315" s="73">
        <f t="shared" si="83"/>
        <v>2.589176224215707</v>
      </c>
      <c r="L315" s="73">
        <f t="shared" si="83"/>
        <v>2.7589906449746984</v>
      </c>
      <c r="M315" s="73">
        <f t="shared" si="83"/>
        <v>2.9988345842953366</v>
      </c>
      <c r="N315" s="73">
        <f t="shared" si="83"/>
        <v>3.1382255231954095</v>
      </c>
      <c r="O315" s="73">
        <f t="shared" si="83"/>
        <v>3.2666027560345303</v>
      </c>
      <c r="P315" s="73">
        <f t="shared" si="83"/>
        <v>3.3939923622183938</v>
      </c>
      <c r="Q315" s="73">
        <f t="shared" si="83"/>
        <v>3.5203177458261683</v>
      </c>
    </row>
    <row r="316" spans="1:17" ht="12" customHeight="1" x14ac:dyDescent="0.25">
      <c r="A316" s="158" t="s">
        <v>63</v>
      </c>
      <c r="B316" s="169"/>
      <c r="C316" s="169">
        <f t="shared" si="83"/>
        <v>0.72216240906711149</v>
      </c>
      <c r="D316" s="169">
        <f t="shared" si="83"/>
        <v>0.74095607868249791</v>
      </c>
      <c r="E316" s="169">
        <f t="shared" si="83"/>
        <v>0.73486553609706573</v>
      </c>
      <c r="F316" s="169">
        <f t="shared" si="83"/>
        <v>0.7529643946650304</v>
      </c>
      <c r="G316" s="169">
        <f t="shared" si="83"/>
        <v>0.75691014915055188</v>
      </c>
      <c r="H316" s="169">
        <f t="shared" si="83"/>
        <v>0.76128401742105911</v>
      </c>
      <c r="I316" s="169">
        <f t="shared" si="83"/>
        <v>0.78786484365007681</v>
      </c>
      <c r="J316" s="169">
        <f t="shared" si="83"/>
        <v>0.77476521365480566</v>
      </c>
      <c r="K316" s="169">
        <f t="shared" si="83"/>
        <v>0.79505958227399798</v>
      </c>
      <c r="L316" s="169">
        <f t="shared" si="83"/>
        <v>0.81677020429156488</v>
      </c>
      <c r="M316" s="169">
        <f t="shared" si="83"/>
        <v>0.80264204896415814</v>
      </c>
      <c r="N316" s="169">
        <f t="shared" si="83"/>
        <v>0.80672695724005383</v>
      </c>
      <c r="O316" s="169">
        <f t="shared" si="83"/>
        <v>0.79988009613261257</v>
      </c>
      <c r="P316" s="169">
        <f t="shared" si="83"/>
        <v>0.7991815362766278</v>
      </c>
      <c r="Q316" s="169">
        <f t="shared" si="83"/>
        <v>0.80778213745621097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0.72216240906711149</v>
      </c>
      <c r="D321" s="171">
        <f t="shared" si="83"/>
        <v>0.72712991678261008</v>
      </c>
      <c r="E321" s="171">
        <f t="shared" si="83"/>
        <v>0.73191248234711137</v>
      </c>
      <c r="F321" s="171">
        <f t="shared" si="83"/>
        <v>0.73689640799292866</v>
      </c>
      <c r="G321" s="171">
        <f t="shared" si="83"/>
        <v>0.74134560450518316</v>
      </c>
      <c r="H321" s="171">
        <f t="shared" si="83"/>
        <v>0.74744454111920422</v>
      </c>
      <c r="I321" s="171">
        <f t="shared" si="83"/>
        <v>0.75171116124409854</v>
      </c>
      <c r="J321" s="171">
        <f t="shared" si="83"/>
        <v>0.7563934772507418</v>
      </c>
      <c r="K321" s="171">
        <f t="shared" si="83"/>
        <v>0.76115084455984061</v>
      </c>
      <c r="L321" s="171" t="str">
        <f t="shared" si="83"/>
        <v/>
      </c>
      <c r="M321" s="171">
        <f t="shared" si="83"/>
        <v>0.76627273623260928</v>
      </c>
      <c r="N321" s="171">
        <f t="shared" si="83"/>
        <v>0.76815625699807943</v>
      </c>
      <c r="O321" s="171">
        <f t="shared" si="83"/>
        <v>0.77074837163964405</v>
      </c>
      <c r="P321" s="171">
        <f t="shared" si="83"/>
        <v>0.77328217368563945</v>
      </c>
      <c r="Q321" s="171">
        <f t="shared" si="83"/>
        <v>0.77516193574189329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>
        <f t="shared" si="83"/>
        <v>0.82822419432593797</v>
      </c>
      <c r="E322" s="170">
        <f t="shared" si="83"/>
        <v>0.81156831266340368</v>
      </c>
      <c r="F322" s="170">
        <f t="shared" si="83"/>
        <v>0.82515481068796792</v>
      </c>
      <c r="G322" s="170">
        <f t="shared" si="83"/>
        <v>0.85109030012444298</v>
      </c>
      <c r="H322" s="170">
        <f t="shared" si="83"/>
        <v>0.82145711306769986</v>
      </c>
      <c r="I322" s="170">
        <f t="shared" si="83"/>
        <v>0.82347877928486968</v>
      </c>
      <c r="J322" s="170">
        <f t="shared" si="83"/>
        <v>0.80077946503353148</v>
      </c>
      <c r="K322" s="170">
        <f t="shared" si="83"/>
        <v>0.85919713349982219</v>
      </c>
      <c r="L322" s="170">
        <f t="shared" si="83"/>
        <v>0.81677020429156488</v>
      </c>
      <c r="M322" s="170">
        <f t="shared" si="83"/>
        <v>0.85173351903875028</v>
      </c>
      <c r="N322" s="170">
        <f t="shared" si="83"/>
        <v>0.84904044853777272</v>
      </c>
      <c r="O322" s="170">
        <f t="shared" si="83"/>
        <v>0.82975604500158218</v>
      </c>
      <c r="P322" s="170">
        <f t="shared" si="83"/>
        <v>0.82821090328209956</v>
      </c>
      <c r="Q322" s="170">
        <f t="shared" si="83"/>
        <v>0.8316145875993729</v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>
        <f t="shared" si="83"/>
        <v>0.72589752771752591</v>
      </c>
      <c r="E323" s="73">
        <f t="shared" si="83"/>
        <v>0.72163582604903675</v>
      </c>
      <c r="F323" s="73">
        <f t="shared" si="83"/>
        <v>0.733416801111616</v>
      </c>
      <c r="G323" s="73">
        <f t="shared" si="83"/>
        <v>0.74613777862658692</v>
      </c>
      <c r="H323" s="73">
        <f t="shared" si="83"/>
        <v>0.73856034383674329</v>
      </c>
      <c r="I323" s="73">
        <f t="shared" si="83"/>
        <v>0.74477744245593791</v>
      </c>
      <c r="J323" s="73">
        <f t="shared" si="83"/>
        <v>0.74049615242484168</v>
      </c>
      <c r="K323" s="73">
        <f t="shared" si="83"/>
        <v>0.76819656048946283</v>
      </c>
      <c r="L323" s="73">
        <f t="shared" si="83"/>
        <v>0.75317475935404699</v>
      </c>
      <c r="M323" s="73">
        <f t="shared" si="83"/>
        <v>0.76926101236958866</v>
      </c>
      <c r="N323" s="73">
        <f t="shared" si="83"/>
        <v>0.76986813678322796</v>
      </c>
      <c r="O323" s="73">
        <f t="shared" si="83"/>
        <v>0.76832950668608535</v>
      </c>
      <c r="P323" s="73">
        <f t="shared" si="83"/>
        <v>0.77225119223212035</v>
      </c>
      <c r="Q323" s="73">
        <f t="shared" si="83"/>
        <v>0.77546281495045155</v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>
        <f t="shared" si="83"/>
        <v>0.99999999999999978</v>
      </c>
      <c r="E324" s="73">
        <f t="shared" si="83"/>
        <v>0.99228389180063481</v>
      </c>
      <c r="F324" s="73">
        <f t="shared" si="83"/>
        <v>1.0000928342606745</v>
      </c>
      <c r="G324" s="73">
        <f t="shared" si="83"/>
        <v>1.0120392527613342</v>
      </c>
      <c r="H324" s="73">
        <f t="shared" si="83"/>
        <v>0.99598783310562333</v>
      </c>
      <c r="I324" s="73">
        <f t="shared" si="83"/>
        <v>0.99743332459472456</v>
      </c>
      <c r="J324" s="73">
        <f t="shared" si="83"/>
        <v>0.98696005909889917</v>
      </c>
      <c r="K324" s="73">
        <f t="shared" si="83"/>
        <v>1.0133592019586981</v>
      </c>
      <c r="L324" s="73">
        <f t="shared" si="83"/>
        <v>0.99032316759082784</v>
      </c>
      <c r="M324" s="73">
        <f t="shared" si="83"/>
        <v>1.0041450579661102</v>
      </c>
      <c r="N324" s="73">
        <f t="shared" si="83"/>
        <v>1.0017371541933222</v>
      </c>
      <c r="O324" s="73">
        <f t="shared" si="83"/>
        <v>0.99489940075050587</v>
      </c>
      <c r="P324" s="73">
        <f t="shared" si="83"/>
        <v>0.99755490542121772</v>
      </c>
      <c r="Q324" s="73">
        <f t="shared" si="83"/>
        <v>1.0005949210798748</v>
      </c>
    </row>
    <row r="325" spans="1:17" ht="12" customHeight="1" x14ac:dyDescent="0.25">
      <c r="A325" s="158" t="s">
        <v>62</v>
      </c>
      <c r="B325" s="169"/>
      <c r="C325" s="169">
        <f t="shared" si="83"/>
        <v>0.82978608196767245</v>
      </c>
      <c r="D325" s="169">
        <f t="shared" si="83"/>
        <v>0.832732668671604</v>
      </c>
      <c r="E325" s="169">
        <f t="shared" si="83"/>
        <v>0.83557773635807098</v>
      </c>
      <c r="F325" s="169">
        <f t="shared" si="83"/>
        <v>0.8382425437575346</v>
      </c>
      <c r="G325" s="169">
        <f t="shared" si="83"/>
        <v>0.84089566408922678</v>
      </c>
      <c r="H325" s="169">
        <f t="shared" si="83"/>
        <v>0.8438586157484268</v>
      </c>
      <c r="I325" s="169">
        <f t="shared" si="83"/>
        <v>0.84627691272068739</v>
      </c>
      <c r="J325" s="169">
        <f t="shared" si="83"/>
        <v>0.84851270821241764</v>
      </c>
      <c r="K325" s="169">
        <f t="shared" si="83"/>
        <v>0.85050864185499053</v>
      </c>
      <c r="L325" s="169">
        <f t="shared" si="83"/>
        <v>0.85480443222668123</v>
      </c>
      <c r="M325" s="169">
        <f t="shared" si="83"/>
        <v>0.85778427652776379</v>
      </c>
      <c r="N325" s="169">
        <f t="shared" si="83"/>
        <v>0.85880397836226974</v>
      </c>
      <c r="O325" s="169">
        <f t="shared" si="83"/>
        <v>0.85987415427689573</v>
      </c>
      <c r="P325" s="169">
        <f t="shared" si="83"/>
        <v>0.86114439945418531</v>
      </c>
      <c r="Q325" s="169">
        <f t="shared" si="83"/>
        <v>0.86246562043240915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0.82978608196767245</v>
      </c>
      <c r="D327" s="65">
        <f t="shared" si="84"/>
        <v>0.832732668671604</v>
      </c>
      <c r="E327" s="65">
        <f t="shared" si="84"/>
        <v>0.83557773635807098</v>
      </c>
      <c r="F327" s="65">
        <f t="shared" si="84"/>
        <v>0.8382425437575346</v>
      </c>
      <c r="G327" s="65">
        <f t="shared" si="84"/>
        <v>0.84089566408922678</v>
      </c>
      <c r="H327" s="65">
        <f t="shared" si="84"/>
        <v>0.8438586157484268</v>
      </c>
      <c r="I327" s="65">
        <f t="shared" si="84"/>
        <v>0.84627691272068739</v>
      </c>
      <c r="J327" s="65">
        <f t="shared" si="84"/>
        <v>0.84851270821241764</v>
      </c>
      <c r="K327" s="65">
        <f t="shared" si="84"/>
        <v>0.85050864185499053</v>
      </c>
      <c r="L327" s="65">
        <f t="shared" si="84"/>
        <v>0.85480443222668123</v>
      </c>
      <c r="M327" s="65">
        <f t="shared" si="84"/>
        <v>0.85778427652776379</v>
      </c>
      <c r="N327" s="65">
        <f t="shared" si="84"/>
        <v>0.85880397836226974</v>
      </c>
      <c r="O327" s="65">
        <f t="shared" si="84"/>
        <v>0.85987415427689573</v>
      </c>
      <c r="P327" s="65">
        <f t="shared" si="84"/>
        <v>0.86114439945418531</v>
      </c>
      <c r="Q327" s="65">
        <f t="shared" si="84"/>
        <v>0.86246562043240915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14237.771081421775</v>
      </c>
      <c r="D347" s="168">
        <f t="shared" si="92"/>
        <v>13664.855603333986</v>
      </c>
      <c r="E347" s="168">
        <f t="shared" si="92"/>
        <v>13602.687495129381</v>
      </c>
      <c r="F347" s="168">
        <f t="shared" si="92"/>
        <v>13771.41181882001</v>
      </c>
      <c r="G347" s="168">
        <f t="shared" si="92"/>
        <v>12443.163339531658</v>
      </c>
      <c r="H347" s="168">
        <f t="shared" si="92"/>
        <v>11650.300981752011</v>
      </c>
      <c r="I347" s="168">
        <f t="shared" si="92"/>
        <v>11114.199970188321</v>
      </c>
      <c r="J347" s="168">
        <f t="shared" si="92"/>
        <v>12644.273348549035</v>
      </c>
      <c r="K347" s="168">
        <f t="shared" si="92"/>
        <v>9127.2918352363631</v>
      </c>
      <c r="L347" s="168">
        <f t="shared" si="92"/>
        <v>11343.000972921463</v>
      </c>
      <c r="M347" s="168">
        <f t="shared" si="92"/>
        <v>8211.6462315891295</v>
      </c>
      <c r="N347" s="168">
        <f t="shared" si="92"/>
        <v>8240.2893745014226</v>
      </c>
      <c r="O347" s="168">
        <f t="shared" si="92"/>
        <v>8173.9863113394031</v>
      </c>
      <c r="P347" s="168">
        <f t="shared" si="92"/>
        <v>6650.5398765766595</v>
      </c>
      <c r="Q347" s="168">
        <f t="shared" si="92"/>
        <v>7751.460193616369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12667.367088511233</v>
      </c>
      <c r="D348" s="157">
        <f t="shared" si="93"/>
        <v>11469.419141838545</v>
      </c>
      <c r="E348" s="157">
        <f t="shared" si="93"/>
        <v>11142.276683611526</v>
      </c>
      <c r="F348" s="157">
        <f t="shared" si="93"/>
        <v>11378.640575069136</v>
      </c>
      <c r="G348" s="157">
        <f t="shared" si="93"/>
        <v>10396.056744128098</v>
      </c>
      <c r="H348" s="157">
        <f t="shared" si="93"/>
        <v>9139.6128057238893</v>
      </c>
      <c r="I348" s="157">
        <f t="shared" si="93"/>
        <v>8456.0606774231455</v>
      </c>
      <c r="J348" s="157">
        <f t="shared" si="93"/>
        <v>9271.8228192567003</v>
      </c>
      <c r="K348" s="157">
        <f t="shared" si="93"/>
        <v>6958.9729063029545</v>
      </c>
      <c r="L348" s="157">
        <f t="shared" si="93"/>
        <v>8208.9724663599445</v>
      </c>
      <c r="M348" s="157">
        <f t="shared" si="93"/>
        <v>5816.5082819644913</v>
      </c>
      <c r="N348" s="157">
        <f t="shared" si="93"/>
        <v>5825.7757481315366</v>
      </c>
      <c r="O348" s="157">
        <f t="shared" si="93"/>
        <v>5563.1366172063335</v>
      </c>
      <c r="P348" s="157">
        <f t="shared" si="93"/>
        <v>4167.2875662686083</v>
      </c>
      <c r="Q348" s="157">
        <f t="shared" si="93"/>
        <v>4920.4070979554763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12667.367088511233</v>
      </c>
      <c r="D349" s="156">
        <f t="shared" si="94"/>
        <v>11469.419141838545</v>
      </c>
      <c r="E349" s="156">
        <f t="shared" si="94"/>
        <v>11142.276683611526</v>
      </c>
      <c r="F349" s="156">
        <f t="shared" si="94"/>
        <v>11378.640575069136</v>
      </c>
      <c r="G349" s="156">
        <f t="shared" si="94"/>
        <v>10396.056744128098</v>
      </c>
      <c r="H349" s="156">
        <f t="shared" si="94"/>
        <v>9139.6128057238893</v>
      </c>
      <c r="I349" s="156">
        <f t="shared" si="94"/>
        <v>8456.0606774231455</v>
      </c>
      <c r="J349" s="156">
        <f t="shared" si="94"/>
        <v>9271.8228192567003</v>
      </c>
      <c r="K349" s="156">
        <f t="shared" si="94"/>
        <v>6958.9729063029545</v>
      </c>
      <c r="L349" s="156">
        <f t="shared" si="94"/>
        <v>8208.9724663599445</v>
      </c>
      <c r="M349" s="156">
        <f t="shared" si="94"/>
        <v>5816.5082819644913</v>
      </c>
      <c r="N349" s="156">
        <f t="shared" si="94"/>
        <v>5825.7757481315366</v>
      </c>
      <c r="O349" s="156">
        <f t="shared" si="94"/>
        <v>5563.1366172063335</v>
      </c>
      <c r="P349" s="156">
        <f t="shared" si="94"/>
        <v>4167.2875662686083</v>
      </c>
      <c r="Q349" s="156">
        <f t="shared" si="94"/>
        <v>4920.4070979554763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682.03296106953201</v>
      </c>
      <c r="D350" s="157">
        <f t="shared" si="95"/>
        <v>665.98736890931241</v>
      </c>
      <c r="E350" s="157">
        <f t="shared" si="95"/>
        <v>665.41254743695447</v>
      </c>
      <c r="F350" s="157">
        <f t="shared" si="95"/>
        <v>640.95806290871576</v>
      </c>
      <c r="G350" s="157">
        <f t="shared" si="95"/>
        <v>631.58862794946231</v>
      </c>
      <c r="H350" s="157">
        <f t="shared" si="95"/>
        <v>627.97429924952701</v>
      </c>
      <c r="I350" s="157">
        <f t="shared" si="95"/>
        <v>605.73834652422272</v>
      </c>
      <c r="J350" s="157">
        <f t="shared" si="95"/>
        <v>601.98771894380229</v>
      </c>
      <c r="K350" s="157">
        <f t="shared" si="95"/>
        <v>570.65808605279108</v>
      </c>
      <c r="L350" s="157">
        <f t="shared" si="95"/>
        <v>549.82349101858722</v>
      </c>
      <c r="M350" s="157">
        <f t="shared" si="95"/>
        <v>537.2914494684984</v>
      </c>
      <c r="N350" s="157">
        <f t="shared" si="95"/>
        <v>518.8132877697077</v>
      </c>
      <c r="O350" s="157">
        <f t="shared" si="95"/>
        <v>492.74803941379929</v>
      </c>
      <c r="P350" s="157">
        <f t="shared" si="95"/>
        <v>408.79025929825627</v>
      </c>
      <c r="Q350" s="157">
        <f t="shared" si="95"/>
        <v>405.29134918998216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682.03296106953201</v>
      </c>
      <c r="D351" s="156">
        <f t="shared" si="96"/>
        <v>665.98736890931241</v>
      </c>
      <c r="E351" s="156">
        <f t="shared" si="96"/>
        <v>665.41254743695447</v>
      </c>
      <c r="F351" s="156">
        <f t="shared" si="96"/>
        <v>640.95806290871576</v>
      </c>
      <c r="G351" s="156">
        <f t="shared" si="96"/>
        <v>631.58862794946231</v>
      </c>
      <c r="H351" s="156">
        <f t="shared" si="96"/>
        <v>627.97429924952701</v>
      </c>
      <c r="I351" s="156">
        <f t="shared" si="96"/>
        <v>605.73834652422272</v>
      </c>
      <c r="J351" s="156">
        <f t="shared" si="96"/>
        <v>601.98771894380229</v>
      </c>
      <c r="K351" s="156">
        <f t="shared" si="96"/>
        <v>570.65808605279108</v>
      </c>
      <c r="L351" s="156">
        <f t="shared" si="96"/>
        <v>549.82349101858722</v>
      </c>
      <c r="M351" s="156">
        <f t="shared" si="96"/>
        <v>537.2914494684984</v>
      </c>
      <c r="N351" s="156">
        <f t="shared" si="96"/>
        <v>518.8132877697077</v>
      </c>
      <c r="O351" s="156">
        <f t="shared" si="96"/>
        <v>492.74803941379929</v>
      </c>
      <c r="P351" s="156">
        <f t="shared" si="96"/>
        <v>408.79025929825627</v>
      </c>
      <c r="Q351" s="156">
        <f t="shared" si="96"/>
        <v>405.29134918998216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653.46708679994492</v>
      </c>
      <c r="D352" s="157">
        <f t="shared" si="97"/>
        <v>1113.6805732078969</v>
      </c>
      <c r="E352" s="157">
        <f t="shared" si="97"/>
        <v>1304.1359778016986</v>
      </c>
      <c r="F352" s="157">
        <f t="shared" si="97"/>
        <v>1277.7336585063397</v>
      </c>
      <c r="G352" s="157">
        <f t="shared" si="97"/>
        <v>1037.8088669436302</v>
      </c>
      <c r="H352" s="157">
        <f t="shared" si="97"/>
        <v>1399.2897322568865</v>
      </c>
      <c r="I352" s="157">
        <f t="shared" si="97"/>
        <v>1491.9407435965552</v>
      </c>
      <c r="J352" s="157">
        <f t="shared" si="97"/>
        <v>1988.5752886740795</v>
      </c>
      <c r="K352" s="157">
        <f t="shared" si="97"/>
        <v>1171.2484076540261</v>
      </c>
      <c r="L352" s="157">
        <f t="shared" si="97"/>
        <v>1903.9520823077685</v>
      </c>
      <c r="M352" s="157">
        <f t="shared" si="97"/>
        <v>1328.5626225167634</v>
      </c>
      <c r="N352" s="157">
        <f t="shared" si="97"/>
        <v>1296.7854093097349</v>
      </c>
      <c r="O352" s="157">
        <f t="shared" si="97"/>
        <v>1728.5496634575782</v>
      </c>
      <c r="P352" s="157">
        <f t="shared" si="97"/>
        <v>1776.8555388728234</v>
      </c>
      <c r="Q352" s="157">
        <f t="shared" si="97"/>
        <v>1719.7860650825671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653.46708679994492</v>
      </c>
      <c r="D357" s="162">
        <f t="shared" si="101"/>
        <v>1095.2644586172546</v>
      </c>
      <c r="E357" s="162">
        <f t="shared" si="101"/>
        <v>1300.5444950647109</v>
      </c>
      <c r="F357" s="162">
        <f t="shared" si="101"/>
        <v>1258.7572882881855</v>
      </c>
      <c r="G357" s="162">
        <f t="shared" si="101"/>
        <v>1016.8797432997128</v>
      </c>
      <c r="H357" s="162">
        <f t="shared" si="101"/>
        <v>1384.2779067799811</v>
      </c>
      <c r="I357" s="162">
        <f t="shared" si="101"/>
        <v>1460.4888815346985</v>
      </c>
      <c r="J357" s="162">
        <f t="shared" si="101"/>
        <v>2019.4060542809937</v>
      </c>
      <c r="K357" s="162">
        <f t="shared" si="101"/>
        <v>1127.3424008085146</v>
      </c>
      <c r="L357" s="162">
        <f t="shared" si="101"/>
        <v>0</v>
      </c>
      <c r="M357" s="162">
        <f t="shared" si="101"/>
        <v>1282.2011613297423</v>
      </c>
      <c r="N357" s="162">
        <f t="shared" si="101"/>
        <v>1254.0968258272223</v>
      </c>
      <c r="O357" s="162">
        <f t="shared" si="101"/>
        <v>1752.2914738184311</v>
      </c>
      <c r="P357" s="162">
        <f t="shared" si="101"/>
        <v>1829.984934833112</v>
      </c>
      <c r="Q357" s="162">
        <f t="shared" si="101"/>
        <v>1783.0127604461386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1245.907115099631</v>
      </c>
      <c r="E358" s="160">
        <f t="shared" si="102"/>
        <v>1404.9070534881141</v>
      </c>
      <c r="F358" s="160">
        <f t="shared" si="102"/>
        <v>1370.5636790860688</v>
      </c>
      <c r="G358" s="160">
        <f t="shared" si="102"/>
        <v>1185.4423433017996</v>
      </c>
      <c r="H358" s="160">
        <f t="shared" si="102"/>
        <v>1468.5328448367457</v>
      </c>
      <c r="I358" s="160">
        <f t="shared" si="102"/>
        <v>1524.2762160837115</v>
      </c>
      <c r="J358" s="160">
        <f t="shared" si="102"/>
        <v>1946.4953447949654</v>
      </c>
      <c r="K358" s="160">
        <f t="shared" si="102"/>
        <v>1264.3914457701678</v>
      </c>
      <c r="L358" s="160">
        <f t="shared" si="102"/>
        <v>1903.9520823077685</v>
      </c>
      <c r="M358" s="160">
        <f t="shared" si="102"/>
        <v>1396.7312817946834</v>
      </c>
      <c r="N358" s="160">
        <f t="shared" si="102"/>
        <v>1347.0889177057886</v>
      </c>
      <c r="O358" s="160">
        <f t="shared" si="102"/>
        <v>1704.8603858702756</v>
      </c>
      <c r="P358" s="160">
        <f t="shared" si="102"/>
        <v>1720.8565078011163</v>
      </c>
      <c r="Q358" s="160">
        <f t="shared" si="102"/>
        <v>1676.3556241312497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780.79083602986327</v>
      </c>
      <c r="E359" s="156">
        <f t="shared" si="103"/>
        <v>938.07650573828789</v>
      </c>
      <c r="F359" s="156">
        <f t="shared" si="103"/>
        <v>899.0822998549645</v>
      </c>
      <c r="G359" s="156">
        <f t="shared" si="103"/>
        <v>717.54285750653571</v>
      </c>
      <c r="H359" s="156">
        <f t="shared" si="103"/>
        <v>995.63607420725316</v>
      </c>
      <c r="I359" s="156">
        <f t="shared" si="103"/>
        <v>1049.4700295551233</v>
      </c>
      <c r="J359" s="156">
        <f t="shared" si="103"/>
        <v>1470.3964752074799</v>
      </c>
      <c r="K359" s="156">
        <f t="shared" si="103"/>
        <v>795.06893649658184</v>
      </c>
      <c r="L359" s="156">
        <f t="shared" si="103"/>
        <v>1393.3744203519627</v>
      </c>
      <c r="M359" s="156">
        <f t="shared" si="103"/>
        <v>906.31087175664732</v>
      </c>
      <c r="N359" s="156">
        <f t="shared" si="103"/>
        <v>887.12171318244702</v>
      </c>
      <c r="O359" s="156">
        <f t="shared" si="103"/>
        <v>1242.6468501855334</v>
      </c>
      <c r="P359" s="156">
        <f t="shared" si="103"/>
        <v>1293.4395266428733</v>
      </c>
      <c r="Q359" s="156">
        <f t="shared" si="103"/>
        <v>1258.2440473184545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465.11627906976753</v>
      </c>
      <c r="E360" s="156">
        <f t="shared" si="103"/>
        <v>466.83054774982645</v>
      </c>
      <c r="F360" s="156">
        <f t="shared" si="103"/>
        <v>471.4813792311042</v>
      </c>
      <c r="G360" s="156">
        <f t="shared" si="103"/>
        <v>467.89948579526418</v>
      </c>
      <c r="H360" s="156">
        <f t="shared" si="103"/>
        <v>472.89677062949255</v>
      </c>
      <c r="I360" s="156">
        <f t="shared" si="103"/>
        <v>474.80618652858794</v>
      </c>
      <c r="J360" s="156">
        <f t="shared" si="103"/>
        <v>476.09886958748564</v>
      </c>
      <c r="K360" s="156">
        <f t="shared" si="103"/>
        <v>469.32250927358592</v>
      </c>
      <c r="L360" s="156">
        <f t="shared" si="103"/>
        <v>510.57766195580524</v>
      </c>
      <c r="M360" s="156">
        <f t="shared" si="103"/>
        <v>490.42041003803587</v>
      </c>
      <c r="N360" s="156">
        <f t="shared" si="103"/>
        <v>459.96720452334148</v>
      </c>
      <c r="O360" s="156">
        <f t="shared" si="103"/>
        <v>462.21353568474206</v>
      </c>
      <c r="P360" s="156">
        <f t="shared" si="103"/>
        <v>427.41698115824317</v>
      </c>
      <c r="Q360" s="156">
        <f t="shared" si="103"/>
        <v>418.11157681279519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234.9039450410655</v>
      </c>
      <c r="D361" s="157">
        <f t="shared" si="104"/>
        <v>415.76851937823034</v>
      </c>
      <c r="E361" s="157">
        <f t="shared" si="104"/>
        <v>490.86228627920099</v>
      </c>
      <c r="F361" s="157">
        <f t="shared" si="104"/>
        <v>474.0795223358179</v>
      </c>
      <c r="G361" s="157">
        <f t="shared" si="104"/>
        <v>377.70910051046906</v>
      </c>
      <c r="H361" s="157">
        <f t="shared" si="104"/>
        <v>483.42414452170885</v>
      </c>
      <c r="I361" s="157">
        <f t="shared" si="104"/>
        <v>560.46020264439835</v>
      </c>
      <c r="J361" s="157">
        <f t="shared" si="104"/>
        <v>781.8875216744533</v>
      </c>
      <c r="K361" s="157">
        <f t="shared" si="104"/>
        <v>426.41243522659079</v>
      </c>
      <c r="L361" s="157">
        <f t="shared" si="104"/>
        <v>680.25293323516246</v>
      </c>
      <c r="M361" s="157">
        <f t="shared" si="104"/>
        <v>529.28387763937565</v>
      </c>
      <c r="N361" s="157">
        <f t="shared" si="104"/>
        <v>598.91492929044398</v>
      </c>
      <c r="O361" s="157">
        <f t="shared" si="104"/>
        <v>389.55199126169185</v>
      </c>
      <c r="P361" s="157">
        <f t="shared" si="104"/>
        <v>297.60651213697071</v>
      </c>
      <c r="Q361" s="157">
        <f t="shared" si="104"/>
        <v>705.97568138834447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234.9039450410655</v>
      </c>
      <c r="D363" s="57">
        <f t="shared" si="106"/>
        <v>415.76851937823034</v>
      </c>
      <c r="E363" s="57">
        <f t="shared" si="106"/>
        <v>490.86228627920099</v>
      </c>
      <c r="F363" s="57">
        <f t="shared" si="106"/>
        <v>474.0795223358179</v>
      </c>
      <c r="G363" s="57">
        <f t="shared" si="106"/>
        <v>377.70910051046906</v>
      </c>
      <c r="H363" s="57">
        <f t="shared" si="106"/>
        <v>483.42414452170885</v>
      </c>
      <c r="I363" s="57">
        <f t="shared" si="106"/>
        <v>560.46020264439835</v>
      </c>
      <c r="J363" s="57">
        <f t="shared" si="106"/>
        <v>781.8875216744533</v>
      </c>
      <c r="K363" s="57">
        <f t="shared" si="106"/>
        <v>426.41243522659079</v>
      </c>
      <c r="L363" s="57">
        <f t="shared" si="106"/>
        <v>680.25293323516246</v>
      </c>
      <c r="M363" s="57">
        <f t="shared" si="106"/>
        <v>529.28387763937565</v>
      </c>
      <c r="N363" s="57">
        <f t="shared" si="106"/>
        <v>598.91492929044398</v>
      </c>
      <c r="O363" s="57">
        <f t="shared" si="106"/>
        <v>389.55199126169185</v>
      </c>
      <c r="P363" s="57">
        <f t="shared" si="106"/>
        <v>297.60651213697071</v>
      </c>
      <c r="Q363" s="57">
        <f t="shared" si="106"/>
        <v>705.97568138834447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18591.797550355521</v>
      </c>
      <c r="D365" s="168">
        <f t="shared" si="107"/>
        <v>18009.848108065984</v>
      </c>
      <c r="E365" s="168">
        <f t="shared" si="107"/>
        <v>18677.193811311026</v>
      </c>
      <c r="F365" s="168">
        <f t="shared" si="107"/>
        <v>19706.849237205479</v>
      </c>
      <c r="G365" s="168">
        <f t="shared" si="107"/>
        <v>19190.549526487437</v>
      </c>
      <c r="H365" s="168">
        <f t="shared" si="107"/>
        <v>18593.1025625892</v>
      </c>
      <c r="I365" s="168">
        <f t="shared" si="107"/>
        <v>17951.533894443724</v>
      </c>
      <c r="J365" s="168">
        <f t="shared" si="107"/>
        <v>21688.105925247051</v>
      </c>
      <c r="K365" s="168">
        <f t="shared" si="107"/>
        <v>18213.691557929174</v>
      </c>
      <c r="L365" s="168">
        <f t="shared" si="107"/>
        <v>20746.444783274794</v>
      </c>
      <c r="M365" s="168">
        <f t="shared" si="107"/>
        <v>18797.722176329517</v>
      </c>
      <c r="N365" s="168">
        <f t="shared" si="107"/>
        <v>19771.721777988489</v>
      </c>
      <c r="O365" s="168">
        <f t="shared" si="107"/>
        <v>20101.962162652671</v>
      </c>
      <c r="P365" s="168">
        <f t="shared" si="107"/>
        <v>16188.662296708348</v>
      </c>
      <c r="Q365" s="168">
        <f t="shared" si="107"/>
        <v>19142.190475018695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16590.776112049251</v>
      </c>
      <c r="D366" s="157">
        <f t="shared" si="108"/>
        <v>15509.467777464795</v>
      </c>
      <c r="E366" s="157">
        <f t="shared" si="108"/>
        <v>15952.089323564433</v>
      </c>
      <c r="F366" s="157">
        <f t="shared" si="108"/>
        <v>17006.529956870956</v>
      </c>
      <c r="G366" s="157">
        <f t="shared" si="108"/>
        <v>16725.500616146135</v>
      </c>
      <c r="H366" s="157">
        <f t="shared" si="108"/>
        <v>15720.457116711259</v>
      </c>
      <c r="I366" s="157">
        <f t="shared" si="108"/>
        <v>14902.720841682434</v>
      </c>
      <c r="J366" s="157">
        <f t="shared" si="108"/>
        <v>18033.023731453035</v>
      </c>
      <c r="K366" s="157">
        <f t="shared" si="108"/>
        <v>15442.277478481705</v>
      </c>
      <c r="L366" s="157">
        <f t="shared" si="108"/>
        <v>17092.912361574694</v>
      </c>
      <c r="M366" s="157">
        <f t="shared" si="108"/>
        <v>15666.102382244462</v>
      </c>
      <c r="N366" s="157">
        <f t="shared" si="108"/>
        <v>16583.066405115736</v>
      </c>
      <c r="O366" s="157">
        <f t="shared" si="108"/>
        <v>16774.751899063471</v>
      </c>
      <c r="P366" s="157">
        <f t="shared" si="108"/>
        <v>13124.918958434924</v>
      </c>
      <c r="Q366" s="157">
        <f t="shared" si="108"/>
        <v>15717.343928556778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16590.776112049251</v>
      </c>
      <c r="D367" s="156">
        <f t="shared" si="109"/>
        <v>15509.467777464795</v>
      </c>
      <c r="E367" s="156">
        <f t="shared" si="109"/>
        <v>15952.089323564433</v>
      </c>
      <c r="F367" s="156">
        <f t="shared" si="109"/>
        <v>17006.529956870956</v>
      </c>
      <c r="G367" s="156">
        <f t="shared" si="109"/>
        <v>16725.500616146135</v>
      </c>
      <c r="H367" s="156">
        <f t="shared" si="109"/>
        <v>15720.457116711259</v>
      </c>
      <c r="I367" s="156">
        <f t="shared" si="109"/>
        <v>14902.720841682434</v>
      </c>
      <c r="J367" s="156">
        <f t="shared" si="109"/>
        <v>18033.023731453035</v>
      </c>
      <c r="K367" s="156">
        <f t="shared" si="109"/>
        <v>15442.277478481705</v>
      </c>
      <c r="L367" s="156">
        <f t="shared" si="109"/>
        <v>17092.912361574694</v>
      </c>
      <c r="M367" s="156">
        <f t="shared" si="109"/>
        <v>15666.102382244462</v>
      </c>
      <c r="N367" s="156">
        <f t="shared" si="109"/>
        <v>16583.066405115736</v>
      </c>
      <c r="O367" s="156">
        <f t="shared" si="109"/>
        <v>16774.751899063471</v>
      </c>
      <c r="P367" s="156">
        <f t="shared" si="109"/>
        <v>13124.918958434924</v>
      </c>
      <c r="Q367" s="156">
        <f t="shared" si="109"/>
        <v>15717.343928556778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1334.1920484623786</v>
      </c>
      <c r="D368" s="157">
        <f t="shared" si="110"/>
        <v>1328.9679114807145</v>
      </c>
      <c r="E368" s="157">
        <f t="shared" si="110"/>
        <v>1356.5863052431553</v>
      </c>
      <c r="F368" s="157">
        <f t="shared" si="110"/>
        <v>1340.8377048680311</v>
      </c>
      <c r="G368" s="157">
        <f t="shared" si="110"/>
        <v>1361.9069011669376</v>
      </c>
      <c r="H368" s="157">
        <f t="shared" si="110"/>
        <v>1399.4469075539237</v>
      </c>
      <c r="I368" s="157">
        <f t="shared" si="110"/>
        <v>1399.0608620756984</v>
      </c>
      <c r="J368" s="157">
        <f t="shared" si="110"/>
        <v>1450.9617368622926</v>
      </c>
      <c r="K368" s="157">
        <f t="shared" si="110"/>
        <v>1477.5343485643275</v>
      </c>
      <c r="L368" s="157">
        <f t="shared" si="110"/>
        <v>1516.9578681076121</v>
      </c>
      <c r="M368" s="157">
        <f t="shared" si="110"/>
        <v>1611.248180512303</v>
      </c>
      <c r="N368" s="157">
        <f t="shared" si="110"/>
        <v>1628.1531014518218</v>
      </c>
      <c r="O368" s="157">
        <f t="shared" si="110"/>
        <v>1609.6121035797285</v>
      </c>
      <c r="P368" s="157">
        <f t="shared" si="110"/>
        <v>1387.4310178075584</v>
      </c>
      <c r="Q368" s="157">
        <f t="shared" si="110"/>
        <v>1426.7543287833244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1334.1920484623786</v>
      </c>
      <c r="D369" s="156">
        <f t="shared" si="111"/>
        <v>1328.9679114807145</v>
      </c>
      <c r="E369" s="156">
        <f t="shared" si="111"/>
        <v>1356.5863052431553</v>
      </c>
      <c r="F369" s="156">
        <f t="shared" si="111"/>
        <v>1340.8377048680311</v>
      </c>
      <c r="G369" s="156">
        <f t="shared" si="111"/>
        <v>1361.9069011669376</v>
      </c>
      <c r="H369" s="156">
        <f t="shared" si="111"/>
        <v>1399.4469075539237</v>
      </c>
      <c r="I369" s="156">
        <f t="shared" si="111"/>
        <v>1399.0608620756984</v>
      </c>
      <c r="J369" s="156">
        <f t="shared" si="111"/>
        <v>1450.9617368622926</v>
      </c>
      <c r="K369" s="156">
        <f t="shared" si="111"/>
        <v>1477.5343485643275</v>
      </c>
      <c r="L369" s="156">
        <f t="shared" si="111"/>
        <v>1516.9578681076121</v>
      </c>
      <c r="M369" s="156">
        <f t="shared" si="111"/>
        <v>1611.248180512303</v>
      </c>
      <c r="N369" s="156">
        <f t="shared" si="111"/>
        <v>1628.1531014518218</v>
      </c>
      <c r="O369" s="156">
        <f t="shared" si="111"/>
        <v>1609.6121035797285</v>
      </c>
      <c r="P369" s="156">
        <f t="shared" si="111"/>
        <v>1387.4310178075584</v>
      </c>
      <c r="Q369" s="156">
        <f t="shared" si="111"/>
        <v>1426.7543287833244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471.90936564951551</v>
      </c>
      <c r="D370" s="157">
        <f t="shared" si="112"/>
        <v>825.1883904289997</v>
      </c>
      <c r="E370" s="157">
        <f t="shared" si="112"/>
        <v>958.36458447071618</v>
      </c>
      <c r="F370" s="157">
        <f t="shared" si="112"/>
        <v>962.08795072036094</v>
      </c>
      <c r="G370" s="157">
        <f t="shared" si="112"/>
        <v>785.52806426806853</v>
      </c>
      <c r="H370" s="157">
        <f t="shared" si="112"/>
        <v>1065.2569089085605</v>
      </c>
      <c r="I370" s="157">
        <f t="shared" si="112"/>
        <v>1175.4476606888795</v>
      </c>
      <c r="J370" s="157">
        <f t="shared" si="112"/>
        <v>1540.6789583982402</v>
      </c>
      <c r="K370" s="157">
        <f t="shared" si="112"/>
        <v>931.21226972849536</v>
      </c>
      <c r="L370" s="157">
        <f t="shared" si="112"/>
        <v>1555.0913312278665</v>
      </c>
      <c r="M370" s="157">
        <f t="shared" si="112"/>
        <v>1066.3602255140504</v>
      </c>
      <c r="N370" s="157">
        <f t="shared" si="112"/>
        <v>1046.1517474457403</v>
      </c>
      <c r="O370" s="157">
        <f t="shared" si="112"/>
        <v>1382.6324709764428</v>
      </c>
      <c r="P370" s="157">
        <f t="shared" si="112"/>
        <v>1420.0301392980184</v>
      </c>
      <c r="Q370" s="157">
        <f t="shared" si="112"/>
        <v>1389.2124636198025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471.90936564951551</v>
      </c>
      <c r="D375" s="162">
        <f t="shared" si="115"/>
        <v>796.39955464931484</v>
      </c>
      <c r="E375" s="162">
        <f t="shared" si="115"/>
        <v>951.88474978568297</v>
      </c>
      <c r="F375" s="162">
        <f t="shared" si="115"/>
        <v>927.5737242744832</v>
      </c>
      <c r="G375" s="162">
        <f t="shared" si="115"/>
        <v>753.85932800560101</v>
      </c>
      <c r="H375" s="162">
        <f t="shared" si="115"/>
        <v>1034.6709648146157</v>
      </c>
      <c r="I375" s="162">
        <f t="shared" si="115"/>
        <v>1097.8657931225428</v>
      </c>
      <c r="J375" s="162">
        <f t="shared" si="115"/>
        <v>1527.4655673788006</v>
      </c>
      <c r="K375" s="162">
        <f t="shared" si="115"/>
        <v>858.07762048351913</v>
      </c>
      <c r="L375" s="162">
        <f t="shared" si="115"/>
        <v>0</v>
      </c>
      <c r="M375" s="162">
        <f t="shared" si="115"/>
        <v>982.51579229277104</v>
      </c>
      <c r="N375" s="162">
        <f t="shared" si="115"/>
        <v>963.34232364061143</v>
      </c>
      <c r="O375" s="162">
        <f t="shared" si="115"/>
        <v>1350.5758000835881</v>
      </c>
      <c r="P375" s="162">
        <f t="shared" si="115"/>
        <v>1415.0947282197221</v>
      </c>
      <c r="Q375" s="162">
        <f t="shared" si="115"/>
        <v>1382.1236228399252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1031.8904166083453</v>
      </c>
      <c r="E376" s="160">
        <f t="shared" si="116"/>
        <v>1140.1780468482632</v>
      </c>
      <c r="F376" s="160">
        <f t="shared" si="116"/>
        <v>1130.9272131520697</v>
      </c>
      <c r="G376" s="160">
        <f t="shared" si="116"/>
        <v>1008.9184797409519</v>
      </c>
      <c r="H376" s="160">
        <f t="shared" si="116"/>
        <v>1206.3367511646895</v>
      </c>
      <c r="I376" s="160">
        <f t="shared" si="116"/>
        <v>1255.2091177135746</v>
      </c>
      <c r="J376" s="160">
        <f t="shared" si="116"/>
        <v>1558.7135008951718</v>
      </c>
      <c r="K376" s="160">
        <f t="shared" si="116"/>
        <v>1086.361505827424</v>
      </c>
      <c r="L376" s="160">
        <f t="shared" si="116"/>
        <v>1555.0913312278665</v>
      </c>
      <c r="M376" s="160">
        <f t="shared" si="116"/>
        <v>1189.6428497944901</v>
      </c>
      <c r="N376" s="160">
        <f t="shared" si="116"/>
        <v>1143.7329789091855</v>
      </c>
      <c r="O376" s="160">
        <f t="shared" si="116"/>
        <v>1414.6182110595912</v>
      </c>
      <c r="P376" s="160">
        <f t="shared" si="116"/>
        <v>1425.2321227448419</v>
      </c>
      <c r="Q376" s="160">
        <f t="shared" si="116"/>
        <v>1394.0817910317987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566.77413753857786</v>
      </c>
      <c r="E377" s="156">
        <f t="shared" si="116"/>
        <v>676.94961411564327</v>
      </c>
      <c r="F377" s="156">
        <f t="shared" si="116"/>
        <v>659.40206429570287</v>
      </c>
      <c r="G377" s="156">
        <f t="shared" si="116"/>
        <v>535.38583376930012</v>
      </c>
      <c r="H377" s="156">
        <f t="shared" si="116"/>
        <v>735.33732130277417</v>
      </c>
      <c r="I377" s="156">
        <f t="shared" si="116"/>
        <v>781.62160454622233</v>
      </c>
      <c r="J377" s="156">
        <f t="shared" si="116"/>
        <v>1088.8229324301878</v>
      </c>
      <c r="K377" s="156">
        <f t="shared" si="116"/>
        <v>610.76922236868938</v>
      </c>
      <c r="L377" s="156">
        <f t="shared" si="116"/>
        <v>1049.4544437386742</v>
      </c>
      <c r="M377" s="156">
        <f t="shared" si="116"/>
        <v>697.18961872908301</v>
      </c>
      <c r="N377" s="156">
        <f t="shared" si="116"/>
        <v>682.96674042771565</v>
      </c>
      <c r="O377" s="156">
        <f t="shared" si="116"/>
        <v>954.76224138806879</v>
      </c>
      <c r="P377" s="156">
        <f t="shared" si="116"/>
        <v>998.86021653010823</v>
      </c>
      <c r="Q377" s="156">
        <f t="shared" si="116"/>
        <v>975.72147082821778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465.11627906976747</v>
      </c>
      <c r="E378" s="156">
        <f t="shared" si="116"/>
        <v>463.22843273261992</v>
      </c>
      <c r="F378" s="156">
        <f t="shared" si="116"/>
        <v>471.52514885636691</v>
      </c>
      <c r="G378" s="156">
        <f t="shared" si="116"/>
        <v>473.53264597165173</v>
      </c>
      <c r="H378" s="156">
        <f t="shared" si="116"/>
        <v>470.99942986191525</v>
      </c>
      <c r="I378" s="156">
        <f t="shared" si="116"/>
        <v>473.58751316735243</v>
      </c>
      <c r="J378" s="156">
        <f t="shared" si="116"/>
        <v>469.89056846498397</v>
      </c>
      <c r="K378" s="156">
        <f t="shared" si="116"/>
        <v>475.59228345873487</v>
      </c>
      <c r="L378" s="156">
        <f t="shared" si="116"/>
        <v>505.63688748919196</v>
      </c>
      <c r="M378" s="156">
        <f t="shared" si="116"/>
        <v>492.45323106540718</v>
      </c>
      <c r="N378" s="156">
        <f t="shared" si="116"/>
        <v>460.76623848146994</v>
      </c>
      <c r="O378" s="156">
        <f t="shared" si="116"/>
        <v>459.85596967152242</v>
      </c>
      <c r="P378" s="156">
        <f t="shared" si="116"/>
        <v>426.37190621473354</v>
      </c>
      <c r="Q378" s="156">
        <f t="shared" si="116"/>
        <v>418.36032020358078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194.92002419437523</v>
      </c>
      <c r="D379" s="157">
        <f t="shared" si="117"/>
        <v>346.22402869147527</v>
      </c>
      <c r="E379" s="157">
        <f t="shared" si="117"/>
        <v>410.15359803272219</v>
      </c>
      <c r="F379" s="157">
        <f t="shared" si="117"/>
        <v>397.39362474613296</v>
      </c>
      <c r="G379" s="157">
        <f t="shared" si="117"/>
        <v>317.61394490629533</v>
      </c>
      <c r="H379" s="157">
        <f t="shared" si="117"/>
        <v>407.9416294154567</v>
      </c>
      <c r="I379" s="157">
        <f t="shared" si="117"/>
        <v>474.30452999671235</v>
      </c>
      <c r="J379" s="157">
        <f t="shared" si="117"/>
        <v>663.44149853348563</v>
      </c>
      <c r="K379" s="157">
        <f t="shared" si="117"/>
        <v>362.6674611546469</v>
      </c>
      <c r="L379" s="157">
        <f t="shared" si="117"/>
        <v>581.48322236461763</v>
      </c>
      <c r="M379" s="157">
        <f t="shared" si="117"/>
        <v>454.01138805870136</v>
      </c>
      <c r="N379" s="157">
        <f t="shared" si="117"/>
        <v>514.35052397519064</v>
      </c>
      <c r="O379" s="157">
        <f t="shared" si="117"/>
        <v>334.96568903302796</v>
      </c>
      <c r="P379" s="157">
        <f t="shared" si="117"/>
        <v>256.28218116784632</v>
      </c>
      <c r="Q379" s="157">
        <f t="shared" si="117"/>
        <v>608.87975405879138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194.92002419437523</v>
      </c>
      <c r="D381" s="57">
        <f t="shared" si="119"/>
        <v>346.22402869147527</v>
      </c>
      <c r="E381" s="57">
        <f t="shared" si="119"/>
        <v>410.15359803272219</v>
      </c>
      <c r="F381" s="57">
        <f t="shared" si="119"/>
        <v>397.39362474613296</v>
      </c>
      <c r="G381" s="57">
        <f t="shared" si="119"/>
        <v>317.61394490629533</v>
      </c>
      <c r="H381" s="57">
        <f t="shared" si="119"/>
        <v>407.9416294154567</v>
      </c>
      <c r="I381" s="57">
        <f t="shared" si="119"/>
        <v>474.30452999671235</v>
      </c>
      <c r="J381" s="57">
        <f t="shared" si="119"/>
        <v>663.44149853348563</v>
      </c>
      <c r="K381" s="57">
        <f t="shared" si="119"/>
        <v>362.6674611546469</v>
      </c>
      <c r="L381" s="57">
        <f t="shared" si="119"/>
        <v>581.48322236461763</v>
      </c>
      <c r="M381" s="57">
        <f t="shared" si="119"/>
        <v>454.01138805870136</v>
      </c>
      <c r="N381" s="57">
        <f t="shared" si="119"/>
        <v>514.35052397519064</v>
      </c>
      <c r="O381" s="57">
        <f t="shared" si="119"/>
        <v>334.96568903302796</v>
      </c>
      <c r="P381" s="57">
        <f t="shared" si="119"/>
        <v>256.28218116784632</v>
      </c>
      <c r="Q381" s="57">
        <f t="shared" si="119"/>
        <v>608.87975405879138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109.95113714225415</v>
      </c>
      <c r="D401" s="184">
        <f>D347/RES_summary!D$21</f>
        <v>104.22287312780493</v>
      </c>
      <c r="E401" s="184">
        <f>E347/RES_summary!E$21</f>
        <v>103.12944507049744</v>
      </c>
      <c r="F401" s="184">
        <f>F347/RES_summary!F$21</f>
        <v>103.08461709725206</v>
      </c>
      <c r="G401" s="184">
        <f>G347/RES_summary!G$21</f>
        <v>92.159931035182581</v>
      </c>
      <c r="H401" s="184">
        <f>H347/RES_summary!H$21</f>
        <v>85.662406920523836</v>
      </c>
      <c r="I401" s="184">
        <f>I347/RES_summary!I$21</f>
        <v>80.582025343517174</v>
      </c>
      <c r="J401" s="184">
        <f>J347/RES_summary!J$21</f>
        <v>90.683885950954021</v>
      </c>
      <c r="K401" s="184">
        <f>K347/RES_summary!K$21</f>
        <v>64.313948173812449</v>
      </c>
      <c r="L401" s="184">
        <f>L347/RES_summary!L$21</f>
        <v>79.322219400852546</v>
      </c>
      <c r="M401" s="184">
        <f>M347/RES_summary!M$21</f>
        <v>56.451533018777454</v>
      </c>
      <c r="N401" s="184">
        <f>N347/RES_summary!N$21</f>
        <v>56.144213677967919</v>
      </c>
      <c r="O401" s="184">
        <f>O347/RES_summary!O$21</f>
        <v>55.410939493756267</v>
      </c>
      <c r="P401" s="184">
        <f>P347/RES_summary!P$21</f>
        <v>44.806395314663234</v>
      </c>
      <c r="Q401" s="184">
        <f>Q347/RES_summary!Q$21</f>
        <v>51.922718576198108</v>
      </c>
    </row>
    <row r="402" spans="1:17" ht="12" customHeight="1" x14ac:dyDescent="0.25">
      <c r="A402" s="158" t="s">
        <v>65</v>
      </c>
      <c r="B402" s="157"/>
      <c r="C402" s="178">
        <f>C348/RES_summary!C$21</f>
        <v>97.823697825677641</v>
      </c>
      <c r="D402" s="178">
        <f>D348/RES_summary!D$21</f>
        <v>87.478115449518924</v>
      </c>
      <c r="E402" s="178">
        <f>E348/RES_summary!E$21</f>
        <v>84.475719346948779</v>
      </c>
      <c r="F402" s="178">
        <f>F348/RES_summary!F$21</f>
        <v>85.173751406176606</v>
      </c>
      <c r="G402" s="178">
        <f>G348/RES_summary!G$21</f>
        <v>76.998094972588504</v>
      </c>
      <c r="H402" s="178">
        <f>H348/RES_summary!H$21</f>
        <v>67.201802982279006</v>
      </c>
      <c r="I402" s="178">
        <f>I348/RES_summary!I$21</f>
        <v>61.309540735470947</v>
      </c>
      <c r="J402" s="178">
        <f>J348/RES_summary!J$21</f>
        <v>66.496895465757405</v>
      </c>
      <c r="K402" s="178">
        <f>K348/RES_summary!K$21</f>
        <v>49.035248452460934</v>
      </c>
      <c r="L402" s="178">
        <f>L348/RES_summary!L$21</f>
        <v>57.405788519865773</v>
      </c>
      <c r="M402" s="178">
        <f>M348/RES_summary!M$21</f>
        <v>39.985990637320484</v>
      </c>
      <c r="N402" s="178">
        <f>N348/RES_summary!N$21</f>
        <v>39.693217504611063</v>
      </c>
      <c r="O402" s="178">
        <f>O348/RES_summary!O$21</f>
        <v>37.712153501393409</v>
      </c>
      <c r="P402" s="178">
        <f>P348/RES_summary!P$21</f>
        <v>28.076086686097145</v>
      </c>
      <c r="Q402" s="178">
        <f>Q348/RES_summary!Q$21</f>
        <v>32.959069213548744</v>
      </c>
    </row>
    <row r="403" spans="1:17" ht="12" customHeight="1" x14ac:dyDescent="0.25">
      <c r="A403" s="23" t="s">
        <v>60</v>
      </c>
      <c r="B403" s="156"/>
      <c r="C403" s="177">
        <f>C349/RES_summary!C$21</f>
        <v>97.823697825677641</v>
      </c>
      <c r="D403" s="177">
        <f>D349/RES_summary!D$21</f>
        <v>87.478115449518924</v>
      </c>
      <c r="E403" s="177">
        <f>E349/RES_summary!E$21</f>
        <v>84.475719346948779</v>
      </c>
      <c r="F403" s="177">
        <f>F349/RES_summary!F$21</f>
        <v>85.173751406176606</v>
      </c>
      <c r="G403" s="177">
        <f>G349/RES_summary!G$21</f>
        <v>76.998094972588504</v>
      </c>
      <c r="H403" s="177">
        <f>H349/RES_summary!H$21</f>
        <v>67.201802982279006</v>
      </c>
      <c r="I403" s="177">
        <f>I349/RES_summary!I$21</f>
        <v>61.309540735470947</v>
      </c>
      <c r="J403" s="177">
        <f>J349/RES_summary!J$21</f>
        <v>66.496895465757405</v>
      </c>
      <c r="K403" s="177">
        <f>K349/RES_summary!K$21</f>
        <v>49.035248452460934</v>
      </c>
      <c r="L403" s="177">
        <f>L349/RES_summary!L$21</f>
        <v>57.405788519865773</v>
      </c>
      <c r="M403" s="177">
        <f>M349/RES_summary!M$21</f>
        <v>39.985990637320484</v>
      </c>
      <c r="N403" s="177">
        <f>N349/RES_summary!N$21</f>
        <v>39.693217504611063</v>
      </c>
      <c r="O403" s="177">
        <f>O349/RES_summary!O$21</f>
        <v>37.712153501393409</v>
      </c>
      <c r="P403" s="177">
        <f>P349/RES_summary!P$21</f>
        <v>28.076086686097145</v>
      </c>
      <c r="Q403" s="177">
        <f>Q349/RES_summary!Q$21</f>
        <v>32.959069213548744</v>
      </c>
    </row>
    <row r="404" spans="1:17" ht="12" customHeight="1" x14ac:dyDescent="0.25">
      <c r="A404" s="158" t="s">
        <v>112</v>
      </c>
      <c r="B404" s="157"/>
      <c r="C404" s="178">
        <f>C350/RES_summary!C$21</f>
        <v>5.2669971450759778</v>
      </c>
      <c r="D404" s="178">
        <f>D350/RES_summary!D$21</f>
        <v>5.0795353474222429</v>
      </c>
      <c r="E404" s="178">
        <f>E350/RES_summary!E$21</f>
        <v>5.0448579947668977</v>
      </c>
      <c r="F404" s="178">
        <f>F350/RES_summary!F$21</f>
        <v>4.7978317226739327</v>
      </c>
      <c r="G404" s="178">
        <f>G350/RES_summary!G$21</f>
        <v>4.6778429894514959</v>
      </c>
      <c r="H404" s="178">
        <f>H350/RES_summary!H$21</f>
        <v>4.6173734088245073</v>
      </c>
      <c r="I404" s="178">
        <f>I350/RES_summary!I$21</f>
        <v>4.3918251355997535</v>
      </c>
      <c r="J404" s="178">
        <f>J350/RES_summary!J$21</f>
        <v>4.3174158090183292</v>
      </c>
      <c r="K404" s="178">
        <f>K350/RES_summary!K$21</f>
        <v>4.0210475608634662</v>
      </c>
      <c r="L404" s="178">
        <f>L350/RES_summary!L$21</f>
        <v>3.8449454152771874</v>
      </c>
      <c r="M404" s="178">
        <f>M350/RES_summary!M$21</f>
        <v>3.6936474301217004</v>
      </c>
      <c r="N404" s="178">
        <f>N350/RES_summary!N$21</f>
        <v>3.5348715031350384</v>
      </c>
      <c r="O404" s="178">
        <f>O350/RES_summary!O$21</f>
        <v>3.3403079914322786</v>
      </c>
      <c r="P404" s="178">
        <f>P350/RES_summary!P$21</f>
        <v>2.7541249731337096</v>
      </c>
      <c r="Q404" s="178">
        <f>Q350/RES_summary!Q$21</f>
        <v>2.7148212259013467</v>
      </c>
    </row>
    <row r="405" spans="1:17" ht="12" customHeight="1" x14ac:dyDescent="0.25">
      <c r="A405" s="23" t="s">
        <v>60</v>
      </c>
      <c r="B405" s="156"/>
      <c r="C405" s="177">
        <f>C351/RES_summary!C$21</f>
        <v>5.2669971450759778</v>
      </c>
      <c r="D405" s="177">
        <f>D351/RES_summary!D$21</f>
        <v>5.0795353474222429</v>
      </c>
      <c r="E405" s="177">
        <f>E351/RES_summary!E$21</f>
        <v>5.0448579947668977</v>
      </c>
      <c r="F405" s="177">
        <f>F351/RES_summary!F$21</f>
        <v>4.7978317226739327</v>
      </c>
      <c r="G405" s="177">
        <f>G351/RES_summary!G$21</f>
        <v>4.6778429894514959</v>
      </c>
      <c r="H405" s="177">
        <f>H351/RES_summary!H$21</f>
        <v>4.6173734088245073</v>
      </c>
      <c r="I405" s="177">
        <f>I351/RES_summary!I$21</f>
        <v>4.3918251355997535</v>
      </c>
      <c r="J405" s="177">
        <f>J351/RES_summary!J$21</f>
        <v>4.3174158090183292</v>
      </c>
      <c r="K405" s="177">
        <f>K351/RES_summary!K$21</f>
        <v>4.0210475608634662</v>
      </c>
      <c r="L405" s="177">
        <f>L351/RES_summary!L$21</f>
        <v>3.8449454152771874</v>
      </c>
      <c r="M405" s="177">
        <f>M351/RES_summary!M$21</f>
        <v>3.6936474301217004</v>
      </c>
      <c r="N405" s="177">
        <f>N351/RES_summary!N$21</f>
        <v>3.5348715031350384</v>
      </c>
      <c r="O405" s="177">
        <f>O351/RES_summary!O$21</f>
        <v>3.3403079914322786</v>
      </c>
      <c r="P405" s="177">
        <f>P351/RES_summary!P$21</f>
        <v>2.7541249731337096</v>
      </c>
      <c r="Q405" s="177">
        <f>Q351/RES_summary!Q$21</f>
        <v>2.7148212259013467</v>
      </c>
    </row>
    <row r="406" spans="1:17" ht="12" customHeight="1" x14ac:dyDescent="0.25">
      <c r="A406" s="158" t="s">
        <v>63</v>
      </c>
      <c r="B406" s="157"/>
      <c r="C406" s="178">
        <f>C352/RES_summary!C$21</f>
        <v>5.0463972814145857</v>
      </c>
      <c r="D406" s="178">
        <f>D352/RES_summary!D$21</f>
        <v>8.4941248159276874</v>
      </c>
      <c r="E406" s="178">
        <f>E352/RES_summary!E$21</f>
        <v>9.8873711342201585</v>
      </c>
      <c r="F406" s="178">
        <f>F352/RES_summary!F$21</f>
        <v>9.5643559768792752</v>
      </c>
      <c r="G406" s="178">
        <f>G352/RES_summary!G$21</f>
        <v>7.6865014944685148</v>
      </c>
      <c r="H406" s="178">
        <f>H352/RES_summary!H$21</f>
        <v>10.28870641471396</v>
      </c>
      <c r="I406" s="178">
        <f>I352/RES_summary!I$21</f>
        <v>10.817117483399604</v>
      </c>
      <c r="J406" s="178">
        <f>J352/RES_summary!J$21</f>
        <v>14.261929468940123</v>
      </c>
      <c r="K406" s="178">
        <f>K352/RES_summary!K$21</f>
        <v>8.253007655317365</v>
      </c>
      <c r="L406" s="178">
        <f>L352/RES_summary!L$21</f>
        <v>13.314439905459096</v>
      </c>
      <c r="M406" s="178">
        <f>M352/RES_summary!M$21</f>
        <v>9.1332961305621954</v>
      </c>
      <c r="N406" s="178">
        <f>N352/RES_summary!N$21</f>
        <v>8.8354903336343114</v>
      </c>
      <c r="O406" s="178">
        <f>O352/RES_summary!O$21</f>
        <v>11.717729534355662</v>
      </c>
      <c r="P406" s="178">
        <f>P352/RES_summary!P$21</f>
        <v>11.971132144051731</v>
      </c>
      <c r="Q406" s="178">
        <f>Q352/RES_summary!Q$21</f>
        <v>11.519889883726421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5.0463972814145857</v>
      </c>
      <c r="D411" s="180">
        <f>D357/RES_summary!D$21</f>
        <v>8.3536637360448278</v>
      </c>
      <c r="E411" s="180">
        <f>E357/RES_summary!E$21</f>
        <v>9.8601421309971968</v>
      </c>
      <c r="F411" s="180">
        <f>F357/RES_summary!F$21</f>
        <v>9.4223101297598966</v>
      </c>
      <c r="G411" s="180">
        <f>G357/RES_summary!G$21</f>
        <v>7.5314905427499594</v>
      </c>
      <c r="H411" s="180">
        <f>H357/RES_summary!H$21</f>
        <v>10.178327369173699</v>
      </c>
      <c r="I411" s="180">
        <f>I357/RES_summary!I$21</f>
        <v>10.589079950102784</v>
      </c>
      <c r="J411" s="180">
        <f>J357/RES_summary!J$21</f>
        <v>14.483045665577775</v>
      </c>
      <c r="K411" s="180">
        <f>K357/RES_summary!K$21</f>
        <v>7.943631259804298</v>
      </c>
      <c r="L411" s="180">
        <f>L357/RES_summary!L$21</f>
        <v>0</v>
      </c>
      <c r="M411" s="180">
        <f>M357/RES_summary!M$21</f>
        <v>8.8145810418714579</v>
      </c>
      <c r="N411" s="180">
        <f>N357/RES_summary!N$21</f>
        <v>8.5446368400581871</v>
      </c>
      <c r="O411" s="180">
        <f>O357/RES_summary!O$21</f>
        <v>11.878673774689469</v>
      </c>
      <c r="P411" s="180">
        <f>P357/RES_summary!P$21</f>
        <v>12.329078530721821</v>
      </c>
      <c r="Q411" s="180">
        <f>Q357/RES_summary!Q$21</f>
        <v>11.943410333791988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9.5026265154515546</v>
      </c>
      <c r="E412" s="179">
        <f>E358/RES_summary!E$21</f>
        <v>10.651372006725557</v>
      </c>
      <c r="F412" s="179">
        <f>F358/RES_summary!F$21</f>
        <v>10.259226426800318</v>
      </c>
      <c r="G412" s="179">
        <f>G358/RES_summary!G$21</f>
        <v>8.7799445867429302</v>
      </c>
      <c r="H412" s="179">
        <f>H358/RES_summary!H$21</f>
        <v>10.797837611886475</v>
      </c>
      <c r="I412" s="179">
        <f>I358/RES_summary!I$21</f>
        <v>11.051561516298401</v>
      </c>
      <c r="J412" s="179">
        <f>J358/RES_summary!J$21</f>
        <v>13.96013491528204</v>
      </c>
      <c r="K412" s="179">
        <f>K358/RES_summary!K$21</f>
        <v>8.9093246258153123</v>
      </c>
      <c r="L412" s="179">
        <f>L358/RES_summary!L$21</f>
        <v>13.314439905459096</v>
      </c>
      <c r="M412" s="179">
        <f>M358/RES_summary!M$21</f>
        <v>9.6019263189000306</v>
      </c>
      <c r="N412" s="179">
        <f>N358/RES_summary!N$21</f>
        <v>9.1782271958710666</v>
      </c>
      <c r="O412" s="179">
        <f>O358/RES_summary!O$21</f>
        <v>11.557141410392225</v>
      </c>
      <c r="P412" s="179">
        <f>P358/RES_summary!P$21</f>
        <v>11.593852288581024</v>
      </c>
      <c r="Q412" s="179">
        <f>Q358/RES_summary!Q$21</f>
        <v>11.228973526442855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5.9551499558501586</v>
      </c>
      <c r="E413" s="177">
        <f>E359/RES_summary!E$21</f>
        <v>7.112073221199938</v>
      </c>
      <c r="F413" s="177">
        <f>F359/RES_summary!F$21</f>
        <v>6.7299965928552936</v>
      </c>
      <c r="G413" s="177">
        <f>G359/RES_summary!G$21</f>
        <v>5.3144605160410237</v>
      </c>
      <c r="H413" s="177">
        <f>H359/RES_summary!H$21</f>
        <v>7.3207192386774382</v>
      </c>
      <c r="I413" s="177">
        <f>I359/RES_summary!I$21</f>
        <v>7.6090425532841763</v>
      </c>
      <c r="J413" s="177">
        <f>J359/RES_summary!J$21</f>
        <v>10.54558554570486</v>
      </c>
      <c r="K413" s="177">
        <f>K359/RES_summary!K$21</f>
        <v>5.6023214004228414</v>
      </c>
      <c r="L413" s="177">
        <f>L359/RES_summary!L$21</f>
        <v>9.7439426958126738</v>
      </c>
      <c r="M413" s="177">
        <f>M359/RES_summary!M$21</f>
        <v>6.2304971085373078</v>
      </c>
      <c r="N413" s="177">
        <f>N359/RES_summary!N$21</f>
        <v>6.0442963541306245</v>
      </c>
      <c r="O413" s="177">
        <f>O359/RES_summary!O$21</f>
        <v>8.4238249007361627</v>
      </c>
      <c r="P413" s="177">
        <f>P359/RES_summary!P$21</f>
        <v>8.7142343060730969</v>
      </c>
      <c r="Q413" s="177">
        <f>Q359/RES_summary!Q$21</f>
        <v>8.4282767294471324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3.5474765596013951</v>
      </c>
      <c r="E414" s="177">
        <f>E360/RES_summary!E$21</f>
        <v>3.5392987855256202</v>
      </c>
      <c r="F414" s="177">
        <f>F360/RES_summary!F$21</f>
        <v>3.5292298339450232</v>
      </c>
      <c r="G414" s="177">
        <f>G360/RES_summary!G$21</f>
        <v>3.4654840707019092</v>
      </c>
      <c r="H414" s="177">
        <f>H360/RES_summary!H$21</f>
        <v>3.4771183732090387</v>
      </c>
      <c r="I414" s="177">
        <f>I360/RES_summary!I$21</f>
        <v>3.4425189630142237</v>
      </c>
      <c r="J414" s="177">
        <f>J360/RES_summary!J$21</f>
        <v>3.4145493695771822</v>
      </c>
      <c r="K414" s="177">
        <f>K360/RES_summary!K$21</f>
        <v>3.3070032253924708</v>
      </c>
      <c r="L414" s="177">
        <f>L360/RES_summary!L$21</f>
        <v>3.5704972096464198</v>
      </c>
      <c r="M414" s="177">
        <f>M360/RES_summary!M$21</f>
        <v>3.3714292103627219</v>
      </c>
      <c r="N414" s="177">
        <f>N360/RES_summary!N$21</f>
        <v>3.1339308417404408</v>
      </c>
      <c r="O414" s="177">
        <f>O360/RES_summary!O$21</f>
        <v>3.1333165096560607</v>
      </c>
      <c r="P414" s="177">
        <f>P360/RES_summary!P$21</f>
        <v>2.8796179825079289</v>
      </c>
      <c r="Q414" s="177">
        <f>Q360/RES_summary!Q$21</f>
        <v>2.8006967969957222</v>
      </c>
    </row>
    <row r="415" spans="1:17" ht="12" customHeight="1" x14ac:dyDescent="0.25">
      <c r="A415" s="158" t="s">
        <v>62</v>
      </c>
      <c r="B415" s="157"/>
      <c r="C415" s="178">
        <f>C361/RES_summary!C$21</f>
        <v>1.8140448900859532</v>
      </c>
      <c r="D415" s="178">
        <f>D361/RES_summary!D$21</f>
        <v>3.1710975149360681</v>
      </c>
      <c r="E415" s="178">
        <f>E361/RES_summary!E$21</f>
        <v>3.7214965945615996</v>
      </c>
      <c r="F415" s="178">
        <f>F361/RES_summary!F$21</f>
        <v>3.5486779915222484</v>
      </c>
      <c r="G415" s="178">
        <f>G361/RES_summary!G$21</f>
        <v>2.7974915786740651</v>
      </c>
      <c r="H415" s="178">
        <f>H361/RES_summary!H$21</f>
        <v>3.5545241147063638</v>
      </c>
      <c r="I415" s="178">
        <f>I361/RES_summary!I$21</f>
        <v>4.0635419890468665</v>
      </c>
      <c r="J415" s="178">
        <f>J361/RES_summary!J$21</f>
        <v>5.6076452072381606</v>
      </c>
      <c r="K415" s="178">
        <f>K361/RES_summary!K$21</f>
        <v>3.0046445051706767</v>
      </c>
      <c r="L415" s="178">
        <f>L361/RES_summary!L$21</f>
        <v>4.757045560250492</v>
      </c>
      <c r="M415" s="178">
        <f>M361/RES_summary!M$21</f>
        <v>3.6385988207730637</v>
      </c>
      <c r="N415" s="178">
        <f>N361/RES_summary!N$21</f>
        <v>4.0806343365875115</v>
      </c>
      <c r="O415" s="178">
        <f>O361/RES_summary!O$21</f>
        <v>2.6407484665749155</v>
      </c>
      <c r="P415" s="178">
        <f>P361/RES_summary!P$21</f>
        <v>2.0050515113806378</v>
      </c>
      <c r="Q415" s="178">
        <f>Q361/RES_summary!Q$21</f>
        <v>4.7289382530216058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1.8140448900859532</v>
      </c>
      <c r="D417" s="176">
        <f>D363/RES_summary!D$21</f>
        <v>3.1710975149360681</v>
      </c>
      <c r="E417" s="176">
        <f>E363/RES_summary!E$21</f>
        <v>3.7214965945615996</v>
      </c>
      <c r="F417" s="176">
        <f>F363/RES_summary!F$21</f>
        <v>3.5486779915222484</v>
      </c>
      <c r="G417" s="176">
        <f>G363/RES_summary!G$21</f>
        <v>2.7974915786740651</v>
      </c>
      <c r="H417" s="176">
        <f>H363/RES_summary!H$21</f>
        <v>3.5545241147063638</v>
      </c>
      <c r="I417" s="176">
        <f>I363/RES_summary!I$21</f>
        <v>4.0635419890468665</v>
      </c>
      <c r="J417" s="176">
        <f>J363/RES_summary!J$21</f>
        <v>5.6076452072381606</v>
      </c>
      <c r="K417" s="176">
        <f>K363/RES_summary!K$21</f>
        <v>3.0046445051706767</v>
      </c>
      <c r="L417" s="176">
        <f>L363/RES_summary!L$21</f>
        <v>4.757045560250492</v>
      </c>
      <c r="M417" s="176">
        <f>M363/RES_summary!M$21</f>
        <v>3.6385988207730637</v>
      </c>
      <c r="N417" s="176">
        <f>N363/RES_summary!N$21</f>
        <v>4.0806343365875115</v>
      </c>
      <c r="O417" s="176">
        <f>O363/RES_summary!O$21</f>
        <v>2.6407484665749155</v>
      </c>
      <c r="P417" s="176">
        <f>P363/RES_summary!P$21</f>
        <v>2.0050515113806378</v>
      </c>
      <c r="Q417" s="176">
        <f>Q363/RES_summary!Q$21</f>
        <v>4.7289382530216058</v>
      </c>
    </row>
    <row r="419" spans="1:17" ht="12" customHeight="1" x14ac:dyDescent="0.25">
      <c r="A419" s="152" t="s">
        <v>185</v>
      </c>
      <c r="B419" s="168"/>
      <c r="C419" s="184">
        <f>C365/RES_summary!C$21</f>
        <v>143.57509124778213</v>
      </c>
      <c r="D419" s="184">
        <f>D365/RES_summary!D$21</f>
        <v>137.36245511149303</v>
      </c>
      <c r="E419" s="184">
        <f>E365/RES_summary!E$21</f>
        <v>141.60206458645212</v>
      </c>
      <c r="F419" s="184">
        <f>F365/RES_summary!F$21</f>
        <v>147.51377959915411</v>
      </c>
      <c r="G419" s="184">
        <f>G365/RES_summary!G$21</f>
        <v>142.13425257141284</v>
      </c>
      <c r="H419" s="184">
        <f>H365/RES_summary!H$21</f>
        <v>136.7114824008633</v>
      </c>
      <c r="I419" s="184">
        <f>I365/RES_summary!I$21</f>
        <v>130.15520353396707</v>
      </c>
      <c r="J419" s="184">
        <f>J365/RES_summary!J$21</f>
        <v>155.54565058837525</v>
      </c>
      <c r="K419" s="184">
        <f>K365/RES_summary!K$21</f>
        <v>128.33975685846221</v>
      </c>
      <c r="L419" s="184">
        <f>L365/RES_summary!L$21</f>
        <v>145.08101064393608</v>
      </c>
      <c r="M419" s="184">
        <f>M365/RES_summary!M$21</f>
        <v>129.22624820742109</v>
      </c>
      <c r="N419" s="184">
        <f>N365/RES_summary!N$21</f>
        <v>134.71223179609296</v>
      </c>
      <c r="O419" s="184">
        <f>O365/RES_summary!O$21</f>
        <v>136.26993815187888</v>
      </c>
      <c r="P419" s="184">
        <f>P365/RES_summary!P$21</f>
        <v>109.06717588997786</v>
      </c>
      <c r="Q419" s="184">
        <f>Q365/RES_summary!Q$21</f>
        <v>128.222882417032</v>
      </c>
    </row>
    <row r="420" spans="1:17" ht="12" customHeight="1" x14ac:dyDescent="0.25">
      <c r="A420" s="158" t="s">
        <v>65</v>
      </c>
      <c r="B420" s="157"/>
      <c r="C420" s="178">
        <f>C366/RES_summary!C$21</f>
        <v>128.12221022240234</v>
      </c>
      <c r="D420" s="178">
        <f>D366/RES_summary!D$21</f>
        <v>118.29186779376641</v>
      </c>
      <c r="E420" s="178">
        <f>E366/RES_summary!E$21</f>
        <v>120.94155072247797</v>
      </c>
      <c r="F420" s="178">
        <f>F366/RES_summary!F$21</f>
        <v>127.30079180125796</v>
      </c>
      <c r="G420" s="178">
        <f>G366/RES_summary!G$21</f>
        <v>123.87693878580463</v>
      </c>
      <c r="H420" s="178">
        <f>H366/RES_summary!H$21</f>
        <v>115.58947675408903</v>
      </c>
      <c r="I420" s="178">
        <f>I366/RES_summary!I$21</f>
        <v>108.05019090649556</v>
      </c>
      <c r="J420" s="178">
        <f>J366/RES_summary!J$21</f>
        <v>129.33164463749827</v>
      </c>
      <c r="K420" s="178">
        <f>K366/RES_summary!K$21</f>
        <v>108.81144718114346</v>
      </c>
      <c r="L420" s="178">
        <f>L366/RES_summary!L$21</f>
        <v>119.53166078193196</v>
      </c>
      <c r="M420" s="178">
        <f>M366/RES_summary!M$21</f>
        <v>107.69771017469608</v>
      </c>
      <c r="N420" s="178">
        <f>N366/RES_summary!N$21</f>
        <v>112.9867145886587</v>
      </c>
      <c r="O420" s="178">
        <f>O366/RES_summary!O$21</f>
        <v>113.71498888031155</v>
      </c>
      <c r="P420" s="178">
        <f>P366/RES_summary!P$21</f>
        <v>88.42595010907074</v>
      </c>
      <c r="Q420" s="178">
        <f>Q366/RES_summary!Q$21</f>
        <v>105.28174114083039</v>
      </c>
    </row>
    <row r="421" spans="1:17" ht="12" customHeight="1" x14ac:dyDescent="0.25">
      <c r="A421" s="23" t="s">
        <v>60</v>
      </c>
      <c r="B421" s="156"/>
      <c r="C421" s="177">
        <f>C367/RES_summary!C$21</f>
        <v>128.12221022240234</v>
      </c>
      <c r="D421" s="177">
        <f>D367/RES_summary!D$21</f>
        <v>118.29186779376641</v>
      </c>
      <c r="E421" s="177">
        <f>E367/RES_summary!E$21</f>
        <v>120.94155072247797</v>
      </c>
      <c r="F421" s="177">
        <f>F367/RES_summary!F$21</f>
        <v>127.30079180125796</v>
      </c>
      <c r="G421" s="177">
        <f>G367/RES_summary!G$21</f>
        <v>123.87693878580463</v>
      </c>
      <c r="H421" s="177">
        <f>H367/RES_summary!H$21</f>
        <v>115.58947675408903</v>
      </c>
      <c r="I421" s="177">
        <f>I367/RES_summary!I$21</f>
        <v>108.05019090649556</v>
      </c>
      <c r="J421" s="177">
        <f>J367/RES_summary!J$21</f>
        <v>129.33164463749827</v>
      </c>
      <c r="K421" s="177">
        <f>K367/RES_summary!K$21</f>
        <v>108.81144718114346</v>
      </c>
      <c r="L421" s="177">
        <f>L367/RES_summary!L$21</f>
        <v>119.53166078193196</v>
      </c>
      <c r="M421" s="177">
        <f>M367/RES_summary!M$21</f>
        <v>107.69771017469608</v>
      </c>
      <c r="N421" s="177">
        <f>N367/RES_summary!N$21</f>
        <v>112.9867145886587</v>
      </c>
      <c r="O421" s="177">
        <f>O367/RES_summary!O$21</f>
        <v>113.71498888031155</v>
      </c>
      <c r="P421" s="177">
        <f>P367/RES_summary!P$21</f>
        <v>88.42595010907074</v>
      </c>
      <c r="Q421" s="177">
        <f>Q367/RES_summary!Q$21</f>
        <v>105.28174114083039</v>
      </c>
    </row>
    <row r="422" spans="1:17" ht="12" customHeight="1" x14ac:dyDescent="0.25">
      <c r="A422" s="158" t="s">
        <v>112</v>
      </c>
      <c r="B422" s="157"/>
      <c r="C422" s="178">
        <f>C368/RES_summary!C$21</f>
        <v>10.303293405665785</v>
      </c>
      <c r="D422" s="178">
        <f>D368/RES_summary!D$21</f>
        <v>10.136137406046549</v>
      </c>
      <c r="E422" s="178">
        <f>E368/RES_summary!E$21</f>
        <v>10.285025874486751</v>
      </c>
      <c r="F422" s="178">
        <f>F368/RES_summary!F$21</f>
        <v>10.036715422814398</v>
      </c>
      <c r="G422" s="178">
        <f>G368/RES_summary!G$21</f>
        <v>10.086924254150979</v>
      </c>
      <c r="H422" s="178">
        <f>H368/RES_summary!H$21</f>
        <v>10.289862094234493</v>
      </c>
      <c r="I422" s="178">
        <f>I368/RES_summary!I$21</f>
        <v>10.143704283466894</v>
      </c>
      <c r="J422" s="178">
        <f>J368/RES_summary!J$21</f>
        <v>10.406200897255777</v>
      </c>
      <c r="K422" s="178">
        <f>K368/RES_summary!K$21</f>
        <v>10.411200741028248</v>
      </c>
      <c r="L422" s="178">
        <f>L368/RES_summary!L$21</f>
        <v>10.608168431188115</v>
      </c>
      <c r="M422" s="178">
        <f>M368/RES_summary!M$21</f>
        <v>11.076637655642546</v>
      </c>
      <c r="N422" s="178">
        <f>N368/RES_summary!N$21</f>
        <v>11.093223972354501</v>
      </c>
      <c r="O422" s="178">
        <f>O368/RES_summary!O$21</f>
        <v>10.91145929081685</v>
      </c>
      <c r="P422" s="178">
        <f>P368/RES_summary!P$21</f>
        <v>9.3474791234107482</v>
      </c>
      <c r="Q422" s="178">
        <f>Q368/RES_summary!Q$21</f>
        <v>9.5570333382860628</v>
      </c>
    </row>
    <row r="423" spans="1:17" ht="12" customHeight="1" x14ac:dyDescent="0.25">
      <c r="A423" s="23" t="s">
        <v>60</v>
      </c>
      <c r="B423" s="156"/>
      <c r="C423" s="177">
        <f>C369/RES_summary!C$21</f>
        <v>10.303293405665785</v>
      </c>
      <c r="D423" s="177">
        <f>D369/RES_summary!D$21</f>
        <v>10.136137406046549</v>
      </c>
      <c r="E423" s="177">
        <f>E369/RES_summary!E$21</f>
        <v>10.285025874486751</v>
      </c>
      <c r="F423" s="177">
        <f>F369/RES_summary!F$21</f>
        <v>10.036715422814398</v>
      </c>
      <c r="G423" s="177">
        <f>G369/RES_summary!G$21</f>
        <v>10.086924254150979</v>
      </c>
      <c r="H423" s="177">
        <f>H369/RES_summary!H$21</f>
        <v>10.289862094234493</v>
      </c>
      <c r="I423" s="177">
        <f>I369/RES_summary!I$21</f>
        <v>10.143704283466894</v>
      </c>
      <c r="J423" s="177">
        <f>J369/RES_summary!J$21</f>
        <v>10.406200897255777</v>
      </c>
      <c r="K423" s="177">
        <f>K369/RES_summary!K$21</f>
        <v>10.411200741028248</v>
      </c>
      <c r="L423" s="177">
        <f>L369/RES_summary!L$21</f>
        <v>10.608168431188115</v>
      </c>
      <c r="M423" s="177">
        <f>M369/RES_summary!M$21</f>
        <v>11.076637655642546</v>
      </c>
      <c r="N423" s="177">
        <f>N369/RES_summary!N$21</f>
        <v>11.093223972354501</v>
      </c>
      <c r="O423" s="177">
        <f>O369/RES_summary!O$21</f>
        <v>10.91145929081685</v>
      </c>
      <c r="P423" s="177">
        <f>P369/RES_summary!P$21</f>
        <v>9.3474791234107482</v>
      </c>
      <c r="Q423" s="177">
        <f>Q369/RES_summary!Q$21</f>
        <v>9.5570333382860628</v>
      </c>
    </row>
    <row r="424" spans="1:17" ht="12" customHeight="1" x14ac:dyDescent="0.25">
      <c r="A424" s="158" t="s">
        <v>63</v>
      </c>
      <c r="B424" s="157"/>
      <c r="C424" s="178">
        <f>C370/RES_summary!C$21</f>
        <v>3.6443184178560792</v>
      </c>
      <c r="D424" s="178">
        <f>D370/RES_summary!D$21</f>
        <v>6.293773415449472</v>
      </c>
      <c r="E424" s="178">
        <f>E370/RES_summary!E$21</f>
        <v>7.2658882891393484</v>
      </c>
      <c r="F424" s="178">
        <f>F370/RES_summary!F$21</f>
        <v>7.2016195084917713</v>
      </c>
      <c r="G424" s="178">
        <f>G370/RES_summary!G$21</f>
        <v>5.8179909926241047</v>
      </c>
      <c r="H424" s="178">
        <f>H370/RES_summary!H$21</f>
        <v>7.8326277534592634</v>
      </c>
      <c r="I424" s="178">
        <f>I370/RES_summary!I$21</f>
        <v>8.5224265748031431</v>
      </c>
      <c r="J424" s="178">
        <f>J370/RES_summary!J$21</f>
        <v>11.049646832133163</v>
      </c>
      <c r="K424" s="178">
        <f>K370/RES_summary!K$21</f>
        <v>6.5616328189407325</v>
      </c>
      <c r="L424" s="178">
        <f>L370/RES_summary!L$21</f>
        <v>10.874837801609591</v>
      </c>
      <c r="M424" s="178">
        <f>M370/RES_summary!M$21</f>
        <v>7.3307675200308582</v>
      </c>
      <c r="N424" s="178">
        <f>N370/RES_summary!N$21</f>
        <v>7.1278282325767162</v>
      </c>
      <c r="O424" s="178">
        <f>O370/RES_summary!O$21</f>
        <v>9.3727786263963626</v>
      </c>
      <c r="P424" s="178">
        <f>P370/RES_summary!P$21</f>
        <v>9.567107777853785</v>
      </c>
      <c r="Q424" s="178">
        <f>Q370/RES_summary!Q$21</f>
        <v>9.3055612735367106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3.6443184178560792</v>
      </c>
      <c r="D429" s="180">
        <f>D375/RES_summary!D$21</f>
        <v>6.0741988172201831</v>
      </c>
      <c r="E429" s="180">
        <f>E375/RES_summary!E$21</f>
        <v>7.2167611033934937</v>
      </c>
      <c r="F429" s="180">
        <f>F375/RES_summary!F$21</f>
        <v>6.9432664896154526</v>
      </c>
      <c r="G429" s="180">
        <f>G375/RES_summary!G$21</f>
        <v>5.5834374092400383</v>
      </c>
      <c r="H429" s="180">
        <f>H375/RES_summary!H$21</f>
        <v>7.6077352298130734</v>
      </c>
      <c r="I429" s="180">
        <f>I375/RES_summary!I$21</f>
        <v>7.9599295857983643</v>
      </c>
      <c r="J429" s="180">
        <f>J375/RES_summary!J$21</f>
        <v>10.954881272167654</v>
      </c>
      <c r="K429" s="180">
        <f>K375/RES_summary!K$21</f>
        <v>6.0463016422719909</v>
      </c>
      <c r="L429" s="180">
        <f>L375/RES_summary!L$21</f>
        <v>0</v>
      </c>
      <c r="M429" s="180">
        <f>M375/RES_summary!M$21</f>
        <v>6.7543731336989268</v>
      </c>
      <c r="N429" s="180">
        <f>N375/RES_summary!N$21</f>
        <v>6.5636162524669937</v>
      </c>
      <c r="O429" s="180">
        <f>O375/RES_summary!O$21</f>
        <v>9.1554684690804553</v>
      </c>
      <c r="P429" s="180">
        <f>P375/RES_summary!P$21</f>
        <v>9.5338566457775205</v>
      </c>
      <c r="Q429" s="180">
        <f>Q375/RES_summary!Q$21</f>
        <v>9.2580770737019282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7.8703051897401579</v>
      </c>
      <c r="E430" s="179">
        <f>E376/RES_summary!E$21</f>
        <v>8.6443160070484737</v>
      </c>
      <c r="F430" s="179">
        <f>F376/RES_summary!F$21</f>
        <v>8.4654500400114117</v>
      </c>
      <c r="G430" s="179">
        <f>G376/RES_summary!G$21</f>
        <v>7.4725256734070218</v>
      </c>
      <c r="H430" s="179">
        <f>H376/RES_summary!H$21</f>
        <v>8.8699605120340905</v>
      </c>
      <c r="I430" s="179">
        <f>I376/RES_summary!I$21</f>
        <v>9.100726386633049</v>
      </c>
      <c r="J430" s="179">
        <f>J376/RES_summary!J$21</f>
        <v>11.178989369255477</v>
      </c>
      <c r="K430" s="179">
        <f>K376/RES_summary!K$21</f>
        <v>7.6548661799198925</v>
      </c>
      <c r="L430" s="179">
        <f>L376/RES_summary!L$21</f>
        <v>10.874837801609591</v>
      </c>
      <c r="M430" s="179">
        <f>M376/RES_summary!M$21</f>
        <v>8.1782824931475169</v>
      </c>
      <c r="N430" s="179">
        <f>N376/RES_summary!N$21</f>
        <v>7.7926861351639536</v>
      </c>
      <c r="O430" s="179">
        <f>O376/RES_summary!O$21</f>
        <v>9.589607948211059</v>
      </c>
      <c r="P430" s="179">
        <f>P376/RES_summary!P$21</f>
        <v>9.6021548764449278</v>
      </c>
      <c r="Q430" s="179">
        <f>Q376/RES_summary!Q$21</f>
        <v>9.3381781883570518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4.3228286301387637</v>
      </c>
      <c r="E431" s="177">
        <f>E377/RES_summary!E$21</f>
        <v>5.1323268339018506</v>
      </c>
      <c r="F431" s="177">
        <f>F377/RES_summary!F$21</f>
        <v>4.9358925726240042</v>
      </c>
      <c r="G431" s="177">
        <f>G377/RES_summary!G$21</f>
        <v>3.9653197640375542</v>
      </c>
      <c r="H431" s="177">
        <f>H377/RES_summary!H$21</f>
        <v>5.4067929180498702</v>
      </c>
      <c r="I431" s="177">
        <f>I377/RES_summary!I$21</f>
        <v>5.6670432523733885</v>
      </c>
      <c r="J431" s="177">
        <f>J377/RES_summary!J$21</f>
        <v>7.808965521661472</v>
      </c>
      <c r="K431" s="177">
        <f>K377/RES_summary!K$21</f>
        <v>4.303684030561338</v>
      </c>
      <c r="L431" s="177">
        <f>L377/RES_summary!L$21</f>
        <v>7.3388916950783329</v>
      </c>
      <c r="M431" s="177">
        <f>M377/RES_summary!M$21</f>
        <v>4.7928785132792049</v>
      </c>
      <c r="N431" s="177">
        <f>N377/RES_summary!N$21</f>
        <v>4.6533111723202021</v>
      </c>
      <c r="O431" s="177">
        <f>O377/RES_summary!O$21</f>
        <v>6.4722732303925783</v>
      </c>
      <c r="P431" s="177">
        <f>P377/RES_summary!P$21</f>
        <v>6.7295778322549928</v>
      </c>
      <c r="Q431" s="177">
        <f>Q377/RES_summary!Q$21</f>
        <v>6.535815197798458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3.5474765596013946</v>
      </c>
      <c r="E432" s="177">
        <f>E378/RES_summary!E$21</f>
        <v>3.5119891731466231</v>
      </c>
      <c r="F432" s="177">
        <f>F378/RES_summary!F$21</f>
        <v>3.5295574673874075</v>
      </c>
      <c r="G432" s="177">
        <f>G378/RES_summary!G$21</f>
        <v>3.5072059093694672</v>
      </c>
      <c r="H432" s="177">
        <f>H378/RES_summary!H$21</f>
        <v>3.4631675939842204</v>
      </c>
      <c r="I432" s="177">
        <f>I378/RES_summary!I$21</f>
        <v>3.433683134259661</v>
      </c>
      <c r="J432" s="177">
        <f>J378/RES_summary!J$21</f>
        <v>3.3700238475940054</v>
      </c>
      <c r="K432" s="177">
        <f>K378/RES_summary!K$21</f>
        <v>3.3511821493585559</v>
      </c>
      <c r="L432" s="177">
        <f>L378/RES_summary!L$21</f>
        <v>3.5359461065312545</v>
      </c>
      <c r="M432" s="177">
        <f>M378/RES_summary!M$21</f>
        <v>3.3854039798683133</v>
      </c>
      <c r="N432" s="177">
        <f>N378/RES_summary!N$21</f>
        <v>3.1393749628437524</v>
      </c>
      <c r="O432" s="177">
        <f>O378/RES_summary!O$21</f>
        <v>3.1173347178184811</v>
      </c>
      <c r="P432" s="177">
        <f>P378/RES_summary!P$21</f>
        <v>2.8725770441899336</v>
      </c>
      <c r="Q432" s="177">
        <f>Q378/RES_summary!Q$21</f>
        <v>2.8023629905585925</v>
      </c>
    </row>
    <row r="433" spans="1:17" ht="12" customHeight="1" x14ac:dyDescent="0.25">
      <c r="A433" s="158" t="s">
        <v>62</v>
      </c>
      <c r="B433" s="157"/>
      <c r="C433" s="178">
        <f>C379/RES_summary!C$21</f>
        <v>1.5052692018579004</v>
      </c>
      <c r="D433" s="178">
        <f>D379/RES_summary!D$21</f>
        <v>2.6406764962306037</v>
      </c>
      <c r="E433" s="178">
        <f>E379/RES_summary!E$21</f>
        <v>3.1095997003480513</v>
      </c>
      <c r="F433" s="178">
        <f>F379/RES_summary!F$21</f>
        <v>2.9746528665899885</v>
      </c>
      <c r="G433" s="178">
        <f>G379/RES_summary!G$21</f>
        <v>2.352398538833147</v>
      </c>
      <c r="H433" s="178">
        <f>H379/RES_summary!H$21</f>
        <v>2.9995157990805148</v>
      </c>
      <c r="I433" s="178">
        <f>I379/RES_summary!I$21</f>
        <v>3.4388817692014642</v>
      </c>
      <c r="J433" s="178">
        <f>J379/RES_summary!J$21</f>
        <v>4.7581582214880349</v>
      </c>
      <c r="K433" s="178">
        <f>K379/RES_summary!K$21</f>
        <v>2.5554761173497726</v>
      </c>
      <c r="L433" s="178">
        <f>L379/RES_summary!L$21</f>
        <v>4.0663436292063775</v>
      </c>
      <c r="M433" s="178">
        <f>M379/RES_summary!M$21</f>
        <v>3.1211328570515975</v>
      </c>
      <c r="N433" s="178">
        <f>N379/RES_summary!N$21</f>
        <v>3.5044650025030353</v>
      </c>
      <c r="O433" s="178">
        <f>O379/RES_summary!O$21</f>
        <v>2.2707113543541144</v>
      </c>
      <c r="P433" s="178">
        <f>P379/RES_summary!P$21</f>
        <v>1.7266388796425856</v>
      </c>
      <c r="Q433" s="178">
        <f>Q379/RES_summary!Q$21</f>
        <v>4.0785466643788331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1.5052692018579004</v>
      </c>
      <c r="D435" s="176">
        <f>D381/RES_summary!D$21</f>
        <v>2.6406764962306037</v>
      </c>
      <c r="E435" s="176">
        <f>E381/RES_summary!E$21</f>
        <v>3.1095997003480513</v>
      </c>
      <c r="F435" s="176">
        <f>F381/RES_summary!F$21</f>
        <v>2.9746528665899885</v>
      </c>
      <c r="G435" s="176">
        <f>G381/RES_summary!G$21</f>
        <v>2.352398538833147</v>
      </c>
      <c r="H435" s="176">
        <f>H381/RES_summary!H$21</f>
        <v>2.9995157990805148</v>
      </c>
      <c r="I435" s="176">
        <f>I381/RES_summary!I$21</f>
        <v>3.4388817692014642</v>
      </c>
      <c r="J435" s="176">
        <f>J381/RES_summary!J$21</f>
        <v>4.7581582214880349</v>
      </c>
      <c r="K435" s="176">
        <f>K381/RES_summary!K$21</f>
        <v>2.5554761173497726</v>
      </c>
      <c r="L435" s="176">
        <f>L381/RES_summary!L$21</f>
        <v>4.0663436292063775</v>
      </c>
      <c r="M435" s="176">
        <f>M381/RES_summary!M$21</f>
        <v>3.1211328570515975</v>
      </c>
      <c r="N435" s="176">
        <f>N381/RES_summary!N$21</f>
        <v>3.5044650025030353</v>
      </c>
      <c r="O435" s="176">
        <f>O381/RES_summary!O$21</f>
        <v>2.2707113543541144</v>
      </c>
      <c r="P435" s="176">
        <f>P381/RES_summary!P$21</f>
        <v>1.7266388796425856</v>
      </c>
      <c r="Q435" s="176">
        <f>Q381/RES_summary!Q$21</f>
        <v>4.0785466643788331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6153</v>
      </c>
      <c r="C5" s="151">
        <f>RES_hhdet_num!C$161</f>
        <v>6093</v>
      </c>
      <c r="D5" s="151">
        <f>RES_hhdet_num!D$161</f>
        <v>5907</v>
      </c>
      <c r="E5" s="151">
        <f>RES_hhdet_num!E$161</f>
        <v>5846</v>
      </c>
      <c r="F5" s="151">
        <f>RES_hhdet_num!F$161</f>
        <v>5535</v>
      </c>
      <c r="G5" s="151">
        <f>RES_hhdet_num!G$161</f>
        <v>5307</v>
      </c>
      <c r="H5" s="151">
        <f>RES_hhdet_num!H$161</f>
        <v>5148</v>
      </c>
      <c r="I5" s="151">
        <f>RES_hhdet_num!I$161</f>
        <v>5075.9999999999991</v>
      </c>
      <c r="J5" s="151">
        <f>RES_hhdet_num!J$161</f>
        <v>4996.9999999999991</v>
      </c>
      <c r="K5" s="151">
        <f>RES_hhdet_num!K$161</f>
        <v>4916.9999999999982</v>
      </c>
      <c r="L5" s="151">
        <f>RES_hhdet_num!L$161</f>
        <v>4734.0000000000009</v>
      </c>
      <c r="M5" s="151">
        <f>RES_hhdet_num!M$161</f>
        <v>4461.0000000000009</v>
      </c>
      <c r="N5" s="151">
        <f>RES_hhdet_num!N$161</f>
        <v>4326</v>
      </c>
      <c r="O5" s="151">
        <f>RES_hhdet_num!O$161</f>
        <v>4205</v>
      </c>
      <c r="P5" s="151">
        <f>RES_hhdet_num!P$161</f>
        <v>4049.9999999999995</v>
      </c>
      <c r="Q5" s="151">
        <f>RES_hhdet_num!Q$161</f>
        <v>3729.9999999999991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6153</v>
      </c>
      <c r="C7" s="67">
        <f>RES_hhdet_num!C$163</f>
        <v>6093</v>
      </c>
      <c r="D7" s="67">
        <f>RES_hhdet_num!D$163</f>
        <v>5907</v>
      </c>
      <c r="E7" s="67">
        <f>RES_hhdet_num!E$163</f>
        <v>5846</v>
      </c>
      <c r="F7" s="67">
        <f>RES_hhdet_num!F$163</f>
        <v>5535</v>
      </c>
      <c r="G7" s="67">
        <f>RES_hhdet_num!G$163</f>
        <v>5307</v>
      </c>
      <c r="H7" s="67">
        <f>RES_hhdet_num!H$163</f>
        <v>5148</v>
      </c>
      <c r="I7" s="67">
        <f>RES_hhdet_num!I$163</f>
        <v>5075.9999999999991</v>
      </c>
      <c r="J7" s="67">
        <f>RES_hhdet_num!J$163</f>
        <v>4996.9999999999991</v>
      </c>
      <c r="K7" s="67">
        <f>RES_hhdet_num!K$163</f>
        <v>4916.9999999999982</v>
      </c>
      <c r="L7" s="67">
        <f>RES_hhdet_num!L$163</f>
        <v>4734.0000000000009</v>
      </c>
      <c r="M7" s="67">
        <f>RES_hhdet_num!M$163</f>
        <v>4461.0000000000009</v>
      </c>
      <c r="N7" s="67">
        <f>RES_hhdet_num!N$163</f>
        <v>4326</v>
      </c>
      <c r="O7" s="67">
        <f>RES_hhdet_num!O$163</f>
        <v>4205</v>
      </c>
      <c r="P7" s="67">
        <f>RES_hhdet_num!P$163</f>
        <v>4049.9999999999995</v>
      </c>
      <c r="Q7" s="67">
        <f>RES_hhdet_num!Q$163</f>
        <v>3729.9999999999991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198</v>
      </c>
      <c r="C9" s="67">
        <f>RES_hhdet_num!C$165</f>
        <v>204</v>
      </c>
      <c r="D9" s="67">
        <f>RES_hhdet_num!D$165</f>
        <v>222</v>
      </c>
      <c r="E9" s="67">
        <f>RES_hhdet_num!E$165</f>
        <v>245</v>
      </c>
      <c r="F9" s="67">
        <f>RES_hhdet_num!F$165</f>
        <v>232</v>
      </c>
      <c r="G9" s="67">
        <f>RES_hhdet_num!G$165</f>
        <v>222</v>
      </c>
      <c r="H9" s="67">
        <f>RES_hhdet_num!H$165</f>
        <v>224</v>
      </c>
      <c r="I9" s="67">
        <f>RES_hhdet_num!I$165</f>
        <v>242</v>
      </c>
      <c r="J9" s="67">
        <f>RES_hhdet_num!J$165</f>
        <v>262</v>
      </c>
      <c r="K9" s="67">
        <f>RES_hhdet_num!K$165</f>
        <v>278</v>
      </c>
      <c r="L9" s="67">
        <f>RES_hhdet_num!L$165</f>
        <v>293.00000000000006</v>
      </c>
      <c r="M9" s="67">
        <f>RES_hhdet_num!M$165</f>
        <v>297.00000000000006</v>
      </c>
      <c r="N9" s="67">
        <f>RES_hhdet_num!N$165</f>
        <v>321.00000000000006</v>
      </c>
      <c r="O9" s="67">
        <f>RES_hhdet_num!O$165</f>
        <v>324.00000000000006</v>
      </c>
      <c r="P9" s="67">
        <f>RES_hhdet_num!P$165</f>
        <v>283.00000000000006</v>
      </c>
      <c r="Q9" s="67">
        <f>RES_hhdet_num!Q$165</f>
        <v>254.00000000000003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3744</v>
      </c>
      <c r="C11" s="67">
        <f>RES_hhdet_num!C$167</f>
        <v>3600</v>
      </c>
      <c r="D11" s="67">
        <f>RES_hhdet_num!D$167</f>
        <v>3376.0000000000005</v>
      </c>
      <c r="E11" s="67">
        <f>RES_hhdet_num!E$167</f>
        <v>3394.0000000000005</v>
      </c>
      <c r="F11" s="67">
        <f>RES_hhdet_num!F$167</f>
        <v>3321</v>
      </c>
      <c r="G11" s="67">
        <f>RES_hhdet_num!G$167</f>
        <v>3061.0000000000005</v>
      </c>
      <c r="H11" s="67">
        <f>RES_hhdet_num!H$167</f>
        <v>2632.0000000000005</v>
      </c>
      <c r="I11" s="67">
        <f>RES_hhdet_num!I$167</f>
        <v>1244</v>
      </c>
      <c r="J11" s="67">
        <f>RES_hhdet_num!J$167</f>
        <v>738.00000000000011</v>
      </c>
      <c r="K11" s="67">
        <f>RES_hhdet_num!K$167</f>
        <v>693.99999999999955</v>
      </c>
      <c r="L11" s="67">
        <f>RES_hhdet_num!L$167</f>
        <v>592.00000000000011</v>
      </c>
      <c r="M11" s="67">
        <f>RES_hhdet_num!M$167</f>
        <v>218.00000000000006</v>
      </c>
      <c r="N11" s="67">
        <f>RES_hhdet_num!N$167</f>
        <v>0</v>
      </c>
      <c r="O11" s="67">
        <f>RES_hhdet_num!O$167</f>
        <v>0</v>
      </c>
      <c r="P11" s="67">
        <f>RES_hhdet_num!P$167</f>
        <v>0</v>
      </c>
      <c r="Q11" s="67">
        <f>RES_hhdet_num!Q$167</f>
        <v>0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47.999999999999844</v>
      </c>
      <c r="E12" s="67">
        <f>RES_hhdet_num!E$168</f>
        <v>48</v>
      </c>
      <c r="F12" s="67">
        <f>RES_hhdet_num!F$168</f>
        <v>92.999999999999929</v>
      </c>
      <c r="G12" s="67">
        <f>RES_hhdet_num!G$168</f>
        <v>101</v>
      </c>
      <c r="H12" s="67">
        <f>RES_hhdet_num!H$168</f>
        <v>105.99999999999999</v>
      </c>
      <c r="I12" s="67">
        <f>RES_hhdet_num!I$168</f>
        <v>67</v>
      </c>
      <c r="J12" s="67">
        <f>RES_hhdet_num!J$168</f>
        <v>50.000000000000007</v>
      </c>
      <c r="K12" s="67">
        <f>RES_hhdet_num!K$168</f>
        <v>64.999999999999972</v>
      </c>
      <c r="L12" s="67">
        <f>RES_hhdet_num!L$168</f>
        <v>68.000000000000014</v>
      </c>
      <c r="M12" s="67">
        <f>RES_hhdet_num!M$168</f>
        <v>32.000000000000007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2409</v>
      </c>
      <c r="C13" s="67">
        <f>RES_hhdet_num!C$171</f>
        <v>2492.9999999999995</v>
      </c>
      <c r="D13" s="67">
        <f>RES_hhdet_num!D$171</f>
        <v>2447.9999999999995</v>
      </c>
      <c r="E13" s="67">
        <f>RES_hhdet_num!E$171</f>
        <v>2370</v>
      </c>
      <c r="F13" s="67">
        <f>RES_hhdet_num!F$171</f>
        <v>2063</v>
      </c>
      <c r="G13" s="67">
        <f>RES_hhdet_num!G$171</f>
        <v>2076.9999999999995</v>
      </c>
      <c r="H13" s="67">
        <f>RES_hhdet_num!H$171</f>
        <v>2316</v>
      </c>
      <c r="I13" s="67">
        <f>RES_hhdet_num!I$171</f>
        <v>3572.9999999999991</v>
      </c>
      <c r="J13" s="67">
        <f>RES_hhdet_num!J$171</f>
        <v>3943.9999999999991</v>
      </c>
      <c r="K13" s="67">
        <f>RES_hhdet_num!K$171</f>
        <v>3802.9999999999991</v>
      </c>
      <c r="L13" s="67">
        <f>RES_hhdet_num!L$171</f>
        <v>3652.0000000000005</v>
      </c>
      <c r="M13" s="67">
        <f>RES_hhdet_num!M$171</f>
        <v>3667.0000000000009</v>
      </c>
      <c r="N13" s="67">
        <f>RES_hhdet_num!N$171</f>
        <v>3637</v>
      </c>
      <c r="O13" s="67">
        <f>RES_hhdet_num!O$171</f>
        <v>3419</v>
      </c>
      <c r="P13" s="67">
        <f>RES_hhdet_num!P$171</f>
        <v>3213.9999999999995</v>
      </c>
      <c r="Q13" s="67">
        <f>RES_hhdet_num!Q$171</f>
        <v>2904.9999999999986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35</v>
      </c>
      <c r="E14" s="67">
        <f>RES_hhdet_num!E$172</f>
        <v>34</v>
      </c>
      <c r="F14" s="67">
        <f>RES_hhdet_num!F$172</f>
        <v>58</v>
      </c>
      <c r="G14" s="67">
        <f>RES_hhdet_num!G$172</f>
        <v>68</v>
      </c>
      <c r="H14" s="67">
        <f>RES_hhdet_num!H$172</f>
        <v>94</v>
      </c>
      <c r="I14" s="67">
        <f>RES_hhdet_num!I$172</f>
        <v>192</v>
      </c>
      <c r="J14" s="67">
        <f>RES_hhdet_num!J$172</f>
        <v>265</v>
      </c>
      <c r="K14" s="67">
        <f>RES_hhdet_num!K$172</f>
        <v>355</v>
      </c>
      <c r="L14" s="67">
        <f>RES_hhdet_num!L$172</f>
        <v>422.00000000000011</v>
      </c>
      <c r="M14" s="67">
        <f>RES_hhdet_num!M$172</f>
        <v>544.00000000000011</v>
      </c>
      <c r="N14" s="67">
        <f>RES_hhdet_num!N$172</f>
        <v>689</v>
      </c>
      <c r="O14" s="67">
        <f>RES_hhdet_num!O$172</f>
        <v>786.00000000000023</v>
      </c>
      <c r="P14" s="67">
        <f>RES_hhdet_num!P$172</f>
        <v>836.00000000000011</v>
      </c>
      <c r="Q14" s="67">
        <f>RES_hhdet_num!Q$172</f>
        <v>825.00000000000023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4722</v>
      </c>
      <c r="C16" s="67">
        <f>RES_hhdet_num!C$176</f>
        <v>5905</v>
      </c>
      <c r="D16" s="67">
        <f>RES_hhdet_num!D$176</f>
        <v>2318</v>
      </c>
      <c r="E16" s="67">
        <f>RES_hhdet_num!E$176</f>
        <v>449.00000000000006</v>
      </c>
      <c r="F16" s="67">
        <f>RES_hhdet_num!F$176</f>
        <v>431</v>
      </c>
      <c r="G16" s="67">
        <f>RES_hhdet_num!G$176</f>
        <v>924.00000000000034</v>
      </c>
      <c r="H16" s="67">
        <f>RES_hhdet_num!H$176</f>
        <v>899.99999999999989</v>
      </c>
      <c r="I16" s="67">
        <f>RES_hhdet_num!I$176</f>
        <v>232</v>
      </c>
      <c r="J16" s="67">
        <f>RES_hhdet_num!J$176</f>
        <v>302.00000000000017</v>
      </c>
      <c r="K16" s="67">
        <f>RES_hhdet_num!K$176</f>
        <v>687.99999999999966</v>
      </c>
      <c r="L16" s="67">
        <f>RES_hhdet_num!L$176</f>
        <v>759</v>
      </c>
      <c r="M16" s="67">
        <f>RES_hhdet_num!M$176</f>
        <v>378.00000000000017</v>
      </c>
      <c r="N16" s="67">
        <f>RES_hhdet_num!N$176</f>
        <v>0</v>
      </c>
      <c r="O16" s="67">
        <f>RES_hhdet_num!O$176</f>
        <v>0</v>
      </c>
      <c r="P16" s="67">
        <f>RES_hhdet_num!P$176</f>
        <v>0</v>
      </c>
      <c r="Q16" s="67">
        <f>RES_hhdet_num!Q$176</f>
        <v>0</v>
      </c>
    </row>
    <row r="17" spans="1:17" ht="12" customHeight="1" x14ac:dyDescent="0.25">
      <c r="A17" s="29" t="s">
        <v>140</v>
      </c>
      <c r="B17" s="83">
        <f>RES_hhdet_num!B$177</f>
        <v>1431</v>
      </c>
      <c r="C17" s="83">
        <f>RES_hhdet_num!C$177</f>
        <v>188</v>
      </c>
      <c r="D17" s="83">
        <f>RES_hhdet_num!D$177</f>
        <v>3589.0000000000005</v>
      </c>
      <c r="E17" s="83">
        <f>RES_hhdet_num!E$177</f>
        <v>5396.9999999999991</v>
      </c>
      <c r="F17" s="83">
        <f>RES_hhdet_num!F$177</f>
        <v>5103.9999999999991</v>
      </c>
      <c r="G17" s="83">
        <f>RES_hhdet_num!G$177</f>
        <v>4382.9999999999991</v>
      </c>
      <c r="H17" s="83">
        <f>RES_hhdet_num!H$177</f>
        <v>4248.0000000000009</v>
      </c>
      <c r="I17" s="83">
        <f>RES_hhdet_num!I$177</f>
        <v>4844</v>
      </c>
      <c r="J17" s="83">
        <f>RES_hhdet_num!J$177</f>
        <v>4695</v>
      </c>
      <c r="K17" s="83">
        <f>RES_hhdet_num!K$177</f>
        <v>4228.9999999999991</v>
      </c>
      <c r="L17" s="83">
        <f>RES_hhdet_num!L$177</f>
        <v>3975.0000000000009</v>
      </c>
      <c r="M17" s="83">
        <f>RES_hhdet_num!M$177</f>
        <v>4083.0000000000005</v>
      </c>
      <c r="N17" s="83">
        <f>RES_hhdet_num!N$177</f>
        <v>4326.0000000000009</v>
      </c>
      <c r="O17" s="83">
        <f>RES_hhdet_num!O$177</f>
        <v>4205.0000000000009</v>
      </c>
      <c r="P17" s="83">
        <f>RES_hhdet_num!P$177</f>
        <v>4050</v>
      </c>
      <c r="Q17" s="83">
        <f>RES_hhdet_num!Q$177</f>
        <v>3730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384.5625</v>
      </c>
      <c r="D21" s="67">
        <f t="shared" ref="D21:Q21" si="0">C7+D35-D7</f>
        <v>384.5625</v>
      </c>
      <c r="E21" s="67">
        <f t="shared" si="0"/>
        <v>384.5625</v>
      </c>
      <c r="F21" s="67">
        <f t="shared" si="0"/>
        <v>384.5625</v>
      </c>
      <c r="G21" s="67">
        <f t="shared" si="0"/>
        <v>384.5625</v>
      </c>
      <c r="H21" s="67">
        <f t="shared" si="0"/>
        <v>384.5625</v>
      </c>
      <c r="I21" s="67">
        <f t="shared" si="0"/>
        <v>384.56250000000091</v>
      </c>
      <c r="J21" s="67">
        <f t="shared" si="0"/>
        <v>384.5625</v>
      </c>
      <c r="K21" s="67">
        <f t="shared" si="0"/>
        <v>384.56250000000091</v>
      </c>
      <c r="L21" s="67">
        <f t="shared" si="0"/>
        <v>384.56249999999727</v>
      </c>
      <c r="M21" s="67">
        <f t="shared" si="0"/>
        <v>384.5625</v>
      </c>
      <c r="N21" s="67">
        <f t="shared" si="0"/>
        <v>384.56250000000091</v>
      </c>
      <c r="O21" s="67">
        <f t="shared" si="0"/>
        <v>384.5625</v>
      </c>
      <c r="P21" s="67">
        <f t="shared" si="0"/>
        <v>384.56250000000045</v>
      </c>
      <c r="Q21" s="67">
        <f t="shared" si="0"/>
        <v>384.56250000000091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25</v>
      </c>
      <c r="D23" s="67">
        <f t="shared" si="1"/>
        <v>25</v>
      </c>
      <c r="E23" s="67">
        <f t="shared" si="1"/>
        <v>23</v>
      </c>
      <c r="F23" s="67">
        <f t="shared" si="1"/>
        <v>36</v>
      </c>
      <c r="G23" s="67">
        <f t="shared" si="1"/>
        <v>31</v>
      </c>
      <c r="H23" s="67">
        <f t="shared" si="1"/>
        <v>20</v>
      </c>
      <c r="I23" s="67">
        <f t="shared" si="1"/>
        <v>19</v>
      </c>
      <c r="J23" s="67">
        <f t="shared" si="1"/>
        <v>22</v>
      </c>
      <c r="K23" s="67">
        <f t="shared" si="1"/>
        <v>32</v>
      </c>
      <c r="L23" s="67">
        <f t="shared" si="1"/>
        <v>43.999999999999943</v>
      </c>
      <c r="M23" s="67">
        <f t="shared" si="1"/>
        <v>46</v>
      </c>
      <c r="N23" s="67">
        <f t="shared" si="1"/>
        <v>23</v>
      </c>
      <c r="O23" s="67">
        <f t="shared" si="1"/>
        <v>21</v>
      </c>
      <c r="P23" s="67">
        <f t="shared" si="1"/>
        <v>41</v>
      </c>
      <c r="Q23" s="67">
        <f t="shared" si="1"/>
        <v>37.000000000000028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360.03613318468661</v>
      </c>
      <c r="D25" s="67">
        <f t="shared" si="2"/>
        <v>403.59390066471724</v>
      </c>
      <c r="E25" s="67">
        <f t="shared" si="2"/>
        <v>348.88509217767796</v>
      </c>
      <c r="F25" s="67">
        <f t="shared" si="2"/>
        <v>431.1522052963137</v>
      </c>
      <c r="G25" s="67">
        <f t="shared" si="2"/>
        <v>408.05308014657794</v>
      </c>
      <c r="H25" s="67">
        <f t="shared" si="2"/>
        <v>483.83791733286535</v>
      </c>
      <c r="I25" s="67">
        <f t="shared" si="2"/>
        <v>1425.585830905</v>
      </c>
      <c r="J25" s="67">
        <f t="shared" si="2"/>
        <v>518.82630377470161</v>
      </c>
      <c r="K25" s="67">
        <f t="shared" si="2"/>
        <v>175.50000000000023</v>
      </c>
      <c r="L25" s="67">
        <f t="shared" si="2"/>
        <v>108.14481856671296</v>
      </c>
      <c r="M25" s="67">
        <f t="shared" si="2"/>
        <v>374.00000000000006</v>
      </c>
      <c r="N25" s="67">
        <f t="shared" si="2"/>
        <v>218.00000000000006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5.1366927336628478</v>
      </c>
      <c r="F26" s="67">
        <f t="shared" si="2"/>
        <v>9.983278794396611</v>
      </c>
      <c r="G26" s="67">
        <f t="shared" si="2"/>
        <v>4.7494780255796059</v>
      </c>
      <c r="H26" s="67">
        <f t="shared" si="2"/>
        <v>0</v>
      </c>
      <c r="I26" s="67">
        <f t="shared" si="2"/>
        <v>41.704183997464682</v>
      </c>
      <c r="J26" s="67">
        <f t="shared" si="2"/>
        <v>18.815724704074377</v>
      </c>
      <c r="K26" s="67">
        <f t="shared" si="2"/>
        <v>0</v>
      </c>
      <c r="L26" s="67">
        <f t="shared" si="2"/>
        <v>0.98402863128026752</v>
      </c>
      <c r="M26" s="67">
        <f t="shared" si="2"/>
        <v>36.13524733753119</v>
      </c>
      <c r="N26" s="67">
        <f t="shared" si="2"/>
        <v>32.000000000000007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225.75</v>
      </c>
      <c r="D27" s="67">
        <f t="shared" si="2"/>
        <v>225.75000000000045</v>
      </c>
      <c r="E27" s="67">
        <f t="shared" si="2"/>
        <v>285.56422247665705</v>
      </c>
      <c r="F27" s="67">
        <f t="shared" si="2"/>
        <v>329.43708744524383</v>
      </c>
      <c r="G27" s="67">
        <f t="shared" si="2"/>
        <v>225.75000000000045</v>
      </c>
      <c r="H27" s="67">
        <f t="shared" si="2"/>
        <v>225.75</v>
      </c>
      <c r="I27" s="67">
        <f t="shared" si="2"/>
        <v>225.75000000000045</v>
      </c>
      <c r="J27" s="67">
        <f t="shared" si="2"/>
        <v>225.75</v>
      </c>
      <c r="K27" s="67">
        <f t="shared" si="2"/>
        <v>442.34863318468706</v>
      </c>
      <c r="L27" s="67">
        <f t="shared" si="2"/>
        <v>383.4317476881447</v>
      </c>
      <c r="M27" s="67">
        <f t="shared" si="2"/>
        <v>555.99147513912612</v>
      </c>
      <c r="N27" s="67">
        <f t="shared" si="2"/>
        <v>405.67735819524887</v>
      </c>
      <c r="O27" s="67">
        <f t="shared" si="2"/>
        <v>475.84985867001706</v>
      </c>
      <c r="P27" s="67">
        <f t="shared" si="2"/>
        <v>526.81844096610212</v>
      </c>
      <c r="Q27" s="67">
        <f t="shared" si="2"/>
        <v>1245.5573126703807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3.0200624346836165</v>
      </c>
      <c r="F28" s="67">
        <f t="shared" si="2"/>
        <v>0.26089664546582725</v>
      </c>
      <c r="G28" s="67">
        <f t="shared" si="2"/>
        <v>1.9913854086391183</v>
      </c>
      <c r="H28" s="67">
        <f t="shared" si="2"/>
        <v>4.0557934256759438</v>
      </c>
      <c r="I28" s="67">
        <f t="shared" si="2"/>
        <v>2.4674244546576176</v>
      </c>
      <c r="J28" s="67">
        <f t="shared" si="2"/>
        <v>5.2600002701602193</v>
      </c>
      <c r="K28" s="67">
        <f t="shared" si="2"/>
        <v>6.1026452824854687</v>
      </c>
      <c r="L28" s="67">
        <f t="shared" si="2"/>
        <v>11.841792078232118</v>
      </c>
      <c r="M28" s="67">
        <f t="shared" si="2"/>
        <v>2.0200624346836094</v>
      </c>
      <c r="N28" s="67">
        <f t="shared" si="2"/>
        <v>24.260896645465891</v>
      </c>
      <c r="O28" s="67">
        <f t="shared" si="2"/>
        <v>11.991385408639076</v>
      </c>
      <c r="P28" s="67">
        <f t="shared" si="2"/>
        <v>30.055793425675915</v>
      </c>
      <c r="Q28" s="67">
        <f t="shared" si="2"/>
        <v>295.04034613538511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442.5</v>
      </c>
      <c r="D30" s="67">
        <f t="shared" si="3"/>
        <v>3629.1928061358003</v>
      </c>
      <c r="E30" s="67">
        <f t="shared" si="3"/>
        <v>1877.0148270361242</v>
      </c>
      <c r="F30" s="67">
        <f t="shared" si="3"/>
        <v>221.70163528795717</v>
      </c>
      <c r="G30" s="67">
        <f t="shared" si="3"/>
        <v>201.95020636054949</v>
      </c>
      <c r="H30" s="67">
        <f t="shared" si="3"/>
        <v>442.50000000000011</v>
      </c>
      <c r="I30" s="67">
        <f t="shared" si="3"/>
        <v>667.99999999999989</v>
      </c>
      <c r="J30" s="67">
        <f t="shared" si="3"/>
        <v>0</v>
      </c>
      <c r="K30" s="67">
        <f t="shared" si="3"/>
        <v>217.39812996350145</v>
      </c>
      <c r="L30" s="67">
        <f t="shared" si="3"/>
        <v>324.66086584715799</v>
      </c>
      <c r="M30" s="67">
        <f t="shared" si="3"/>
        <v>380.99999999999983</v>
      </c>
      <c r="N30" s="67">
        <f t="shared" si="3"/>
        <v>378.00000000000017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1390.4717684598818</v>
      </c>
      <c r="D31" s="83">
        <f t="shared" si="3"/>
        <v>40.528231540117758</v>
      </c>
      <c r="E31" s="83">
        <f t="shared" si="3"/>
        <v>134.25000000000091</v>
      </c>
      <c r="F31" s="83">
        <f t="shared" si="3"/>
        <v>364.81107107259231</v>
      </c>
      <c r="G31" s="83">
        <f t="shared" si="3"/>
        <v>864.07149394416592</v>
      </c>
      <c r="H31" s="83">
        <f t="shared" si="3"/>
        <v>344.61833595217377</v>
      </c>
      <c r="I31" s="83">
        <f t="shared" si="3"/>
        <v>134.25000000000091</v>
      </c>
      <c r="J31" s="83">
        <f t="shared" si="3"/>
        <v>451.35486216649224</v>
      </c>
      <c r="K31" s="83">
        <f t="shared" si="3"/>
        <v>747.70996600474791</v>
      </c>
      <c r="L31" s="83">
        <f t="shared" si="3"/>
        <v>1099.0512022200346</v>
      </c>
      <c r="M31" s="83">
        <f t="shared" si="3"/>
        <v>1702.4062499531515</v>
      </c>
      <c r="N31" s="83">
        <f t="shared" si="3"/>
        <v>456.37357107259231</v>
      </c>
      <c r="O31" s="83">
        <f t="shared" si="3"/>
        <v>527.63399394416592</v>
      </c>
      <c r="P31" s="83">
        <f t="shared" si="3"/>
        <v>594.18083595217649</v>
      </c>
      <c r="Q31" s="83">
        <f t="shared" si="3"/>
        <v>723.6099637431098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324.5625</v>
      </c>
      <c r="D35" s="67">
        <f>RES_hhdet_in!D$163</f>
        <v>198.5625</v>
      </c>
      <c r="E35" s="67">
        <f>RES_hhdet_in!E$163</f>
        <v>323.5625</v>
      </c>
      <c r="F35" s="67">
        <f>RES_hhdet_in!F$163</f>
        <v>73.5625</v>
      </c>
      <c r="G35" s="67">
        <f>RES_hhdet_in!G$163</f>
        <v>156.5625</v>
      </c>
      <c r="H35" s="67">
        <f>RES_hhdet_in!H$163</f>
        <v>225.5625</v>
      </c>
      <c r="I35" s="67">
        <f>RES_hhdet_in!I$163</f>
        <v>312.5625</v>
      </c>
      <c r="J35" s="67">
        <f>RES_hhdet_in!J$163</f>
        <v>305.5625</v>
      </c>
      <c r="K35" s="67">
        <f>RES_hhdet_in!K$163</f>
        <v>304.5625</v>
      </c>
      <c r="L35" s="67">
        <f>RES_hhdet_in!L$163</f>
        <v>201.5625</v>
      </c>
      <c r="M35" s="67">
        <f>RES_hhdet_in!M$163</f>
        <v>111.5625</v>
      </c>
      <c r="N35" s="67">
        <f>RES_hhdet_in!N$163</f>
        <v>249.5625</v>
      </c>
      <c r="O35" s="67">
        <f>RES_hhdet_in!O$163</f>
        <v>263.56249999999989</v>
      </c>
      <c r="P35" s="67">
        <f>RES_hhdet_in!P$163</f>
        <v>229.5625</v>
      </c>
      <c r="Q35" s="67">
        <f>RES_hhdet_in!Q$163</f>
        <v>64.562500000000014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31</v>
      </c>
      <c r="D37" s="67">
        <f>RES_hhdet_in!D$165</f>
        <v>43</v>
      </c>
      <c r="E37" s="67">
        <f>RES_hhdet_in!E$165</f>
        <v>46</v>
      </c>
      <c r="F37" s="67">
        <f>RES_hhdet_in!F$165</f>
        <v>23</v>
      </c>
      <c r="G37" s="67">
        <f>RES_hhdet_in!G$165</f>
        <v>21</v>
      </c>
      <c r="H37" s="67">
        <f>RES_hhdet_in!H$165</f>
        <v>22</v>
      </c>
      <c r="I37" s="67">
        <f>RES_hhdet_in!I$165</f>
        <v>37</v>
      </c>
      <c r="J37" s="67">
        <f>RES_hhdet_in!J$165</f>
        <v>42</v>
      </c>
      <c r="K37" s="67">
        <f>RES_hhdet_in!K$165</f>
        <v>48</v>
      </c>
      <c r="L37" s="67">
        <f>RES_hhdet_in!L$165</f>
        <v>59</v>
      </c>
      <c r="M37" s="67">
        <f>RES_hhdet_in!M$165</f>
        <v>50</v>
      </c>
      <c r="N37" s="67">
        <f>RES_hhdet_in!N$165</f>
        <v>47</v>
      </c>
      <c r="O37" s="67">
        <f>RES_hhdet_in!O$165</f>
        <v>24</v>
      </c>
      <c r="P37" s="67">
        <f>RES_hhdet_in!P$165</f>
        <v>0</v>
      </c>
      <c r="Q37" s="67">
        <f>RES_hhdet_in!Q$165</f>
        <v>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216.03613318468666</v>
      </c>
      <c r="D39" s="67">
        <f>RES_hhdet_in!D$167</f>
        <v>179.59390066471786</v>
      </c>
      <c r="E39" s="67">
        <f>RES_hhdet_in!E$167</f>
        <v>366.88509217767813</v>
      </c>
      <c r="F39" s="67">
        <f>RES_hhdet_in!F$167</f>
        <v>358.15220529631324</v>
      </c>
      <c r="G39" s="67">
        <f>RES_hhdet_in!G$167</f>
        <v>148.05308014657862</v>
      </c>
      <c r="H39" s="67">
        <f>RES_hhdet_in!H$167</f>
        <v>54.837917332865203</v>
      </c>
      <c r="I39" s="67">
        <f>RES_hhdet_in!I$167</f>
        <v>37.585830904999433</v>
      </c>
      <c r="J39" s="67">
        <f>RES_hhdet_in!J$167</f>
        <v>12.826303774701698</v>
      </c>
      <c r="K39" s="67">
        <f>RES_hhdet_in!K$167</f>
        <v>131.49999999999969</v>
      </c>
      <c r="L39" s="67">
        <f>RES_hhdet_in!L$167</f>
        <v>6.144818566713484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47.999999999999844</v>
      </c>
      <c r="E40" s="67">
        <f>RES_hhdet_in!E$168</f>
        <v>5.1366927336630068</v>
      </c>
      <c r="F40" s="67">
        <f>RES_hhdet_in!F$168</f>
        <v>54.983278794396533</v>
      </c>
      <c r="G40" s="67">
        <f>RES_hhdet_in!G$168</f>
        <v>12.749478025579679</v>
      </c>
      <c r="H40" s="67">
        <f>RES_hhdet_in!H$168</f>
        <v>5.0000000000000053</v>
      </c>
      <c r="I40" s="67">
        <f>RES_hhdet_in!I$168</f>
        <v>2.7041839974646944</v>
      </c>
      <c r="J40" s="67">
        <f>RES_hhdet_in!J$168</f>
        <v>1.81572470407439</v>
      </c>
      <c r="K40" s="67">
        <f>RES_hhdet_in!K$168</f>
        <v>14.999999999999964</v>
      </c>
      <c r="L40" s="67">
        <f>RES_hhdet_in!L$168</f>
        <v>3.9840286312803146</v>
      </c>
      <c r="M40" s="67">
        <f>RES_hhdet_in!M$168</f>
        <v>0.13524733753117735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309.7499999999996</v>
      </c>
      <c r="D41" s="67">
        <f>RES_hhdet_in!D$171</f>
        <v>180.75000000000034</v>
      </c>
      <c r="E41" s="67">
        <f>RES_hhdet_in!E$171</f>
        <v>207.56422247665751</v>
      </c>
      <c r="F41" s="67">
        <f>RES_hhdet_in!F$171</f>
        <v>22.437087445243939</v>
      </c>
      <c r="G41" s="67">
        <f>RES_hhdet_in!G$171</f>
        <v>239.74999999999986</v>
      </c>
      <c r="H41" s="67">
        <f>RES_hhdet_in!H$171</f>
        <v>464.75000000000057</v>
      </c>
      <c r="I41" s="67">
        <f>RES_hhdet_in!I$171</f>
        <v>1482.7499999999995</v>
      </c>
      <c r="J41" s="67">
        <f>RES_hhdet_in!J$171</f>
        <v>596.75000000000023</v>
      </c>
      <c r="K41" s="67">
        <f>RES_hhdet_in!K$171</f>
        <v>301.34863318468695</v>
      </c>
      <c r="L41" s="67">
        <f>RES_hhdet_in!L$171</f>
        <v>232.43174768814586</v>
      </c>
      <c r="M41" s="67">
        <f>RES_hhdet_in!M$171</f>
        <v>570.99147513912624</v>
      </c>
      <c r="N41" s="67">
        <f>RES_hhdet_in!N$171</f>
        <v>375.67735819524796</v>
      </c>
      <c r="O41" s="67">
        <f>RES_hhdet_in!O$171</f>
        <v>257.84985867001683</v>
      </c>
      <c r="P41" s="67">
        <f>RES_hhdet_in!P$171</f>
        <v>321.81844096610166</v>
      </c>
      <c r="Q41" s="67">
        <f>RES_hhdet_in!Q$171</f>
        <v>936.5573126703797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35</v>
      </c>
      <c r="E42" s="67">
        <f>RES_hhdet_in!E$172</f>
        <v>2.0200624346836173</v>
      </c>
      <c r="F42" s="67">
        <f>RES_hhdet_in!F$172</f>
        <v>24.260896645465827</v>
      </c>
      <c r="G42" s="67">
        <f>RES_hhdet_in!G$172</f>
        <v>11.991385408639118</v>
      </c>
      <c r="H42" s="67">
        <f>RES_hhdet_in!H$172</f>
        <v>30.055793425675937</v>
      </c>
      <c r="I42" s="67">
        <f>RES_hhdet_in!I$172</f>
        <v>100.46742445465762</v>
      </c>
      <c r="J42" s="67">
        <f>RES_hhdet_in!J$172</f>
        <v>78.260000270160219</v>
      </c>
      <c r="K42" s="67">
        <f>RES_hhdet_in!K$172</f>
        <v>96.102645282485454</v>
      </c>
      <c r="L42" s="67">
        <f>RES_hhdet_in!L$172</f>
        <v>78.841792078232217</v>
      </c>
      <c r="M42" s="67">
        <f>RES_hhdet_in!M$172</f>
        <v>124.02006243468358</v>
      </c>
      <c r="N42" s="67">
        <f>RES_hhdet_in!N$172</f>
        <v>169.26089664546578</v>
      </c>
      <c r="O42" s="67">
        <f>RES_hhdet_in!O$172</f>
        <v>108.99138540863932</v>
      </c>
      <c r="P42" s="67">
        <f>RES_hhdet_in!P$172</f>
        <v>80.05579342567583</v>
      </c>
      <c r="Q42" s="67">
        <f>RES_hhdet_in!Q$172</f>
        <v>284.04034613538533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1625.5</v>
      </c>
      <c r="D44" s="67">
        <f>RES_hhdet_in!D$176</f>
        <v>42.19280613580073</v>
      </c>
      <c r="E44" s="67">
        <f>RES_hhdet_in!E$176</f>
        <v>8.0148270361240108</v>
      </c>
      <c r="F44" s="67">
        <f>RES_hhdet_in!F$176</f>
        <v>203.70163528795715</v>
      </c>
      <c r="G44" s="67">
        <f>RES_hhdet_in!G$176</f>
        <v>694.95020636054983</v>
      </c>
      <c r="H44" s="67">
        <f>RES_hhdet_in!H$176</f>
        <v>418.49999999999955</v>
      </c>
      <c r="I44" s="67">
        <f>RES_hhdet_in!I$176</f>
        <v>0</v>
      </c>
      <c r="J44" s="67">
        <f>RES_hhdet_in!J$176</f>
        <v>70.000000000000171</v>
      </c>
      <c r="K44" s="67">
        <f>RES_hhdet_in!K$176</f>
        <v>603.39812996350088</v>
      </c>
      <c r="L44" s="67">
        <f>RES_hhdet_in!L$176</f>
        <v>395.66086584715833</v>
      </c>
      <c r="M44" s="67">
        <f>RES_hhdet_in!M$176</f>
        <v>0</v>
      </c>
      <c r="N44" s="67">
        <f>RES_hhdet_in!N$176</f>
        <v>0</v>
      </c>
      <c r="O44" s="67">
        <f>RES_hhdet_in!O$176</f>
        <v>0</v>
      </c>
      <c r="P44" s="67">
        <f>RES_hhdet_in!P$176</f>
        <v>0</v>
      </c>
      <c r="Q44" s="67">
        <f>RES_hhdet_in!Q$176</f>
        <v>0</v>
      </c>
    </row>
    <row r="45" spans="1:17" ht="12" customHeight="1" x14ac:dyDescent="0.25">
      <c r="A45" s="29" t="s">
        <v>140</v>
      </c>
      <c r="B45" s="83"/>
      <c r="C45" s="83">
        <f>RES_hhdet_in!C$177</f>
        <v>147.47176845988187</v>
      </c>
      <c r="D45" s="83">
        <f>RES_hhdet_in!D$177</f>
        <v>3441.5282315401182</v>
      </c>
      <c r="E45" s="83">
        <f>RES_hhdet_in!E$177</f>
        <v>1942.2499999999998</v>
      </c>
      <c r="F45" s="83">
        <f>RES_hhdet_in!F$177</f>
        <v>71.811071072592441</v>
      </c>
      <c r="G45" s="83">
        <f>RES_hhdet_in!G$177</f>
        <v>143.07149394416575</v>
      </c>
      <c r="H45" s="83">
        <f>RES_hhdet_in!H$177</f>
        <v>209.61833595217513</v>
      </c>
      <c r="I45" s="83">
        <f>RES_hhdet_in!I$177</f>
        <v>730.24999999999977</v>
      </c>
      <c r="J45" s="83">
        <f>RES_hhdet_in!J$177</f>
        <v>302.35486216649258</v>
      </c>
      <c r="K45" s="83">
        <f>RES_hhdet_in!K$177</f>
        <v>281.70996600474717</v>
      </c>
      <c r="L45" s="83">
        <f>RES_hhdet_in!L$177</f>
        <v>845.05120222003654</v>
      </c>
      <c r="M45" s="83">
        <f>RES_hhdet_in!M$177</f>
        <v>1810.406249953151</v>
      </c>
      <c r="N45" s="83">
        <f>RES_hhdet_in!N$177</f>
        <v>699.37357107259243</v>
      </c>
      <c r="O45" s="83">
        <f>RES_hhdet_in!O$177</f>
        <v>406.63399394416581</v>
      </c>
      <c r="P45" s="83">
        <f>RES_hhdet_in!P$177</f>
        <v>439.18083595217513</v>
      </c>
      <c r="Q45" s="83">
        <f>RES_hhdet_in!Q$177</f>
        <v>403.60996374310952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146.21875032794546</v>
      </c>
      <c r="D49" s="67">
        <f>RES_hhdet_in_new!D$163</f>
        <v>90.324537315497892</v>
      </c>
      <c r="E49" s="67">
        <f>RES_hhdet_in_new!E$163</f>
        <v>142.83029685233578</v>
      </c>
      <c r="F49" s="67">
        <f>RES_hhdet_in_new!F$163</f>
        <v>33.540720431603823</v>
      </c>
      <c r="G49" s="67">
        <f>RES_hhdet_in_new!G$163</f>
        <v>72.816495610748674</v>
      </c>
      <c r="H49" s="67">
        <f>RES_hhdet_in_new!H$163</f>
        <v>129.98363995615966</v>
      </c>
      <c r="I49" s="67">
        <f>RES_hhdet_in_new!I$163</f>
        <v>146.38465141555167</v>
      </c>
      <c r="J49" s="67">
        <f>RES_hhdet_in_new!J$163</f>
        <v>156.54468353624296</v>
      </c>
      <c r="K49" s="67">
        <f>RES_hhdet_in_new!K$163</f>
        <v>161.47830728049163</v>
      </c>
      <c r="L49" s="67">
        <f>RES_hhdet_in_new!L$163</f>
        <v>49.423963897128466</v>
      </c>
      <c r="M49" s="67">
        <f>RES_hhdet_in_new!M$163</f>
        <v>60.123327070324052</v>
      </c>
      <c r="N49" s="67">
        <f>RES_hhdet_in_new!N$163</f>
        <v>170.39779022729459</v>
      </c>
      <c r="O49" s="67">
        <f>RES_hhdet_in_new!O$163</f>
        <v>148.48161172776693</v>
      </c>
      <c r="P49" s="67">
        <f>RES_hhdet_in_new!P$163</f>
        <v>158.90089744457481</v>
      </c>
      <c r="Q49" s="67">
        <f>RES_hhdet_in_new!Q$163</f>
        <v>48.064414031508569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14</v>
      </c>
      <c r="D51" s="67">
        <f>RES_hhdet_in_new!D$165</f>
        <v>20</v>
      </c>
      <c r="E51" s="67">
        <f>RES_hhdet_in_new!E$165</f>
        <v>20</v>
      </c>
      <c r="F51" s="67">
        <f>RES_hhdet_in_new!F$165</f>
        <v>10</v>
      </c>
      <c r="G51" s="67">
        <f>RES_hhdet_in_new!G$165</f>
        <v>10</v>
      </c>
      <c r="H51" s="67">
        <f>RES_hhdet_in_new!H$165</f>
        <v>13</v>
      </c>
      <c r="I51" s="67">
        <f>RES_hhdet_in_new!I$165</f>
        <v>17</v>
      </c>
      <c r="J51" s="67">
        <f>RES_hhdet_in_new!J$165</f>
        <v>22</v>
      </c>
      <c r="K51" s="67">
        <f>RES_hhdet_in_new!K$165</f>
        <v>25</v>
      </c>
      <c r="L51" s="67">
        <f>RES_hhdet_in_new!L$165</f>
        <v>14.000000000000004</v>
      </c>
      <c r="M51" s="67">
        <f>RES_hhdet_in_new!M$165</f>
        <v>27.000000000000007</v>
      </c>
      <c r="N51" s="67">
        <f>RES_hhdet_in_new!N$165</f>
        <v>32.000000000000007</v>
      </c>
      <c r="O51" s="67">
        <f>RES_hhdet_in_new!O$165</f>
        <v>14.000000000000004</v>
      </c>
      <c r="P51" s="67">
        <f>RES_hhdet_in_new!P$165</f>
        <v>0</v>
      </c>
      <c r="Q51" s="67">
        <f>RES_hhdet_in_new!Q$165</f>
        <v>6.0000000000000018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146.21875032794546</v>
      </c>
      <c r="D55" s="67">
        <f>RES_hhdet_in_new!D$171</f>
        <v>55.324537315497892</v>
      </c>
      <c r="E55" s="67">
        <f>RES_hhdet_in_new!E$171</f>
        <v>140.81023441765217</v>
      </c>
      <c r="F55" s="67">
        <f>RES_hhdet_in_new!F$171</f>
        <v>9.279823786137996</v>
      </c>
      <c r="G55" s="67">
        <f>RES_hhdet_in_new!G$171</f>
        <v>60.825110202109556</v>
      </c>
      <c r="H55" s="67">
        <f>RES_hhdet_in_new!H$171</f>
        <v>99.92784653048372</v>
      </c>
      <c r="I55" s="67">
        <f>RES_hhdet_in_new!I$171</f>
        <v>45.917226960894055</v>
      </c>
      <c r="J55" s="67">
        <f>RES_hhdet_in_new!J$171</f>
        <v>78.284683266082737</v>
      </c>
      <c r="K55" s="67">
        <f>RES_hhdet_in_new!K$171</f>
        <v>65.37566199800618</v>
      </c>
      <c r="L55" s="67">
        <f>RES_hhdet_in_new!L$171</f>
        <v>0</v>
      </c>
      <c r="M55" s="67">
        <f>RES_hhdet_in_new!M$171</f>
        <v>0</v>
      </c>
      <c r="N55" s="67">
        <f>RES_hhdet_in_new!N$171</f>
        <v>21.352696037140621</v>
      </c>
      <c r="O55" s="67">
        <f>RES_hhdet_in_new!O$171</f>
        <v>41.858651723480399</v>
      </c>
      <c r="P55" s="67">
        <f>RES_hhdet_in_new!P$171</f>
        <v>86.421601083176157</v>
      </c>
      <c r="Q55" s="67">
        <f>RES_hhdet_in_new!Q$171</f>
        <v>37.433544976282143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35</v>
      </c>
      <c r="E56" s="67">
        <f>RES_hhdet_in_new!E$172</f>
        <v>2.0200624346836173</v>
      </c>
      <c r="F56" s="67">
        <f>RES_hhdet_in_new!F$172</f>
        <v>24.260896645465827</v>
      </c>
      <c r="G56" s="67">
        <f>RES_hhdet_in_new!G$172</f>
        <v>11.991385408639118</v>
      </c>
      <c r="H56" s="67">
        <f>RES_hhdet_in_new!H$172</f>
        <v>30.055793425675937</v>
      </c>
      <c r="I56" s="67">
        <f>RES_hhdet_in_new!I$172</f>
        <v>100.46742445465762</v>
      </c>
      <c r="J56" s="67">
        <f>RES_hhdet_in_new!J$172</f>
        <v>78.260000270160219</v>
      </c>
      <c r="K56" s="67">
        <f>RES_hhdet_in_new!K$172</f>
        <v>96.102645282485454</v>
      </c>
      <c r="L56" s="67">
        <f>RES_hhdet_in_new!L$172</f>
        <v>49.423963897128466</v>
      </c>
      <c r="M56" s="67">
        <f>RES_hhdet_in_new!M$172</f>
        <v>60.123327070324052</v>
      </c>
      <c r="N56" s="67">
        <f>RES_hhdet_in_new!N$172</f>
        <v>149.04509419015397</v>
      </c>
      <c r="O56" s="67">
        <f>RES_hhdet_in_new!O$172</f>
        <v>106.62296000428654</v>
      </c>
      <c r="P56" s="67">
        <f>RES_hhdet_in_new!P$172</f>
        <v>72.479296361398653</v>
      </c>
      <c r="Q56" s="67">
        <f>RES_hhdet_in_new!Q$172</f>
        <v>10.630869055226425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146.21875032794546</v>
      </c>
      <c r="D59" s="83">
        <f>RES_hhdet_in_new!D$177</f>
        <v>90.324537315497892</v>
      </c>
      <c r="E59" s="83">
        <f>RES_hhdet_in_new!E$177</f>
        <v>142.83029685233578</v>
      </c>
      <c r="F59" s="83">
        <f>RES_hhdet_in_new!F$177</f>
        <v>33.540720431603823</v>
      </c>
      <c r="G59" s="83">
        <f>RES_hhdet_in_new!G$177</f>
        <v>72.816495610748674</v>
      </c>
      <c r="H59" s="83">
        <f>RES_hhdet_in_new!H$177</f>
        <v>129.98363995615966</v>
      </c>
      <c r="I59" s="83">
        <f>RES_hhdet_in_new!I$177</f>
        <v>146.38465141555167</v>
      </c>
      <c r="J59" s="83">
        <f>RES_hhdet_in_new!J$177</f>
        <v>156.54468353624296</v>
      </c>
      <c r="K59" s="83">
        <f>RES_hhdet_in_new!K$177</f>
        <v>161.47830728049163</v>
      </c>
      <c r="L59" s="83">
        <f>RES_hhdet_in_new!L$177</f>
        <v>49.423963897128466</v>
      </c>
      <c r="M59" s="83">
        <f>RES_hhdet_in_new!M$177</f>
        <v>60.123327070324052</v>
      </c>
      <c r="N59" s="83">
        <f>RES_hhdet_in_new!N$177</f>
        <v>170.39779022729459</v>
      </c>
      <c r="O59" s="83">
        <f>RES_hhdet_in_new!O$177</f>
        <v>148.48161172776705</v>
      </c>
      <c r="P59" s="83">
        <f>RES_hhdet_in_new!P$177</f>
        <v>158.90089744457481</v>
      </c>
      <c r="Q59" s="83">
        <f>RES_hhdet_in_new!Q$177</f>
        <v>48.064414031508569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178.34374967205454</v>
      </c>
      <c r="D63" s="67">
        <f t="shared" ref="D63:Q63" si="4">D35-D49</f>
        <v>108.23796268450211</v>
      </c>
      <c r="E63" s="67">
        <f t="shared" si="4"/>
        <v>180.73220314766422</v>
      </c>
      <c r="F63" s="67">
        <f t="shared" si="4"/>
        <v>40.021779568396177</v>
      </c>
      <c r="G63" s="67">
        <f t="shared" si="4"/>
        <v>83.746004389251326</v>
      </c>
      <c r="H63" s="67">
        <f t="shared" si="4"/>
        <v>95.578860043840336</v>
      </c>
      <c r="I63" s="67">
        <f t="shared" si="4"/>
        <v>166.17784858444833</v>
      </c>
      <c r="J63" s="67">
        <f t="shared" si="4"/>
        <v>149.01781646375704</v>
      </c>
      <c r="K63" s="67">
        <f t="shared" si="4"/>
        <v>143.08419271950837</v>
      </c>
      <c r="L63" s="67">
        <f t="shared" si="4"/>
        <v>152.13853610287154</v>
      </c>
      <c r="M63" s="67">
        <f t="shared" si="4"/>
        <v>51.439172929675948</v>
      </c>
      <c r="N63" s="67">
        <f t="shared" si="4"/>
        <v>79.164709772705407</v>
      </c>
      <c r="O63" s="67">
        <f t="shared" si="4"/>
        <v>115.08088827223295</v>
      </c>
      <c r="P63" s="67">
        <f t="shared" si="4"/>
        <v>70.661602555425191</v>
      </c>
      <c r="Q63" s="67">
        <f t="shared" si="4"/>
        <v>16.498085968491445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17</v>
      </c>
      <c r="D65" s="67">
        <f t="shared" ref="D65:Q65" si="5">D37-D51</f>
        <v>23</v>
      </c>
      <c r="E65" s="67">
        <f t="shared" si="5"/>
        <v>26</v>
      </c>
      <c r="F65" s="67">
        <f t="shared" si="5"/>
        <v>13</v>
      </c>
      <c r="G65" s="67">
        <f t="shared" si="5"/>
        <v>11</v>
      </c>
      <c r="H65" s="67">
        <f t="shared" si="5"/>
        <v>9</v>
      </c>
      <c r="I65" s="67">
        <f t="shared" si="5"/>
        <v>20</v>
      </c>
      <c r="J65" s="67">
        <f t="shared" si="5"/>
        <v>20</v>
      </c>
      <c r="K65" s="67">
        <f t="shared" si="5"/>
        <v>23</v>
      </c>
      <c r="L65" s="67">
        <f t="shared" si="5"/>
        <v>45</v>
      </c>
      <c r="M65" s="67">
        <f t="shared" si="5"/>
        <v>22.999999999999993</v>
      </c>
      <c r="N65" s="67">
        <f t="shared" si="5"/>
        <v>14.999999999999993</v>
      </c>
      <c r="O65" s="67">
        <f t="shared" si="5"/>
        <v>9.9999999999999964</v>
      </c>
      <c r="P65" s="67">
        <f t="shared" si="5"/>
        <v>0</v>
      </c>
      <c r="Q65" s="67">
        <f t="shared" si="5"/>
        <v>1.9999999999999982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216.03613318468666</v>
      </c>
      <c r="D67" s="67">
        <f t="shared" si="6"/>
        <v>179.59390066471786</v>
      </c>
      <c r="E67" s="67">
        <f t="shared" si="6"/>
        <v>366.88509217767813</v>
      </c>
      <c r="F67" s="67">
        <f t="shared" si="6"/>
        <v>358.15220529631324</v>
      </c>
      <c r="G67" s="67">
        <f t="shared" si="6"/>
        <v>148.05308014657862</v>
      </c>
      <c r="H67" s="67">
        <f t="shared" si="6"/>
        <v>54.837917332865203</v>
      </c>
      <c r="I67" s="67">
        <f t="shared" si="6"/>
        <v>37.585830904999433</v>
      </c>
      <c r="J67" s="67">
        <f t="shared" si="6"/>
        <v>12.826303774701698</v>
      </c>
      <c r="K67" s="67">
        <f t="shared" si="6"/>
        <v>131.49999999999969</v>
      </c>
      <c r="L67" s="67">
        <f t="shared" si="6"/>
        <v>6.144818566713484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47.999999999999844</v>
      </c>
      <c r="E68" s="67">
        <f t="shared" si="6"/>
        <v>5.1366927336630068</v>
      </c>
      <c r="F68" s="67">
        <f t="shared" si="6"/>
        <v>54.983278794396533</v>
      </c>
      <c r="G68" s="67">
        <f t="shared" si="6"/>
        <v>12.749478025579679</v>
      </c>
      <c r="H68" s="67">
        <f t="shared" si="6"/>
        <v>5.0000000000000053</v>
      </c>
      <c r="I68" s="67">
        <f t="shared" si="6"/>
        <v>2.7041839974646944</v>
      </c>
      <c r="J68" s="67">
        <f t="shared" si="6"/>
        <v>1.81572470407439</v>
      </c>
      <c r="K68" s="67">
        <f t="shared" si="6"/>
        <v>14.999999999999964</v>
      </c>
      <c r="L68" s="67">
        <f t="shared" si="6"/>
        <v>3.9840286312803146</v>
      </c>
      <c r="M68" s="67">
        <f t="shared" si="6"/>
        <v>0.13524733753117735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163.53124967205414</v>
      </c>
      <c r="D69" s="67">
        <f t="shared" si="6"/>
        <v>125.42546268450245</v>
      </c>
      <c r="E69" s="67">
        <f t="shared" si="6"/>
        <v>66.753988059005337</v>
      </c>
      <c r="F69" s="67">
        <f t="shared" si="6"/>
        <v>13.157263659105944</v>
      </c>
      <c r="G69" s="67">
        <f t="shared" si="6"/>
        <v>178.9248897978903</v>
      </c>
      <c r="H69" s="67">
        <f t="shared" si="6"/>
        <v>364.82215346951682</v>
      </c>
      <c r="I69" s="67">
        <f t="shared" si="6"/>
        <v>1436.8327730391054</v>
      </c>
      <c r="J69" s="67">
        <f t="shared" si="6"/>
        <v>518.46531673391746</v>
      </c>
      <c r="K69" s="67">
        <f t="shared" si="6"/>
        <v>235.97297118668075</v>
      </c>
      <c r="L69" s="67">
        <f t="shared" si="6"/>
        <v>232.43174768814586</v>
      </c>
      <c r="M69" s="67">
        <f t="shared" si="6"/>
        <v>570.99147513912624</v>
      </c>
      <c r="N69" s="67">
        <f t="shared" si="6"/>
        <v>354.32466215810734</v>
      </c>
      <c r="O69" s="67">
        <f t="shared" si="6"/>
        <v>215.99120694653644</v>
      </c>
      <c r="P69" s="67">
        <f t="shared" si="6"/>
        <v>235.39683988292552</v>
      </c>
      <c r="Q69" s="67">
        <f t="shared" si="6"/>
        <v>899.12376769409752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29.417828181103751</v>
      </c>
      <c r="M70" s="67">
        <f t="shared" si="6"/>
        <v>63.896735364359529</v>
      </c>
      <c r="N70" s="67">
        <f t="shared" si="6"/>
        <v>20.215802455311803</v>
      </c>
      <c r="O70" s="67">
        <f t="shared" si="6"/>
        <v>2.3684254043527773</v>
      </c>
      <c r="P70" s="67">
        <f t="shared" si="6"/>
        <v>7.5764970642771772</v>
      </c>
      <c r="Q70" s="67">
        <f t="shared" si="6"/>
        <v>273.40947708015892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1625.5</v>
      </c>
      <c r="D72" s="67">
        <f t="shared" si="7"/>
        <v>42.19280613580073</v>
      </c>
      <c r="E72" s="67">
        <f t="shared" si="7"/>
        <v>8.0148270361240108</v>
      </c>
      <c r="F72" s="67">
        <f t="shared" si="7"/>
        <v>203.70163528795715</v>
      </c>
      <c r="G72" s="67">
        <f t="shared" si="7"/>
        <v>694.95020636054983</v>
      </c>
      <c r="H72" s="67">
        <f t="shared" si="7"/>
        <v>418.49999999999955</v>
      </c>
      <c r="I72" s="67">
        <f t="shared" si="7"/>
        <v>0</v>
      </c>
      <c r="J72" s="67">
        <f t="shared" si="7"/>
        <v>70.000000000000171</v>
      </c>
      <c r="K72" s="67">
        <f t="shared" si="7"/>
        <v>603.39812996350088</v>
      </c>
      <c r="L72" s="67">
        <f t="shared" si="7"/>
        <v>395.66086584715833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1.2530181319364146</v>
      </c>
      <c r="D73" s="83">
        <f t="shared" si="7"/>
        <v>3351.2036942246204</v>
      </c>
      <c r="E73" s="83">
        <f t="shared" si="7"/>
        <v>1799.419703147664</v>
      </c>
      <c r="F73" s="83">
        <f t="shared" si="7"/>
        <v>38.270350640988617</v>
      </c>
      <c r="G73" s="83">
        <f t="shared" si="7"/>
        <v>70.254998333417078</v>
      </c>
      <c r="H73" s="83">
        <f t="shared" si="7"/>
        <v>79.634695996015466</v>
      </c>
      <c r="I73" s="83">
        <f t="shared" si="7"/>
        <v>583.86534858444816</v>
      </c>
      <c r="J73" s="83">
        <f t="shared" si="7"/>
        <v>145.81017863024962</v>
      </c>
      <c r="K73" s="83">
        <f t="shared" si="7"/>
        <v>120.23165872425554</v>
      </c>
      <c r="L73" s="83">
        <f t="shared" si="7"/>
        <v>795.62723832290806</v>
      </c>
      <c r="M73" s="83">
        <f t="shared" si="7"/>
        <v>1750.2829228828271</v>
      </c>
      <c r="N73" s="83">
        <f t="shared" si="7"/>
        <v>528.97578084529778</v>
      </c>
      <c r="O73" s="83">
        <f t="shared" si="7"/>
        <v>258.15238221639879</v>
      </c>
      <c r="P73" s="83">
        <f t="shared" si="7"/>
        <v>280.27993850760032</v>
      </c>
      <c r="Q73" s="83">
        <f t="shared" si="7"/>
        <v>355.54554971160093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384.56250000000011</v>
      </c>
      <c r="C79" s="80">
        <f>RES_hhdet_numvin!C163</f>
        <v>324.56250000000006</v>
      </c>
      <c r="D79" s="80">
        <f>RES_hhdet_numvin!D163</f>
        <v>198.56250000000003</v>
      </c>
      <c r="E79" s="80">
        <f>RES_hhdet_numvin!E163</f>
        <v>323.56250000000006</v>
      </c>
      <c r="F79" s="80">
        <f>RES_hhdet_numvin!F163</f>
        <v>73.5625</v>
      </c>
      <c r="G79" s="80">
        <f>RES_hhdet_numvin!G163</f>
        <v>156.56250000000003</v>
      </c>
      <c r="H79" s="80">
        <f>RES_hhdet_numvin!H163</f>
        <v>225.56250000000003</v>
      </c>
      <c r="I79" s="80">
        <f>RES_hhdet_numvin!I163</f>
        <v>312.56250000000011</v>
      </c>
      <c r="J79" s="80">
        <f>RES_hhdet_numvin!J163</f>
        <v>305.56250000000006</v>
      </c>
      <c r="K79" s="80">
        <f>RES_hhdet_numvin!K163</f>
        <v>304.56250000000006</v>
      </c>
      <c r="L79" s="80">
        <f>RES_hhdet_numvin!L163</f>
        <v>201.56250000000006</v>
      </c>
      <c r="M79" s="80">
        <f>RES_hhdet_numvin!M163</f>
        <v>111.56250000000003</v>
      </c>
      <c r="N79" s="80">
        <f>RES_hhdet_numvin!N163</f>
        <v>249.56250000000006</v>
      </c>
      <c r="O79" s="80">
        <f>RES_hhdet_numvin!O163</f>
        <v>263.56249999999994</v>
      </c>
      <c r="P79" s="80">
        <f>RES_hhdet_numvin!P163</f>
        <v>229.56250000000006</v>
      </c>
      <c r="Q79" s="80">
        <f>RES_hhdet_numvin!Q163</f>
        <v>64.562500000000014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18.000000000000004</v>
      </c>
      <c r="K81" s="80">
        <f>RES_hhdet_numvin!K165</f>
        <v>48.000000000000014</v>
      </c>
      <c r="L81" s="80">
        <f>RES_hhdet_numvin!L165</f>
        <v>59.000000000000014</v>
      </c>
      <c r="M81" s="80">
        <f>RES_hhdet_numvin!M165</f>
        <v>50.000000000000014</v>
      </c>
      <c r="N81" s="80">
        <f>RES_hhdet_numvin!N165</f>
        <v>47.000000000000014</v>
      </c>
      <c r="O81" s="80">
        <f>RES_hhdet_numvin!O165</f>
        <v>24.000000000000007</v>
      </c>
      <c r="P81" s="80">
        <f>RES_hhdet_numvin!P165</f>
        <v>0</v>
      </c>
      <c r="Q81" s="80">
        <f>RES_hhdet_numvin!Q165</f>
        <v>8.0000000000000018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384.56250000000011</v>
      </c>
      <c r="C85" s="80">
        <f>RES_hhdet_numvin!C171</f>
        <v>299.5342797183007</v>
      </c>
      <c r="D85" s="80">
        <f>RES_hhdet_numvin!D171</f>
        <v>163.88952744051738</v>
      </c>
      <c r="E85" s="80">
        <f>RES_hhdet_numvin!E171</f>
        <v>289.95901460959544</v>
      </c>
      <c r="F85" s="80">
        <f>RES_hhdet_numvin!F171</f>
        <v>68.994385188203381</v>
      </c>
      <c r="G85" s="80">
        <f>RES_hhdet_numvin!G171</f>
        <v>151.43992382845519</v>
      </c>
      <c r="H85" s="80">
        <f>RES_hhdet_numvin!H171</f>
        <v>214.60626102612036</v>
      </c>
      <c r="I85" s="80">
        <f>RES_hhdet_numvin!I171</f>
        <v>231.93202534168591</v>
      </c>
      <c r="J85" s="80">
        <f>RES_hhdet_numvin!J171</f>
        <v>226.39325293740285</v>
      </c>
      <c r="K85" s="80">
        <f>RES_hhdet_numvin!K171</f>
        <v>207.60438803704952</v>
      </c>
      <c r="L85" s="80">
        <f>RES_hhdet_numvin!L171</f>
        <v>150.57355823896833</v>
      </c>
      <c r="M85" s="80">
        <f>RES_hhdet_numvin!M171</f>
        <v>49.554063547543947</v>
      </c>
      <c r="N85" s="80">
        <f>RES_hhdet_numvin!N171</f>
        <v>98.643970195431066</v>
      </c>
      <c r="O85" s="80">
        <f>RES_hhdet_numvin!O171</f>
        <v>156.29801530735122</v>
      </c>
      <c r="P85" s="80">
        <f>RES_hhdet_numvin!P171</f>
        <v>157.08320363860139</v>
      </c>
      <c r="Q85" s="80">
        <f>RES_hhdet_numvin!Q171</f>
        <v>53.931630944773595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25.028220281699372</v>
      </c>
      <c r="D86" s="80">
        <f>RES_hhdet_numvin!D172</f>
        <v>34.672972559482652</v>
      </c>
      <c r="E86" s="80">
        <f>RES_hhdet_numvin!E172</f>
        <v>33.6034853904046</v>
      </c>
      <c r="F86" s="80">
        <f>RES_hhdet_numvin!F172</f>
        <v>4.5681148117966242</v>
      </c>
      <c r="G86" s="80">
        <f>RES_hhdet_numvin!G172</f>
        <v>5.1225761715448463</v>
      </c>
      <c r="H86" s="80">
        <f>RES_hhdet_numvin!H172</f>
        <v>10.956238973879669</v>
      </c>
      <c r="I86" s="80">
        <f>RES_hhdet_numvin!I172</f>
        <v>80.630474658314199</v>
      </c>
      <c r="J86" s="80">
        <f>RES_hhdet_numvin!J172</f>
        <v>79.169247062597208</v>
      </c>
      <c r="K86" s="80">
        <f>RES_hhdet_numvin!K172</f>
        <v>96.958111962950554</v>
      </c>
      <c r="L86" s="80">
        <f>RES_hhdet_numvin!L172</f>
        <v>50.988941761031718</v>
      </c>
      <c r="M86" s="80">
        <f>RES_hhdet_numvin!M172</f>
        <v>62.008436452456081</v>
      </c>
      <c r="N86" s="80">
        <f>RES_hhdet_numvin!N172</f>
        <v>150.91852980456898</v>
      </c>
      <c r="O86" s="80">
        <f>RES_hhdet_numvin!O172</f>
        <v>107.26448469264874</v>
      </c>
      <c r="P86" s="80">
        <f>RES_hhdet_numvin!P172</f>
        <v>72.479296361398653</v>
      </c>
      <c r="Q86" s="80">
        <f>RES_hhdet_numvin!Q172</f>
        <v>10.630869055226425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0</v>
      </c>
      <c r="H88" s="80">
        <f>RES_hhdet_numvin!H176</f>
        <v>0</v>
      </c>
      <c r="I88" s="80">
        <f>RES_hhdet_numvin!I176</f>
        <v>0</v>
      </c>
      <c r="J88" s="80">
        <f>RES_hhdet_numvin!J176</f>
        <v>0</v>
      </c>
      <c r="K88" s="80">
        <f>RES_hhdet_numvin!K176</f>
        <v>0</v>
      </c>
      <c r="L88" s="80">
        <f>RES_hhdet_numvin!L176</f>
        <v>0</v>
      </c>
      <c r="M88" s="80">
        <f>RES_hhdet_numvin!M176</f>
        <v>0</v>
      </c>
      <c r="N88" s="80">
        <f>RES_hhdet_numvin!N176</f>
        <v>0</v>
      </c>
      <c r="O88" s="80">
        <f>RES_hhdet_numvin!O176</f>
        <v>0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384.56250000000011</v>
      </c>
      <c r="C89" s="78">
        <f>RES_hhdet_numvin!C177</f>
        <v>324.56250000000006</v>
      </c>
      <c r="D89" s="78">
        <f>RES_hhdet_numvin!D177</f>
        <v>198.56250000000006</v>
      </c>
      <c r="E89" s="78">
        <f>RES_hhdet_numvin!E177</f>
        <v>323.56250000000006</v>
      </c>
      <c r="F89" s="78">
        <f>RES_hhdet_numvin!F177</f>
        <v>73.562500000000014</v>
      </c>
      <c r="G89" s="78">
        <f>RES_hhdet_numvin!G177</f>
        <v>156.56250000000003</v>
      </c>
      <c r="H89" s="78">
        <f>RES_hhdet_numvin!H177</f>
        <v>225.56250000000006</v>
      </c>
      <c r="I89" s="78">
        <f>RES_hhdet_numvin!I177</f>
        <v>312.56250000000006</v>
      </c>
      <c r="J89" s="78">
        <f>RES_hhdet_numvin!J177</f>
        <v>305.56250000000006</v>
      </c>
      <c r="K89" s="78">
        <f>RES_hhdet_numvin!K177</f>
        <v>304.56250000000006</v>
      </c>
      <c r="L89" s="78">
        <f>RES_hhdet_numvin!L177</f>
        <v>201.56250000000003</v>
      </c>
      <c r="M89" s="78">
        <f>RES_hhdet_numvin!M177</f>
        <v>111.56250000000003</v>
      </c>
      <c r="N89" s="78">
        <f>RES_hhdet_numvin!N177</f>
        <v>249.56250000000006</v>
      </c>
      <c r="O89" s="78">
        <f>RES_hhdet_numvin!O177</f>
        <v>263.56250000000006</v>
      </c>
      <c r="P89" s="78">
        <f>RES_hhdet_numvin!P177</f>
        <v>229.56250000000003</v>
      </c>
      <c r="Q89" s="78">
        <f>RES_hhdet_numvin!Q177</f>
        <v>64.562500000000028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6.1581280210371361</v>
      </c>
      <c r="C93" s="168">
        <f t="shared" ref="C93:Q93" si="8">SUM(C94,C96,C98,C107)</f>
        <v>6.3701548204492493</v>
      </c>
      <c r="D93" s="168">
        <f t="shared" si="8"/>
        <v>7.3764406172062316</v>
      </c>
      <c r="E93" s="168">
        <f t="shared" si="8"/>
        <v>8.2955923167088947</v>
      </c>
      <c r="F93" s="168">
        <f t="shared" si="8"/>
        <v>8.0546240960349387</v>
      </c>
      <c r="G93" s="168">
        <f t="shared" si="8"/>
        <v>6.675528810148263</v>
      </c>
      <c r="H93" s="168">
        <f t="shared" si="8"/>
        <v>7.1334618527981855</v>
      </c>
      <c r="I93" s="168">
        <f t="shared" si="8"/>
        <v>7.1022703455680229</v>
      </c>
      <c r="J93" s="168">
        <f t="shared" si="8"/>
        <v>9.4875192793878114</v>
      </c>
      <c r="K93" s="168">
        <f t="shared" si="8"/>
        <v>5.547066487222188</v>
      </c>
      <c r="L93" s="168">
        <f t="shared" si="8"/>
        <v>7.7671087155848086</v>
      </c>
      <c r="M93" s="168">
        <f t="shared" si="8"/>
        <v>5.1730375744997241</v>
      </c>
      <c r="N93" s="168">
        <f t="shared" si="8"/>
        <v>5.1607296088107848</v>
      </c>
      <c r="O93" s="168">
        <f t="shared" si="8"/>
        <v>4.6658923731218085</v>
      </c>
      <c r="P93" s="168">
        <f t="shared" si="8"/>
        <v>3.7113549851783092</v>
      </c>
      <c r="Q93" s="168">
        <f t="shared" si="8"/>
        <v>5.3413444478248735</v>
      </c>
    </row>
    <row r="94" spans="1:17" ht="12" customHeight="1" x14ac:dyDescent="0.25">
      <c r="A94" s="158" t="s">
        <v>65</v>
      </c>
      <c r="B94" s="157">
        <f>B95</f>
        <v>4.5254077302386753</v>
      </c>
      <c r="C94" s="157">
        <f t="shared" ref="C94:Q94" si="9">C95</f>
        <v>4.5674585999720092</v>
      </c>
      <c r="D94" s="157">
        <f t="shared" si="9"/>
        <v>5.8602584629939374</v>
      </c>
      <c r="E94" s="157">
        <f t="shared" si="9"/>
        <v>6.8908530917550248</v>
      </c>
      <c r="F94" s="157">
        <f t="shared" si="9"/>
        <v>6.7199331540047513</v>
      </c>
      <c r="G94" s="157">
        <f t="shared" si="9"/>
        <v>5.4559516054583668</v>
      </c>
      <c r="H94" s="157">
        <f t="shared" si="9"/>
        <v>5.8909089441925007</v>
      </c>
      <c r="I94" s="157">
        <f t="shared" si="9"/>
        <v>6.0256896716142618</v>
      </c>
      <c r="J94" s="157">
        <f t="shared" si="9"/>
        <v>8.1803035604600094</v>
      </c>
      <c r="K94" s="157">
        <f t="shared" si="9"/>
        <v>4.6929691010296732</v>
      </c>
      <c r="L94" s="157">
        <f t="shared" si="9"/>
        <v>6.5680342497128192</v>
      </c>
      <c r="M94" s="157">
        <f t="shared" si="9"/>
        <v>4.3834339509095601</v>
      </c>
      <c r="N94" s="157">
        <f t="shared" si="9"/>
        <v>4.4355500575066973</v>
      </c>
      <c r="O94" s="157">
        <f t="shared" si="9"/>
        <v>3.8668880692107637</v>
      </c>
      <c r="P94" s="157">
        <f t="shared" si="9"/>
        <v>2.9565825733999551</v>
      </c>
      <c r="Q94" s="157">
        <f t="shared" si="9"/>
        <v>4.5292873099818722</v>
      </c>
    </row>
    <row r="95" spans="1:17" ht="12" customHeight="1" x14ac:dyDescent="0.25">
      <c r="A95" s="23" t="s">
        <v>60</v>
      </c>
      <c r="B95" s="57">
        <f>RES_hhdet_fec!B$163</f>
        <v>4.5254077302386753</v>
      </c>
      <c r="C95" s="57">
        <f>RES_hhdet_fec!C$163</f>
        <v>4.5674585999720092</v>
      </c>
      <c r="D95" s="57">
        <f>RES_hhdet_fec!D$163</f>
        <v>5.8602584629939374</v>
      </c>
      <c r="E95" s="57">
        <f>RES_hhdet_fec!E$163</f>
        <v>6.8908530917550248</v>
      </c>
      <c r="F95" s="57">
        <f>RES_hhdet_fec!F$163</f>
        <v>6.7199331540047513</v>
      </c>
      <c r="G95" s="57">
        <f>RES_hhdet_fec!G$163</f>
        <v>5.4559516054583668</v>
      </c>
      <c r="H95" s="57">
        <f>RES_hhdet_fec!H$163</f>
        <v>5.8909089441925007</v>
      </c>
      <c r="I95" s="57">
        <f>RES_hhdet_fec!I$163</f>
        <v>6.0256896716142618</v>
      </c>
      <c r="J95" s="57">
        <f>RES_hhdet_fec!J$163</f>
        <v>8.1803035604600094</v>
      </c>
      <c r="K95" s="57">
        <f>RES_hhdet_fec!K$163</f>
        <v>4.6929691010296732</v>
      </c>
      <c r="L95" s="57">
        <f>RES_hhdet_fec!L$163</f>
        <v>6.5680342497128192</v>
      </c>
      <c r="M95" s="57">
        <f>RES_hhdet_fec!M$163</f>
        <v>4.3834339509095601</v>
      </c>
      <c r="N95" s="57">
        <f>RES_hhdet_fec!N$163</f>
        <v>4.4355500575066973</v>
      </c>
      <c r="O95" s="57">
        <f>RES_hhdet_fec!O$163</f>
        <v>3.8668880692107637</v>
      </c>
      <c r="P95" s="57">
        <f>RES_hhdet_fec!P$163</f>
        <v>2.9565825733999551</v>
      </c>
      <c r="Q95" s="57">
        <f>RES_hhdet_fec!Q$163</f>
        <v>4.5292873099818722</v>
      </c>
    </row>
    <row r="96" spans="1:17" ht="12" customHeight="1" x14ac:dyDescent="0.25">
      <c r="A96" s="158" t="s">
        <v>112</v>
      </c>
      <c r="B96" s="157">
        <f>B97</f>
        <v>2.104332824379531E-2</v>
      </c>
      <c r="C96" s="157">
        <f t="shared" ref="C96:Q96" si="10">C97</f>
        <v>2.1187619546399753E-2</v>
      </c>
      <c r="D96" s="157">
        <f t="shared" si="10"/>
        <v>2.2342953836627457E-2</v>
      </c>
      <c r="E96" s="157">
        <f t="shared" si="10"/>
        <v>2.3944486949278178E-2</v>
      </c>
      <c r="F96" s="157">
        <f t="shared" si="10"/>
        <v>2.2109863135993172E-2</v>
      </c>
      <c r="G96" s="157">
        <f t="shared" si="10"/>
        <v>2.0731568126481206E-2</v>
      </c>
      <c r="H96" s="157">
        <f t="shared" si="10"/>
        <v>2.0643483658736705E-2</v>
      </c>
      <c r="I96" s="157">
        <f t="shared" si="10"/>
        <v>2.1703785234972815E-2</v>
      </c>
      <c r="J96" s="157">
        <f t="shared" si="10"/>
        <v>2.271009035154448E-2</v>
      </c>
      <c r="K96" s="157">
        <f t="shared" si="10"/>
        <v>2.3293649059801139E-2</v>
      </c>
      <c r="L96" s="157">
        <f t="shared" si="10"/>
        <v>2.349280964998585E-2</v>
      </c>
      <c r="M96" s="157">
        <f t="shared" si="10"/>
        <v>2.2929291435611635E-2</v>
      </c>
      <c r="N96" s="157">
        <f t="shared" si="10"/>
        <v>2.3758918450832979E-2</v>
      </c>
      <c r="O96" s="157">
        <f t="shared" si="10"/>
        <v>2.3279464590321184E-2</v>
      </c>
      <c r="P96" s="157">
        <f t="shared" si="10"/>
        <v>1.7270452742991667E-2</v>
      </c>
      <c r="Q96" s="157">
        <f t="shared" si="10"/>
        <v>1.5394526962522416E-2</v>
      </c>
    </row>
    <row r="97" spans="1:17" ht="12" customHeight="1" x14ac:dyDescent="0.25">
      <c r="A97" s="23" t="s">
        <v>60</v>
      </c>
      <c r="B97" s="156">
        <f>RES_hhdet_fec!B$165</f>
        <v>2.104332824379531E-2</v>
      </c>
      <c r="C97" s="156">
        <f>RES_hhdet_fec!C$165</f>
        <v>2.1187619546399753E-2</v>
      </c>
      <c r="D97" s="156">
        <f>RES_hhdet_fec!D$165</f>
        <v>2.2342953836627457E-2</v>
      </c>
      <c r="E97" s="156">
        <f>RES_hhdet_fec!E$165</f>
        <v>2.3944486949278178E-2</v>
      </c>
      <c r="F97" s="156">
        <f>RES_hhdet_fec!F$165</f>
        <v>2.2109863135993172E-2</v>
      </c>
      <c r="G97" s="156">
        <f>RES_hhdet_fec!G$165</f>
        <v>2.0731568126481206E-2</v>
      </c>
      <c r="H97" s="156">
        <f>RES_hhdet_fec!H$165</f>
        <v>2.0643483658736705E-2</v>
      </c>
      <c r="I97" s="156">
        <f>RES_hhdet_fec!I$165</f>
        <v>2.1703785234972815E-2</v>
      </c>
      <c r="J97" s="156">
        <f>RES_hhdet_fec!J$165</f>
        <v>2.271009035154448E-2</v>
      </c>
      <c r="K97" s="156">
        <f>RES_hhdet_fec!K$165</f>
        <v>2.3293649059801139E-2</v>
      </c>
      <c r="L97" s="156">
        <f>RES_hhdet_fec!L$165</f>
        <v>2.349280964998585E-2</v>
      </c>
      <c r="M97" s="156">
        <f>RES_hhdet_fec!M$165</f>
        <v>2.2929291435611635E-2</v>
      </c>
      <c r="N97" s="156">
        <f>RES_hhdet_fec!N$165</f>
        <v>2.3758918450832979E-2</v>
      </c>
      <c r="O97" s="156">
        <f>RES_hhdet_fec!O$165</f>
        <v>2.3279464590321184E-2</v>
      </c>
      <c r="P97" s="156">
        <f>RES_hhdet_fec!P$165</f>
        <v>1.7270452742991667E-2</v>
      </c>
      <c r="Q97" s="156">
        <f>RES_hhdet_fec!Q$165</f>
        <v>1.5394526962522416E-2</v>
      </c>
    </row>
    <row r="98" spans="1:17" ht="12" customHeight="1" x14ac:dyDescent="0.25">
      <c r="A98" s="158" t="s">
        <v>63</v>
      </c>
      <c r="B98" s="157">
        <f>SUM(B99:B100,B103:B104)</f>
        <v>1.0829808874992934</v>
      </c>
      <c r="C98" s="157">
        <f t="shared" ref="C98:Q98" si="11">SUM(C99:C100,C103:C104)</f>
        <v>1.0136082900369046</v>
      </c>
      <c r="D98" s="157">
        <f t="shared" si="11"/>
        <v>1.0581151576802235</v>
      </c>
      <c r="E98" s="157">
        <f t="shared" si="11"/>
        <v>1.0939613169141882</v>
      </c>
      <c r="F98" s="157">
        <f t="shared" si="11"/>
        <v>1.0474686394733717</v>
      </c>
      <c r="G98" s="157">
        <f t="shared" si="11"/>
        <v>0.94106849885339661</v>
      </c>
      <c r="H98" s="157">
        <f t="shared" si="11"/>
        <v>0.93154848672534329</v>
      </c>
      <c r="I98" s="157">
        <f t="shared" si="11"/>
        <v>0.78860264170531624</v>
      </c>
      <c r="J98" s="157">
        <f t="shared" si="11"/>
        <v>0.92632520783092165</v>
      </c>
      <c r="K98" s="157">
        <f t="shared" si="11"/>
        <v>0.58826422094673436</v>
      </c>
      <c r="L98" s="157">
        <f t="shared" si="11"/>
        <v>0.84529140640623046</v>
      </c>
      <c r="M98" s="157">
        <f t="shared" si="11"/>
        <v>0.53366916407716802</v>
      </c>
      <c r="N98" s="157">
        <f t="shared" si="11"/>
        <v>0.47724802697765556</v>
      </c>
      <c r="O98" s="157">
        <f t="shared" si="11"/>
        <v>0.63396778537362752</v>
      </c>
      <c r="P98" s="157">
        <f t="shared" si="11"/>
        <v>0.63313348803228597</v>
      </c>
      <c r="Q98" s="157">
        <f t="shared" si="11"/>
        <v>0.56851626607827777</v>
      </c>
    </row>
    <row r="99" spans="1:17" ht="12" customHeight="1" x14ac:dyDescent="0.25">
      <c r="A99" s="167" t="s">
        <v>144</v>
      </c>
      <c r="B99" s="132">
        <f>RES_hhdet_fec!B$167</f>
        <v>0.91940761571410901</v>
      </c>
      <c r="C99" s="132">
        <f>RES_hhdet_fec!C$167</f>
        <v>0.87082563488605491</v>
      </c>
      <c r="D99" s="132">
        <f>RES_hhdet_fec!D$167</f>
        <v>0.80956153953149879</v>
      </c>
      <c r="E99" s="132">
        <f>RES_hhdet_fec!E$167</f>
        <v>0.80965247718386346</v>
      </c>
      <c r="F99" s="132">
        <f>RES_hhdet_fec!F$167</f>
        <v>0.79340816570736816</v>
      </c>
      <c r="G99" s="132">
        <f>RES_hhdet_fec!G$167</f>
        <v>0.72782537872830899</v>
      </c>
      <c r="H99" s="132">
        <f>RES_hhdet_fec!H$167</f>
        <v>0.61581780243159723</v>
      </c>
      <c r="I99" s="132">
        <f>RES_hhdet_fec!I$167</f>
        <v>0.29026835670653478</v>
      </c>
      <c r="J99" s="132">
        <f>RES_hhdet_fec!J$167</f>
        <v>0.16924780320454927</v>
      </c>
      <c r="K99" s="132">
        <f>RES_hhdet_fec!K$167</f>
        <v>0.15959698982598552</v>
      </c>
      <c r="L99" s="132">
        <f>RES_hhdet_fec!L$167</f>
        <v>0.143539365505616</v>
      </c>
      <c r="M99" s="132">
        <f>RES_hhdet_fec!M$167</f>
        <v>5.1471693959522967E-2</v>
      </c>
      <c r="N99" s="132">
        <f>RES_hhdet_fec!N$167</f>
        <v>0</v>
      </c>
      <c r="O99" s="132">
        <f>RES_hhdet_fec!O$167</f>
        <v>0</v>
      </c>
      <c r="P99" s="132">
        <f>RES_hhdet_fec!P$167</f>
        <v>0</v>
      </c>
      <c r="Q99" s="132">
        <f>RES_hhdet_fec!Q$167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9.9772475498390249E-3</v>
      </c>
      <c r="E100" s="132">
        <f t="shared" si="12"/>
        <v>9.9506681789848696E-3</v>
      </c>
      <c r="F100" s="132">
        <f t="shared" si="12"/>
        <v>1.9324096399365758E-2</v>
      </c>
      <c r="G100" s="132">
        <f t="shared" si="12"/>
        <v>2.0923720250141744E-2</v>
      </c>
      <c r="H100" s="132">
        <f t="shared" si="12"/>
        <v>2.165579671481449E-2</v>
      </c>
      <c r="I100" s="132">
        <f t="shared" si="12"/>
        <v>1.3672521285719157E-2</v>
      </c>
      <c r="J100" s="132">
        <f t="shared" si="12"/>
        <v>1.0047349218450463E-2</v>
      </c>
      <c r="K100" s="132">
        <f t="shared" si="12"/>
        <v>1.3121978115466044E-2</v>
      </c>
      <c r="L100" s="132">
        <f t="shared" si="12"/>
        <v>1.4497031679603173E-2</v>
      </c>
      <c r="M100" s="132">
        <f t="shared" si="12"/>
        <v>6.643886394908048E-3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8.057247549839025E-3</v>
      </c>
      <c r="E101" s="165">
        <f>RES_hhdet_fec!E$169</f>
        <v>8.0383175813753087E-3</v>
      </c>
      <c r="F101" s="165">
        <f>RES_hhdet_fec!F$169</f>
        <v>1.5552806861652863E-2</v>
      </c>
      <c r="G101" s="165">
        <f>RES_hhdet_fec!G$169</f>
        <v>1.6810602507707391E-2</v>
      </c>
      <c r="H101" s="165">
        <f>RES_hhdet_fec!H$169</f>
        <v>1.7360821025997633E-2</v>
      </c>
      <c r="I101" s="165">
        <f>RES_hhdet_fec!I$169</f>
        <v>1.0943397049466612E-2</v>
      </c>
      <c r="J101" s="165">
        <f>RES_hhdet_fec!J$169</f>
        <v>8.0266573335490733E-3</v>
      </c>
      <c r="K101" s="165">
        <f>RES_hhdet_fec!K$169</f>
        <v>1.0463491407899582E-2</v>
      </c>
      <c r="L101" s="165">
        <f>RES_hhdet_fec!L$169</f>
        <v>1.1541340875113703E-2</v>
      </c>
      <c r="M101" s="165">
        <f>RES_hhdet_fec!M$169</f>
        <v>5.2888346086849116E-3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1.9200000000000003E-3</v>
      </c>
      <c r="E102" s="164">
        <f>RES_hhdet_fec!E$170</f>
        <v>1.9123505976095616E-3</v>
      </c>
      <c r="F102" s="164">
        <f>RES_hhdet_fec!F$170</f>
        <v>3.7712895377128952E-3</v>
      </c>
      <c r="G102" s="164">
        <f>RES_hhdet_fec!G$170</f>
        <v>4.1131177424343539E-3</v>
      </c>
      <c r="H102" s="164">
        <f>RES_hhdet_fec!H$170</f>
        <v>4.2949756888168555E-3</v>
      </c>
      <c r="I102" s="164">
        <f>RES_hhdet_fec!I$170</f>
        <v>2.7291242362525452E-3</v>
      </c>
      <c r="J102" s="164">
        <f>RES_hhdet_fec!J$170</f>
        <v>2.0206918849013898E-3</v>
      </c>
      <c r="K102" s="164">
        <f>RES_hhdet_fec!K$170</f>
        <v>2.6584867075664614E-3</v>
      </c>
      <c r="L102" s="164">
        <f>RES_hhdet_fec!L$170</f>
        <v>2.9556908044894707E-3</v>
      </c>
      <c r="M102" s="164">
        <f>RES_hhdet_fec!M$170</f>
        <v>1.3550517862231366E-3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0.16357327178518452</v>
      </c>
      <c r="C103" s="162">
        <f>RES_hhdet_fec!C$171</f>
        <v>0.14278265515084959</v>
      </c>
      <c r="D103" s="162">
        <f>RES_hhdet_fec!D$171</f>
        <v>0.23482619018243578</v>
      </c>
      <c r="E103" s="162">
        <f>RES_hhdet_fec!E$171</f>
        <v>0.27028161452968097</v>
      </c>
      <c r="F103" s="162">
        <f>RES_hhdet_fec!F$171</f>
        <v>0.22789931416517037</v>
      </c>
      <c r="G103" s="162">
        <f>RES_hhdet_fec!G$171</f>
        <v>0.18530344884999217</v>
      </c>
      <c r="H103" s="162">
        <f>RES_hhdet_fec!H$171</f>
        <v>0.28224719537356063</v>
      </c>
      <c r="I103" s="162">
        <f>RES_hhdet_fec!I$171</f>
        <v>0.45955463572643612</v>
      </c>
      <c r="J103" s="162">
        <f>RES_hhdet_fec!J$171</f>
        <v>0.70324436661106027</v>
      </c>
      <c r="K103" s="162">
        <f>RES_hhdet_fec!K$171</f>
        <v>0.37642878310897282</v>
      </c>
      <c r="L103" s="162">
        <f>RES_hhdet_fec!L$171</f>
        <v>0.61885490829673051</v>
      </c>
      <c r="M103" s="162">
        <f>RES_hhdet_fec!M$171</f>
        <v>0.40994674099755746</v>
      </c>
      <c r="N103" s="162">
        <f>RES_hhdet_fec!N$171</f>
        <v>0.39725434746760302</v>
      </c>
      <c r="O103" s="162">
        <f>RES_hhdet_fec!O$171</f>
        <v>0.51931308859843628</v>
      </c>
      <c r="P103" s="162">
        <f>RES_hhdet_fec!P$171</f>
        <v>0.50966828275929366</v>
      </c>
      <c r="Q103" s="162">
        <f>RES_hhdet_fec!Q$171</f>
        <v>0.44947172179939654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3.7501804164498873E-3</v>
      </c>
      <c r="E104" s="160">
        <f t="shared" si="13"/>
        <v>4.0765570216588828E-3</v>
      </c>
      <c r="F104" s="160">
        <f t="shared" si="13"/>
        <v>6.8370632014674148E-3</v>
      </c>
      <c r="G104" s="160">
        <f t="shared" si="13"/>
        <v>7.0159510249536219E-3</v>
      </c>
      <c r="H104" s="160">
        <f t="shared" si="13"/>
        <v>1.1827692205370928E-2</v>
      </c>
      <c r="I104" s="160">
        <f t="shared" si="13"/>
        <v>2.5107127986626208E-2</v>
      </c>
      <c r="J104" s="160">
        <f t="shared" si="13"/>
        <v>4.3785688796861608E-2</v>
      </c>
      <c r="K104" s="160">
        <f t="shared" si="13"/>
        <v>3.9116469896310048E-2</v>
      </c>
      <c r="L104" s="160">
        <f t="shared" si="13"/>
        <v>6.8400100924280699E-2</v>
      </c>
      <c r="M104" s="160">
        <f t="shared" si="13"/>
        <v>6.5606842725179554E-2</v>
      </c>
      <c r="N104" s="160">
        <f t="shared" si="13"/>
        <v>7.999367951005254E-2</v>
      </c>
      <c r="O104" s="160">
        <f t="shared" si="13"/>
        <v>0.11465469677519126</v>
      </c>
      <c r="P104" s="160">
        <f t="shared" si="13"/>
        <v>0.12346520527299235</v>
      </c>
      <c r="Q104" s="160">
        <f t="shared" si="13"/>
        <v>0.11904454427888127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2.3501804164498879E-3</v>
      </c>
      <c r="E105" s="156">
        <f>RES_hhdet_fec!E$173</f>
        <v>2.7219753483521108E-3</v>
      </c>
      <c r="F105" s="156">
        <f>RES_hhdet_fec!F$173</f>
        <v>4.4850761779475449E-3</v>
      </c>
      <c r="G105" s="156">
        <f>RES_hhdet_fec!G$173</f>
        <v>4.2467232379681148E-3</v>
      </c>
      <c r="H105" s="156">
        <f>RES_hhdet_fec!H$173</f>
        <v>8.0189401794389988E-3</v>
      </c>
      <c r="I105" s="156">
        <f>RES_hhdet_fec!I$173</f>
        <v>1.7286354055872644E-2</v>
      </c>
      <c r="J105" s="156">
        <f>RES_hhdet_fec!J$173</f>
        <v>3.3076021806884244E-2</v>
      </c>
      <c r="K105" s="156">
        <f>RES_hhdet_fec!K$173</f>
        <v>2.4597042493447067E-2</v>
      </c>
      <c r="L105" s="156">
        <f>RES_hhdet_fec!L$173</f>
        <v>5.0057431519948979E-2</v>
      </c>
      <c r="M105" s="156">
        <f>RES_hhdet_fec!M$173</f>
        <v>4.2570962359386233E-2</v>
      </c>
      <c r="N105" s="156">
        <f>RES_hhdet_fec!N$173</f>
        <v>5.2679618307293043E-2</v>
      </c>
      <c r="O105" s="156">
        <f>RES_hhdet_fec!O$173</f>
        <v>8.3570067665065653E-2</v>
      </c>
      <c r="P105" s="156">
        <f>RES_hhdet_fec!P$173</f>
        <v>9.2799589007697039E-2</v>
      </c>
      <c r="Q105" s="156">
        <f>RES_hhdet_fec!Q$173</f>
        <v>8.9352812164940135E-2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1.3999999999999993E-3</v>
      </c>
      <c r="E106" s="57">
        <f>RES_hhdet_fec!E$174</f>
        <v>1.3545816733067724E-3</v>
      </c>
      <c r="F106" s="57">
        <f>RES_hhdet_fec!F$174</f>
        <v>2.3519870235198703E-3</v>
      </c>
      <c r="G106" s="57">
        <f>RES_hhdet_fec!G$174</f>
        <v>2.7692277869855067E-3</v>
      </c>
      <c r="H106" s="57">
        <f>RES_hhdet_fec!H$174</f>
        <v>3.8087520259319284E-3</v>
      </c>
      <c r="I106" s="57">
        <f>RES_hhdet_fec!I$174</f>
        <v>7.8207739307535641E-3</v>
      </c>
      <c r="J106" s="57">
        <f>RES_hhdet_fec!J$174</f>
        <v>1.0709666989977367E-2</v>
      </c>
      <c r="K106" s="57">
        <f>RES_hhdet_fec!K$174</f>
        <v>1.4519427402862982E-2</v>
      </c>
      <c r="L106" s="57">
        <f>RES_hhdet_fec!L$174</f>
        <v>1.8342669404331723E-2</v>
      </c>
      <c r="M106" s="57">
        <f>RES_hhdet_fec!M$174</f>
        <v>2.3035880365793324E-2</v>
      </c>
      <c r="N106" s="57">
        <f>RES_hhdet_fec!N$174</f>
        <v>2.7314061202759504E-2</v>
      </c>
      <c r="O106" s="57">
        <f>RES_hhdet_fec!O$174</f>
        <v>3.1084629110125602E-2</v>
      </c>
      <c r="P106" s="57">
        <f>RES_hhdet_fec!P$174</f>
        <v>3.0665616265295303E-2</v>
      </c>
      <c r="Q106" s="57">
        <f>RES_hhdet_fec!Q$174</f>
        <v>2.9691732113941133E-2</v>
      </c>
    </row>
    <row r="107" spans="1:17" ht="12" customHeight="1" x14ac:dyDescent="0.25">
      <c r="A107" s="158" t="s">
        <v>62</v>
      </c>
      <c r="B107" s="157">
        <f>SUM(B108:B109)</f>
        <v>0.52869607505537164</v>
      </c>
      <c r="C107" s="157">
        <f t="shared" ref="C107:Q107" si="14">SUM(C108:C109)</f>
        <v>0.76790031089393684</v>
      </c>
      <c r="D107" s="157">
        <f t="shared" si="14"/>
        <v>0.43572404269544274</v>
      </c>
      <c r="E107" s="157">
        <f t="shared" si="14"/>
        <v>0.28683342109040277</v>
      </c>
      <c r="F107" s="157">
        <f t="shared" si="14"/>
        <v>0.26511243942082285</v>
      </c>
      <c r="G107" s="157">
        <f t="shared" si="14"/>
        <v>0.25777713771001842</v>
      </c>
      <c r="H107" s="157">
        <f t="shared" si="14"/>
        <v>0.29036093822160514</v>
      </c>
      <c r="I107" s="157">
        <f t="shared" si="14"/>
        <v>0.26627424701347191</v>
      </c>
      <c r="J107" s="157">
        <f t="shared" si="14"/>
        <v>0.35818042074533463</v>
      </c>
      <c r="K107" s="157">
        <f t="shared" si="14"/>
        <v>0.24253951618597908</v>
      </c>
      <c r="L107" s="157">
        <f t="shared" si="14"/>
        <v>0.33029024981577199</v>
      </c>
      <c r="M107" s="157">
        <f t="shared" si="14"/>
        <v>0.23300516807738472</v>
      </c>
      <c r="N107" s="157">
        <f t="shared" si="14"/>
        <v>0.22417260587560006</v>
      </c>
      <c r="O107" s="157">
        <f t="shared" si="14"/>
        <v>0.14175705394709537</v>
      </c>
      <c r="P107" s="157">
        <f t="shared" si="14"/>
        <v>0.10436847100307597</v>
      </c>
      <c r="Q107" s="157">
        <f t="shared" si="14"/>
        <v>0.22814634480220208</v>
      </c>
    </row>
    <row r="108" spans="1:17" ht="12" customHeight="1" x14ac:dyDescent="0.25">
      <c r="A108" s="23" t="s">
        <v>57</v>
      </c>
      <c r="B108" s="156">
        <f>RES_hhdet_fec!B$176</f>
        <v>0.50058839901921603</v>
      </c>
      <c r="C108" s="156">
        <f>RES_hhdet_fec!C$176</f>
        <v>0.76408259979024307</v>
      </c>
      <c r="D108" s="156">
        <f>RES_hhdet_fec!D$176</f>
        <v>0.30743127471387521</v>
      </c>
      <c r="E108" s="156">
        <f>RES_hhdet_fec!E$176</f>
        <v>5.8552481629675218E-2</v>
      </c>
      <c r="F108" s="156">
        <f>RES_hhdet_fec!F$176</f>
        <v>5.6019654447002229E-2</v>
      </c>
      <c r="G108" s="156">
        <f>RES_hhdet_fec!G$176</f>
        <v>0.1143172487267915</v>
      </c>
      <c r="H108" s="156">
        <f>RES_hhdet_fec!H$176</f>
        <v>0.1118382411963314</v>
      </c>
      <c r="I108" s="156">
        <f>RES_hhdet_fec!I$176</f>
        <v>3.0011779844569743E-2</v>
      </c>
      <c r="J108" s="156">
        <f>RES_hhdet_fec!J$176</f>
        <v>3.8115848457519676E-2</v>
      </c>
      <c r="K108" s="156">
        <f>RES_hhdet_fec!K$176</f>
        <v>8.5161601653892208E-2</v>
      </c>
      <c r="L108" s="156">
        <f>RES_hhdet_fec!L$176</f>
        <v>9.4738951272372265E-2</v>
      </c>
      <c r="M108" s="156">
        <f>RES_hhdet_fec!M$176</f>
        <v>4.6186631502276594E-2</v>
      </c>
      <c r="N108" s="156">
        <f>RES_hhdet_fec!N$176</f>
        <v>0</v>
      </c>
      <c r="O108" s="156">
        <f>RES_hhdet_fec!O$176</f>
        <v>0</v>
      </c>
      <c r="P108" s="156">
        <f>RES_hhdet_fec!P$176</f>
        <v>0</v>
      </c>
      <c r="Q108" s="156">
        <f>RES_hhdet_fec!Q$176</f>
        <v>0</v>
      </c>
    </row>
    <row r="109" spans="1:17" ht="12" customHeight="1" x14ac:dyDescent="0.25">
      <c r="A109" s="29" t="s">
        <v>140</v>
      </c>
      <c r="B109" s="57">
        <f>RES_hhdet_fec!B$177</f>
        <v>2.8107676036155643E-2</v>
      </c>
      <c r="C109" s="57">
        <f>RES_hhdet_fec!C$177</f>
        <v>3.8177111036938006E-3</v>
      </c>
      <c r="D109" s="57">
        <f>RES_hhdet_fec!D$177</f>
        <v>0.1282927679815675</v>
      </c>
      <c r="E109" s="57">
        <f>RES_hhdet_fec!E$177</f>
        <v>0.22828093946072756</v>
      </c>
      <c r="F109" s="57">
        <f>RES_hhdet_fec!F$177</f>
        <v>0.20909278497382064</v>
      </c>
      <c r="G109" s="57">
        <f>RES_hhdet_fec!G$177</f>
        <v>0.14345988898322695</v>
      </c>
      <c r="H109" s="57">
        <f>RES_hhdet_fec!H$177</f>
        <v>0.17852269702527371</v>
      </c>
      <c r="I109" s="57">
        <f>RES_hhdet_fec!I$177</f>
        <v>0.23626246716890217</v>
      </c>
      <c r="J109" s="57">
        <f>RES_hhdet_fec!J$177</f>
        <v>0.32006457228781493</v>
      </c>
      <c r="K109" s="57">
        <f>RES_hhdet_fec!K$177</f>
        <v>0.15737791453208688</v>
      </c>
      <c r="L109" s="57">
        <f>RES_hhdet_fec!L$177</f>
        <v>0.23555129854339971</v>
      </c>
      <c r="M109" s="57">
        <f>RES_hhdet_fec!M$177</f>
        <v>0.18681853657510814</v>
      </c>
      <c r="N109" s="57">
        <f>RES_hhdet_fec!N$177</f>
        <v>0.22417260587560006</v>
      </c>
      <c r="O109" s="57">
        <f>RES_hhdet_fec!O$177</f>
        <v>0.14175705394709537</v>
      </c>
      <c r="P109" s="57">
        <f>RES_hhdet_fec!P$177</f>
        <v>0.10436847100307597</v>
      </c>
      <c r="Q109" s="57">
        <f>RES_hhdet_fec!Q$177</f>
        <v>0.22814634480220208</v>
      </c>
    </row>
    <row r="111" spans="1:17" ht="12" customHeight="1" x14ac:dyDescent="0.25">
      <c r="A111" s="152" t="s">
        <v>119</v>
      </c>
      <c r="B111" s="168">
        <f>SUM(B112,B114,B116,B125)</f>
        <v>4.307076196221991</v>
      </c>
      <c r="C111" s="168">
        <f t="shared" ref="C111:Q111" si="15">SUM(C112,C114,C116,C125)</f>
        <v>4.4064279144411884</v>
      </c>
      <c r="D111" s="168">
        <f t="shared" si="15"/>
        <v>5.349520201016114</v>
      </c>
      <c r="E111" s="168">
        <f t="shared" si="15"/>
        <v>6.1530086373553816</v>
      </c>
      <c r="F111" s="168">
        <f t="shared" si="15"/>
        <v>5.9831110162958332</v>
      </c>
      <c r="G111" s="168">
        <f t="shared" si="15"/>
        <v>4.9387471835177257</v>
      </c>
      <c r="H111" s="168">
        <f t="shared" si="15"/>
        <v>5.3293281564773372</v>
      </c>
      <c r="I111" s="168">
        <f t="shared" si="15"/>
        <v>5.4275981789721754</v>
      </c>
      <c r="J111" s="168">
        <f t="shared" si="15"/>
        <v>7.3192205721184358</v>
      </c>
      <c r="K111" s="168">
        <f t="shared" si="15"/>
        <v>4.288075156139346</v>
      </c>
      <c r="L111" s="168">
        <f t="shared" si="15"/>
        <v>6.0421798801032578</v>
      </c>
      <c r="M111" s="168">
        <f t="shared" si="15"/>
        <v>4.0753192146671564</v>
      </c>
      <c r="N111" s="168">
        <f t="shared" si="15"/>
        <v>4.1223297983655476</v>
      </c>
      <c r="O111" s="168">
        <f t="shared" si="15"/>
        <v>3.7466874869485456</v>
      </c>
      <c r="P111" s="168">
        <f t="shared" si="15"/>
        <v>2.9950297002278035</v>
      </c>
      <c r="Q111" s="168">
        <f t="shared" si="15"/>
        <v>4.3389441233235528</v>
      </c>
    </row>
    <row r="112" spans="1:17" ht="12" customHeight="1" x14ac:dyDescent="0.25">
      <c r="A112" s="158" t="s">
        <v>65</v>
      </c>
      <c r="B112" s="157">
        <f>B113</f>
        <v>3.4217670546695769</v>
      </c>
      <c r="C112" s="157">
        <f t="shared" ref="C112:Q112" si="16">C113</f>
        <v>3.4597124611079195</v>
      </c>
      <c r="D112" s="157">
        <f t="shared" si="16"/>
        <v>4.4451359201331755</v>
      </c>
      <c r="E112" s="157">
        <f t="shared" si="16"/>
        <v>5.2402596094109164</v>
      </c>
      <c r="F112" s="157">
        <f t="shared" si="16"/>
        <v>5.1154740900123201</v>
      </c>
      <c r="G112" s="157">
        <f t="shared" si="16"/>
        <v>4.1616562054299369</v>
      </c>
      <c r="H112" s="157">
        <f t="shared" si="16"/>
        <v>4.5078061181942664</v>
      </c>
      <c r="I112" s="157">
        <f t="shared" si="16"/>
        <v>4.632382778943839</v>
      </c>
      <c r="J112" s="157">
        <f t="shared" si="16"/>
        <v>6.3208817468977134</v>
      </c>
      <c r="K112" s="157">
        <f t="shared" si="16"/>
        <v>3.6467602360329723</v>
      </c>
      <c r="L112" s="157">
        <f t="shared" si="16"/>
        <v>5.1288138762494793</v>
      </c>
      <c r="M112" s="157">
        <f t="shared" si="16"/>
        <v>3.4376769945652401</v>
      </c>
      <c r="N112" s="157">
        <f t="shared" si="16"/>
        <v>3.5022638719474886</v>
      </c>
      <c r="O112" s="157">
        <f t="shared" si="16"/>
        <v>3.076491590674546</v>
      </c>
      <c r="P112" s="157">
        <f t="shared" si="16"/>
        <v>2.3706732574424887</v>
      </c>
      <c r="Q112" s="157">
        <f t="shared" si="16"/>
        <v>3.6561948205995378</v>
      </c>
    </row>
    <row r="113" spans="1:17" ht="12" customHeight="1" x14ac:dyDescent="0.25">
      <c r="A113" s="23" t="s">
        <v>60</v>
      </c>
      <c r="B113" s="57">
        <f>RES_hhdet_tes!B$163</f>
        <v>3.4217670546695769</v>
      </c>
      <c r="C113" s="57">
        <f>RES_hhdet_tes!C$163</f>
        <v>3.4597124611079195</v>
      </c>
      <c r="D113" s="57">
        <f>RES_hhdet_tes!D$163</f>
        <v>4.4451359201331755</v>
      </c>
      <c r="E113" s="57">
        <f>RES_hhdet_tes!E$163</f>
        <v>5.2402596094109164</v>
      </c>
      <c r="F113" s="57">
        <f>RES_hhdet_tes!F$163</f>
        <v>5.1154740900123201</v>
      </c>
      <c r="G113" s="57">
        <f>RES_hhdet_tes!G$163</f>
        <v>4.1616562054299369</v>
      </c>
      <c r="H113" s="57">
        <f>RES_hhdet_tes!H$163</f>
        <v>4.5078061181942664</v>
      </c>
      <c r="I113" s="57">
        <f>RES_hhdet_tes!I$163</f>
        <v>4.632382778943839</v>
      </c>
      <c r="J113" s="57">
        <f>RES_hhdet_tes!J$163</f>
        <v>6.3208817468977134</v>
      </c>
      <c r="K113" s="57">
        <f>RES_hhdet_tes!K$163</f>
        <v>3.6467602360329723</v>
      </c>
      <c r="L113" s="57">
        <f>RES_hhdet_tes!L$163</f>
        <v>5.1288138762494793</v>
      </c>
      <c r="M113" s="57">
        <f>RES_hhdet_tes!M$163</f>
        <v>3.4376769945652401</v>
      </c>
      <c r="N113" s="57">
        <f>RES_hhdet_tes!N$163</f>
        <v>3.5022638719474886</v>
      </c>
      <c r="O113" s="57">
        <f>RES_hhdet_tes!O$163</f>
        <v>3.076491590674546</v>
      </c>
      <c r="P113" s="57">
        <f>RES_hhdet_tes!P$163</f>
        <v>2.3706732574424887</v>
      </c>
      <c r="Q113" s="57">
        <f>RES_hhdet_tes!Q$163</f>
        <v>3.6561948205995378</v>
      </c>
    </row>
    <row r="114" spans="1:17" ht="12" customHeight="1" x14ac:dyDescent="0.25">
      <c r="A114" s="158" t="s">
        <v>112</v>
      </c>
      <c r="B114" s="157">
        <f>B115</f>
        <v>3.4284887676416666E-2</v>
      </c>
      <c r="C114" s="157">
        <f t="shared" ref="C114:Q114" si="17">C115</f>
        <v>3.5542386742230273E-2</v>
      </c>
      <c r="D114" s="157">
        <f t="shared" si="17"/>
        <v>3.8936181518979401E-2</v>
      </c>
      <c r="E114" s="157">
        <f t="shared" si="17"/>
        <v>4.3286304383940509E-2</v>
      </c>
      <c r="F114" s="157">
        <f t="shared" si="17"/>
        <v>4.1199211852750148E-2</v>
      </c>
      <c r="G114" s="157">
        <f t="shared" si="17"/>
        <v>3.9885000255598123E-2</v>
      </c>
      <c r="H114" s="157">
        <f t="shared" si="17"/>
        <v>4.0897544235070811E-2</v>
      </c>
      <c r="I114" s="157">
        <f t="shared" si="17"/>
        <v>4.4780087904741729E-2</v>
      </c>
      <c r="J114" s="157">
        <f t="shared" si="17"/>
        <v>4.9030641184427064E-2</v>
      </c>
      <c r="K114" s="157">
        <f t="shared" si="17"/>
        <v>5.26133103642785E-2</v>
      </c>
      <c r="L114" s="157">
        <f t="shared" si="17"/>
        <v>5.6424511304129808E-2</v>
      </c>
      <c r="M114" s="157">
        <f t="shared" si="17"/>
        <v>5.8412836224938265E-2</v>
      </c>
      <c r="N114" s="157">
        <f t="shared" si="17"/>
        <v>6.3166561785102396E-2</v>
      </c>
      <c r="O114" s="157">
        <f t="shared" si="17"/>
        <v>6.3615933967750921E-2</v>
      </c>
      <c r="P114" s="157">
        <f t="shared" si="17"/>
        <v>4.8286161296813027E-2</v>
      </c>
      <c r="Q114" s="157">
        <f t="shared" si="17"/>
        <v>4.4241003453475848E-2</v>
      </c>
    </row>
    <row r="115" spans="1:17" ht="12" customHeight="1" x14ac:dyDescent="0.25">
      <c r="A115" s="23" t="s">
        <v>60</v>
      </c>
      <c r="B115" s="156">
        <f>RES_hhdet_tes!B$165</f>
        <v>3.4284887676416666E-2</v>
      </c>
      <c r="C115" s="156">
        <f>RES_hhdet_tes!C$165</f>
        <v>3.5542386742230273E-2</v>
      </c>
      <c r="D115" s="156">
        <f>RES_hhdet_tes!D$165</f>
        <v>3.8936181518979401E-2</v>
      </c>
      <c r="E115" s="156">
        <f>RES_hhdet_tes!E$165</f>
        <v>4.3286304383940509E-2</v>
      </c>
      <c r="F115" s="156">
        <f>RES_hhdet_tes!F$165</f>
        <v>4.1199211852750148E-2</v>
      </c>
      <c r="G115" s="156">
        <f>RES_hhdet_tes!G$165</f>
        <v>3.9885000255598123E-2</v>
      </c>
      <c r="H115" s="156">
        <f>RES_hhdet_tes!H$165</f>
        <v>4.0897544235070811E-2</v>
      </c>
      <c r="I115" s="156">
        <f>RES_hhdet_tes!I$165</f>
        <v>4.4780087904741729E-2</v>
      </c>
      <c r="J115" s="156">
        <f>RES_hhdet_tes!J$165</f>
        <v>4.9030641184427064E-2</v>
      </c>
      <c r="K115" s="156">
        <f>RES_hhdet_tes!K$165</f>
        <v>5.26133103642785E-2</v>
      </c>
      <c r="L115" s="156">
        <f>RES_hhdet_tes!L$165</f>
        <v>5.6424511304129808E-2</v>
      </c>
      <c r="M115" s="156">
        <f>RES_hhdet_tes!M$165</f>
        <v>5.8412836224938265E-2</v>
      </c>
      <c r="N115" s="156">
        <f>RES_hhdet_tes!N$165</f>
        <v>6.3166561785102396E-2</v>
      </c>
      <c r="O115" s="156">
        <f>RES_hhdet_tes!O$165</f>
        <v>6.3615933967750921E-2</v>
      </c>
      <c r="P115" s="156">
        <f>RES_hhdet_tes!P$165</f>
        <v>4.8286161296813027E-2</v>
      </c>
      <c r="Q115" s="156">
        <f>RES_hhdet_tes!Q$165</f>
        <v>4.4241003453475848E-2</v>
      </c>
    </row>
    <row r="116" spans="1:17" ht="12" customHeight="1" x14ac:dyDescent="0.25">
      <c r="A116" s="158" t="s">
        <v>63</v>
      </c>
      <c r="B116" s="157">
        <f>SUM(B117:B118,B121:B122)</f>
        <v>0.61655059985052307</v>
      </c>
      <c r="C116" s="157">
        <f t="shared" ref="C116:Q116" si="18">SUM(C117:C118,C121:C122)</f>
        <v>0.57854121508038703</v>
      </c>
      <c r="D116" s="157">
        <f t="shared" si="18"/>
        <v>0.62215218329510114</v>
      </c>
      <c r="E116" s="157">
        <f t="shared" si="18"/>
        <v>0.65272671327544152</v>
      </c>
      <c r="F116" s="157">
        <f t="shared" si="18"/>
        <v>0.62678219421670001</v>
      </c>
      <c r="G116" s="157">
        <f t="shared" si="18"/>
        <v>0.56534747979189082</v>
      </c>
      <c r="H116" s="157">
        <f t="shared" si="18"/>
        <v>0.58055030046148937</v>
      </c>
      <c r="I116" s="157">
        <f t="shared" si="18"/>
        <v>0.53898519716055293</v>
      </c>
      <c r="J116" s="157">
        <f t="shared" si="18"/>
        <v>0.66374244134889815</v>
      </c>
      <c r="K116" s="157">
        <f t="shared" si="18"/>
        <v>0.41683695870165999</v>
      </c>
      <c r="L116" s="157">
        <f t="shared" si="18"/>
        <v>0.61366432189003395</v>
      </c>
      <c r="M116" s="157">
        <f t="shared" si="18"/>
        <v>0.39791575182233729</v>
      </c>
      <c r="N116" s="157">
        <f t="shared" si="18"/>
        <v>0.36551675213374962</v>
      </c>
      <c r="O116" s="157">
        <f t="shared" si="18"/>
        <v>0.48544052088319578</v>
      </c>
      <c r="P116" s="157">
        <f t="shared" si="18"/>
        <v>0.48679234173610653</v>
      </c>
      <c r="Q116" s="157">
        <f t="shared" si="18"/>
        <v>0.4431614770169765</v>
      </c>
    </row>
    <row r="117" spans="1:17" ht="12" customHeight="1" x14ac:dyDescent="0.25">
      <c r="A117" s="167" t="s">
        <v>144</v>
      </c>
      <c r="B117" s="132">
        <f>RES_hhdet_tes!B$167</f>
        <v>0.50235051503381412</v>
      </c>
      <c r="C117" s="132">
        <f>RES_hhdet_tes!C$167</f>
        <v>0.47834148516726915</v>
      </c>
      <c r="D117" s="132">
        <f>RES_hhdet_tes!D$167</f>
        <v>0.44694508940397526</v>
      </c>
      <c r="E117" s="132">
        <f>RES_hhdet_tes!E$167</f>
        <v>0.45146436896540265</v>
      </c>
      <c r="F117" s="132">
        <f>RES_hhdet_tes!F$167</f>
        <v>0.44655853850471511</v>
      </c>
      <c r="G117" s="132">
        <f>RES_hhdet_tes!G$167</f>
        <v>0.4128964316741866</v>
      </c>
      <c r="H117" s="132">
        <f>RES_hhdet_tes!H$167</f>
        <v>0.35190479012693981</v>
      </c>
      <c r="I117" s="132">
        <f>RES_hhdet_tes!I$167</f>
        <v>0.17068511222529234</v>
      </c>
      <c r="J117" s="132">
        <f>RES_hhdet_tes!J$167</f>
        <v>9.9904131925692696E-2</v>
      </c>
      <c r="K117" s="132">
        <f>RES_hhdet_tes!K$167</f>
        <v>9.4253880111415292E-2</v>
      </c>
      <c r="L117" s="132">
        <f>RES_hhdet_tes!L$167</f>
        <v>8.4862830974747117E-2</v>
      </c>
      <c r="M117" s="132">
        <f>RES_hhdet_tes!M$167</f>
        <v>3.0566416077565248E-2</v>
      </c>
      <c r="N117" s="132">
        <f>RES_hhdet_tes!N$167</f>
        <v>0</v>
      </c>
      <c r="O117" s="132">
        <f>RES_hhdet_tes!O$167</f>
        <v>0</v>
      </c>
      <c r="P117" s="132">
        <f>RES_hhdet_tes!P$167</f>
        <v>0</v>
      </c>
      <c r="Q117" s="132">
        <f>RES_hhdet_tes!Q$167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6.6114520158297423E-3</v>
      </c>
      <c r="E118" s="132">
        <f t="shared" si="19"/>
        <v>6.5966695734820998E-3</v>
      </c>
      <c r="F118" s="132">
        <f t="shared" si="19"/>
        <v>1.2898347471339604E-2</v>
      </c>
      <c r="G118" s="132">
        <f t="shared" si="19"/>
        <v>1.3998446381000645E-2</v>
      </c>
      <c r="H118" s="132">
        <f t="shared" si="19"/>
        <v>1.4515681562591377E-2</v>
      </c>
      <c r="I118" s="132">
        <f t="shared" si="19"/>
        <v>9.1974001774622841E-3</v>
      </c>
      <c r="J118" s="132">
        <f t="shared" si="19"/>
        <v>6.7692986432851439E-3</v>
      </c>
      <c r="K118" s="132">
        <f t="shared" si="19"/>
        <v>8.890949692000499E-3</v>
      </c>
      <c r="L118" s="132">
        <f t="shared" si="19"/>
        <v>9.838563939213613E-3</v>
      </c>
      <c r="M118" s="132">
        <f t="shared" si="19"/>
        <v>4.545896214366291E-3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4.6914520158297425E-3</v>
      </c>
      <c r="E119" s="165">
        <f>RES_hhdet_tes!E$169</f>
        <v>4.684318975872538E-3</v>
      </c>
      <c r="F119" s="165">
        <f>RES_hhdet_tes!F$169</f>
        <v>9.1270579336267081E-3</v>
      </c>
      <c r="G119" s="165">
        <f>RES_hhdet_tes!G$169</f>
        <v>9.8853286385662889E-3</v>
      </c>
      <c r="H119" s="165">
        <f>RES_hhdet_tes!H$169</f>
        <v>1.0220705873774522E-2</v>
      </c>
      <c r="I119" s="165">
        <f>RES_hhdet_tes!I$169</f>
        <v>6.4682759412097376E-3</v>
      </c>
      <c r="J119" s="165">
        <f>RES_hhdet_tes!J$169</f>
        <v>4.7486067583837532E-3</v>
      </c>
      <c r="K119" s="165">
        <f>RES_hhdet_tes!K$169</f>
        <v>6.2324629844340371E-3</v>
      </c>
      <c r="L119" s="165">
        <f>RES_hhdet_tes!L$169</f>
        <v>6.8828731347241419E-3</v>
      </c>
      <c r="M119" s="165">
        <f>RES_hhdet_tes!M$169</f>
        <v>3.190844428143155E-3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1.9199999999999994E-3</v>
      </c>
      <c r="E120" s="164">
        <f>RES_hhdet_tes!E$170</f>
        <v>1.912350597609562E-3</v>
      </c>
      <c r="F120" s="164">
        <f>RES_hhdet_tes!F$170</f>
        <v>3.7712895377128948E-3</v>
      </c>
      <c r="G120" s="164">
        <f>RES_hhdet_tes!G$170</f>
        <v>4.1131177424343556E-3</v>
      </c>
      <c r="H120" s="164">
        <f>RES_hhdet_tes!H$170</f>
        <v>4.2949756888168555E-3</v>
      </c>
      <c r="I120" s="164">
        <f>RES_hhdet_tes!I$170</f>
        <v>2.729124236252546E-3</v>
      </c>
      <c r="J120" s="164">
        <f>RES_hhdet_tes!J$170</f>
        <v>2.0206918849013903E-3</v>
      </c>
      <c r="K120" s="164">
        <f>RES_hhdet_tes!K$170</f>
        <v>2.6584867075664614E-3</v>
      </c>
      <c r="L120" s="164">
        <f>RES_hhdet_tes!L$170</f>
        <v>2.9556908044894715E-3</v>
      </c>
      <c r="M120" s="164">
        <f>RES_hhdet_tes!M$170</f>
        <v>1.3550517862231364E-3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0.114200084816709</v>
      </c>
      <c r="C121" s="162">
        <f>RES_hhdet_tes!C$171</f>
        <v>0.10019972991311787</v>
      </c>
      <c r="D121" s="162">
        <f>RES_hhdet_tes!D$171</f>
        <v>0.165489651721305</v>
      </c>
      <c r="E121" s="162">
        <f>RES_hhdet_tes!E$171</f>
        <v>0.19133414346924774</v>
      </c>
      <c r="F121" s="162">
        <f>RES_hhdet_tes!F$171</f>
        <v>0.16169969249174157</v>
      </c>
      <c r="G121" s="162">
        <f>RES_hhdet_tes!G$171</f>
        <v>0.13256956130335398</v>
      </c>
      <c r="H121" s="162">
        <f>RES_hhdet_tes!H$171</f>
        <v>0.20438021535892734</v>
      </c>
      <c r="I121" s="162">
        <f>RES_hhdet_tes!I$171</f>
        <v>0.33833014057786692</v>
      </c>
      <c r="J121" s="162">
        <f>RES_hhdet_tes!J$171</f>
        <v>0.52149732940641491</v>
      </c>
      <c r="K121" s="162">
        <f>RES_hhdet_tes!K$171</f>
        <v>0.28062208068556216</v>
      </c>
      <c r="L121" s="162">
        <f>RES_hhdet_tes!L$171</f>
        <v>0.46277334795782366</v>
      </c>
      <c r="M121" s="162">
        <f>RES_hhdet_tes!M$171</f>
        <v>0.30743985037593724</v>
      </c>
      <c r="N121" s="162">
        <f>RES_hhdet_tes!N$171</f>
        <v>0.29807816885753113</v>
      </c>
      <c r="O121" s="162">
        <f>RES_hhdet_tes!O$171</f>
        <v>0.39055427670090909</v>
      </c>
      <c r="P121" s="162">
        <f>RES_hhdet_tes!P$171</f>
        <v>0.38501098975390419</v>
      </c>
      <c r="Q121" s="162">
        <f>RES_hhdet_tes!Q$171</f>
        <v>0.34439534383309889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3.105990153991117E-3</v>
      </c>
      <c r="E122" s="160">
        <f t="shared" si="20"/>
        <v>3.3315312673090564E-3</v>
      </c>
      <c r="F122" s="160">
        <f t="shared" si="20"/>
        <v>5.6256157489037867E-3</v>
      </c>
      <c r="G122" s="160">
        <f t="shared" si="20"/>
        <v>5.8830404333496877E-3</v>
      </c>
      <c r="H122" s="160">
        <f t="shared" si="20"/>
        <v>9.7496134130308342E-3</v>
      </c>
      <c r="I122" s="160">
        <f t="shared" si="20"/>
        <v>2.0772544179931365E-2</v>
      </c>
      <c r="J122" s="160">
        <f t="shared" si="20"/>
        <v>3.5571681373505422E-2</v>
      </c>
      <c r="K122" s="160">
        <f t="shared" si="20"/>
        <v>3.3070048212682043E-2</v>
      </c>
      <c r="L122" s="160">
        <f t="shared" si="20"/>
        <v>5.6189579018249627E-2</v>
      </c>
      <c r="M122" s="160">
        <f t="shared" si="20"/>
        <v>5.5363589154468484E-2</v>
      </c>
      <c r="N122" s="160">
        <f t="shared" si="20"/>
        <v>6.7438583276218475E-2</v>
      </c>
      <c r="O122" s="160">
        <f t="shared" si="20"/>
        <v>9.4886244182286722E-2</v>
      </c>
      <c r="P122" s="160">
        <f t="shared" si="20"/>
        <v>0.10178135198220234</v>
      </c>
      <c r="Q122" s="160">
        <f t="shared" si="20"/>
        <v>9.8766133183877641E-2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1.7059901539911181E-3</v>
      </c>
      <c r="E123" s="156">
        <f>RES_hhdet_tes!E$173</f>
        <v>1.9769495940022835E-3</v>
      </c>
      <c r="F123" s="156">
        <f>RES_hhdet_tes!F$173</f>
        <v>3.2736287253839172E-3</v>
      </c>
      <c r="G123" s="156">
        <f>RES_hhdet_tes!G$173</f>
        <v>3.113812646364181E-3</v>
      </c>
      <c r="H123" s="156">
        <f>RES_hhdet_tes!H$173</f>
        <v>5.9408613870989054E-3</v>
      </c>
      <c r="I123" s="156">
        <f>RES_hhdet_tes!I$173</f>
        <v>1.2951770249177805E-2</v>
      </c>
      <c r="J123" s="156">
        <f>RES_hhdet_tes!J$173</f>
        <v>2.4862014383528051E-2</v>
      </c>
      <c r="K123" s="156">
        <f>RES_hhdet_tes!K$173</f>
        <v>1.8550620809819056E-2</v>
      </c>
      <c r="L123" s="156">
        <f>RES_hhdet_tes!L$173</f>
        <v>3.7846909613917901E-2</v>
      </c>
      <c r="M123" s="156">
        <f>RES_hhdet_tes!M$173</f>
        <v>3.2327708788675164E-2</v>
      </c>
      <c r="N123" s="156">
        <f>RES_hhdet_tes!N$173</f>
        <v>4.0124522073458978E-2</v>
      </c>
      <c r="O123" s="156">
        <f>RES_hhdet_tes!O$173</f>
        <v>6.3801615072161116E-2</v>
      </c>
      <c r="P123" s="156">
        <f>RES_hhdet_tes!P$173</f>
        <v>7.1115735716907047E-2</v>
      </c>
      <c r="Q123" s="156">
        <f>RES_hhdet_tes!Q$173</f>
        <v>6.9074401069936509E-2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1.3999999999999991E-3</v>
      </c>
      <c r="E124" s="57">
        <f>RES_hhdet_tes!E$174</f>
        <v>1.3545816733067726E-3</v>
      </c>
      <c r="F124" s="57">
        <f>RES_hhdet_tes!F$174</f>
        <v>2.3519870235198699E-3</v>
      </c>
      <c r="G124" s="57">
        <f>RES_hhdet_tes!G$174</f>
        <v>2.7692277869855067E-3</v>
      </c>
      <c r="H124" s="57">
        <f>RES_hhdet_tes!H$174</f>
        <v>3.8087520259319284E-3</v>
      </c>
      <c r="I124" s="57">
        <f>RES_hhdet_tes!I$174</f>
        <v>7.8207739307535606E-3</v>
      </c>
      <c r="J124" s="57">
        <f>RES_hhdet_tes!J$174</f>
        <v>1.0709666989977369E-2</v>
      </c>
      <c r="K124" s="57">
        <f>RES_hhdet_tes!K$174</f>
        <v>1.4519427402862986E-2</v>
      </c>
      <c r="L124" s="57">
        <f>RES_hhdet_tes!L$174</f>
        <v>1.8342669404331723E-2</v>
      </c>
      <c r="M124" s="57">
        <f>RES_hhdet_tes!M$174</f>
        <v>2.3035880365793324E-2</v>
      </c>
      <c r="N124" s="57">
        <f>RES_hhdet_tes!N$174</f>
        <v>2.7314061202759494E-2</v>
      </c>
      <c r="O124" s="57">
        <f>RES_hhdet_tes!O$174</f>
        <v>3.1084629110125602E-2</v>
      </c>
      <c r="P124" s="57">
        <f>RES_hhdet_tes!P$174</f>
        <v>3.0665616265295299E-2</v>
      </c>
      <c r="Q124" s="57">
        <f>RES_hhdet_tes!Q$174</f>
        <v>2.969173211394114E-2</v>
      </c>
    </row>
    <row r="125" spans="1:17" ht="12" customHeight="1" x14ac:dyDescent="0.25">
      <c r="A125" s="158" t="s">
        <v>62</v>
      </c>
      <c r="B125" s="157">
        <f>SUM(B126:B127)</f>
        <v>0.23447365402547374</v>
      </c>
      <c r="C125" s="157">
        <f t="shared" ref="C125:Q125" si="21">SUM(C126:C127)</f>
        <v>0.33263185151065155</v>
      </c>
      <c r="D125" s="157">
        <f t="shared" si="21"/>
        <v>0.24329591606885823</v>
      </c>
      <c r="E125" s="157">
        <f t="shared" si="21"/>
        <v>0.21673601028508344</v>
      </c>
      <c r="F125" s="157">
        <f t="shared" si="21"/>
        <v>0.19965552021406316</v>
      </c>
      <c r="G125" s="157">
        <f t="shared" si="21"/>
        <v>0.17185849804030034</v>
      </c>
      <c r="H125" s="157">
        <f t="shared" si="21"/>
        <v>0.20007419358651152</v>
      </c>
      <c r="I125" s="157">
        <f t="shared" si="21"/>
        <v>0.21145011496304211</v>
      </c>
      <c r="J125" s="157">
        <f t="shared" si="21"/>
        <v>0.28556574268739704</v>
      </c>
      <c r="K125" s="157">
        <f t="shared" si="21"/>
        <v>0.17186465104043491</v>
      </c>
      <c r="L125" s="157">
        <f t="shared" si="21"/>
        <v>0.24327717065961491</v>
      </c>
      <c r="M125" s="157">
        <f t="shared" si="21"/>
        <v>0.18131363205464132</v>
      </c>
      <c r="N125" s="157">
        <f t="shared" si="21"/>
        <v>0.19138261249920763</v>
      </c>
      <c r="O125" s="157">
        <f t="shared" si="21"/>
        <v>0.1211394414230528</v>
      </c>
      <c r="P125" s="157">
        <f t="shared" si="21"/>
        <v>8.9277939752395702E-2</v>
      </c>
      <c r="Q125" s="157">
        <f t="shared" si="21"/>
        <v>0.19534682225356254</v>
      </c>
    </row>
    <row r="126" spans="1:17" ht="12" customHeight="1" x14ac:dyDescent="0.25">
      <c r="A126" s="23" t="s">
        <v>57</v>
      </c>
      <c r="B126" s="156">
        <f>RES_hhdet_tes!B$176</f>
        <v>0.2117965639233757</v>
      </c>
      <c r="C126" s="156">
        <f>RES_hhdet_tes!C$176</f>
        <v>0.32948035543127097</v>
      </c>
      <c r="D126" s="156">
        <f>RES_hhdet_tes!D$176</f>
        <v>0.13642823286896946</v>
      </c>
      <c r="E126" s="156">
        <f>RES_hhdet_tes!E$176</f>
        <v>2.6355588294510582E-2</v>
      </c>
      <c r="F126" s="156">
        <f>RES_hhdet_tes!F$176</f>
        <v>2.5215514490809606E-2</v>
      </c>
      <c r="G126" s="156">
        <f>RES_hhdet_tes!G$176</f>
        <v>5.2134489074440502E-2</v>
      </c>
      <c r="H126" s="156">
        <f>RES_hhdet_tes!H$176</f>
        <v>5.1021626306660114E-2</v>
      </c>
      <c r="I126" s="156">
        <f>RES_hhdet_tes!I$176</f>
        <v>1.3842538014599772E-2</v>
      </c>
      <c r="J126" s="156">
        <f>RES_hhdet_tes!J$176</f>
        <v>1.766342962253847E-2</v>
      </c>
      <c r="K126" s="156">
        <f>RES_hhdet_tes!K$176</f>
        <v>3.9957770186432304E-2</v>
      </c>
      <c r="L126" s="156">
        <f>RES_hhdet_tes!L$176</f>
        <v>4.4512599367107109E-2</v>
      </c>
      <c r="M126" s="156">
        <f>RES_hhdet_tes!M$176</f>
        <v>2.1900372736870517E-2</v>
      </c>
      <c r="N126" s="156">
        <f>RES_hhdet_tes!N$176</f>
        <v>0</v>
      </c>
      <c r="O126" s="156">
        <f>RES_hhdet_tes!O$176</f>
        <v>0</v>
      </c>
      <c r="P126" s="156">
        <f>RES_hhdet_tes!P$176</f>
        <v>0</v>
      </c>
      <c r="Q126" s="156">
        <f>RES_hhdet_tes!Q$176</f>
        <v>0</v>
      </c>
    </row>
    <row r="127" spans="1:17" ht="12" customHeight="1" x14ac:dyDescent="0.25">
      <c r="A127" s="29" t="s">
        <v>140</v>
      </c>
      <c r="B127" s="57">
        <f>RES_hhdet_tes!B$177</f>
        <v>2.2677090102098028E-2</v>
      </c>
      <c r="C127" s="57">
        <f>RES_hhdet_tes!C$177</f>
        <v>3.1514960793805761E-3</v>
      </c>
      <c r="D127" s="57">
        <f>RES_hhdet_tes!D$177</f>
        <v>0.10686768319988876</v>
      </c>
      <c r="E127" s="57">
        <f>RES_hhdet_tes!E$177</f>
        <v>0.19038042199057287</v>
      </c>
      <c r="F127" s="57">
        <f>RES_hhdet_tes!F$177</f>
        <v>0.17444000572325355</v>
      </c>
      <c r="G127" s="57">
        <f>RES_hhdet_tes!G$177</f>
        <v>0.11972400896585983</v>
      </c>
      <c r="H127" s="57">
        <f>RES_hhdet_tes!H$177</f>
        <v>0.14905256727985139</v>
      </c>
      <c r="I127" s="57">
        <f>RES_hhdet_tes!I$177</f>
        <v>0.19760757694844233</v>
      </c>
      <c r="J127" s="57">
        <f>RES_hhdet_tes!J$177</f>
        <v>0.26790231306485857</v>
      </c>
      <c r="K127" s="57">
        <f>RES_hhdet_tes!K$177</f>
        <v>0.13190688085400259</v>
      </c>
      <c r="L127" s="57">
        <f>RES_hhdet_tes!L$177</f>
        <v>0.1987645712925078</v>
      </c>
      <c r="M127" s="57">
        <f>RES_hhdet_tes!M$177</f>
        <v>0.15941325931777081</v>
      </c>
      <c r="N127" s="57">
        <f>RES_hhdet_tes!N$177</f>
        <v>0.19138261249920763</v>
      </c>
      <c r="O127" s="57">
        <f>RES_hhdet_tes!O$177</f>
        <v>0.1211394414230528</v>
      </c>
      <c r="P127" s="57">
        <f>RES_hhdet_tes!P$177</f>
        <v>8.9277939752395702E-2</v>
      </c>
      <c r="Q127" s="57">
        <f>RES_hhdet_tes!Q$177</f>
        <v>0.19534682225356254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0.69941322777122195</v>
      </c>
      <c r="C129" s="175">
        <f t="shared" si="22"/>
        <v>0.69173011310428856</v>
      </c>
      <c r="D129" s="175">
        <f t="shared" si="22"/>
        <v>0.72521700893759822</v>
      </c>
      <c r="E129" s="175">
        <f t="shared" si="22"/>
        <v>0.74172022954431549</v>
      </c>
      <c r="F129" s="175">
        <f t="shared" si="22"/>
        <v>0.74281691422957252</v>
      </c>
      <c r="G129" s="175">
        <f t="shared" si="22"/>
        <v>0.73982860743702439</v>
      </c>
      <c r="H129" s="175">
        <f t="shared" si="22"/>
        <v>0.74708861790392056</v>
      </c>
      <c r="I129" s="175">
        <f t="shared" si="22"/>
        <v>0.76420607987122302</v>
      </c>
      <c r="J129" s="175">
        <f t="shared" si="22"/>
        <v>0.77145778117361707</v>
      </c>
      <c r="K129" s="175">
        <f t="shared" si="22"/>
        <v>0.77303475017237289</v>
      </c>
      <c r="L129" s="175">
        <f t="shared" si="22"/>
        <v>0.77791879853304258</v>
      </c>
      <c r="M129" s="175">
        <f t="shared" si="22"/>
        <v>0.7878000412671029</v>
      </c>
      <c r="N129" s="175">
        <f t="shared" si="22"/>
        <v>0.79878817741731656</v>
      </c>
      <c r="O129" s="175">
        <f t="shared" si="22"/>
        <v>0.80299483728591659</v>
      </c>
      <c r="P129" s="175">
        <f t="shared" si="22"/>
        <v>0.8069909001399147</v>
      </c>
      <c r="Q129" s="175">
        <f t="shared" si="22"/>
        <v>0.81233183250154883</v>
      </c>
    </row>
    <row r="130" spans="1:17" ht="12" customHeight="1" x14ac:dyDescent="0.25">
      <c r="A130" s="158" t="s">
        <v>65</v>
      </c>
      <c r="B130" s="169">
        <f t="shared" si="22"/>
        <v>0.75612348293069909</v>
      </c>
      <c r="C130" s="169">
        <f t="shared" si="22"/>
        <v>0.757469911414002</v>
      </c>
      <c r="D130" s="169">
        <f t="shared" si="22"/>
        <v>0.75852216215429646</v>
      </c>
      <c r="E130" s="169">
        <f t="shared" si="22"/>
        <v>0.76046601772441502</v>
      </c>
      <c r="F130" s="169">
        <f t="shared" si="22"/>
        <v>0.76123883568153472</v>
      </c>
      <c r="G130" s="169">
        <f t="shared" si="22"/>
        <v>0.76277366559967985</v>
      </c>
      <c r="H130" s="169">
        <f t="shared" si="22"/>
        <v>0.76521402060343269</v>
      </c>
      <c r="I130" s="169">
        <f t="shared" si="22"/>
        <v>0.76877221221099479</v>
      </c>
      <c r="J130" s="169">
        <f t="shared" si="22"/>
        <v>0.77269525515533144</v>
      </c>
      <c r="K130" s="169">
        <f t="shared" si="22"/>
        <v>0.77706887847031536</v>
      </c>
      <c r="L130" s="169">
        <f t="shared" si="22"/>
        <v>0.78087502002196951</v>
      </c>
      <c r="M130" s="169">
        <f t="shared" si="22"/>
        <v>0.78424290934095719</v>
      </c>
      <c r="N130" s="169">
        <f t="shared" si="22"/>
        <v>0.78958952701261464</v>
      </c>
      <c r="O130" s="169">
        <f t="shared" si="22"/>
        <v>0.79559882148397987</v>
      </c>
      <c r="P130" s="169">
        <f t="shared" si="22"/>
        <v>0.80182886781893814</v>
      </c>
      <c r="Q130" s="169">
        <f t="shared" si="22"/>
        <v>0.80723402389197763</v>
      </c>
    </row>
    <row r="131" spans="1:17" ht="12" customHeight="1" x14ac:dyDescent="0.25">
      <c r="A131" s="23" t="s">
        <v>60</v>
      </c>
      <c r="B131" s="65">
        <f t="shared" si="22"/>
        <v>0.75612348293069909</v>
      </c>
      <c r="C131" s="65">
        <f t="shared" si="22"/>
        <v>0.757469911414002</v>
      </c>
      <c r="D131" s="65">
        <f t="shared" si="22"/>
        <v>0.75852216215429646</v>
      </c>
      <c r="E131" s="65">
        <f t="shared" si="22"/>
        <v>0.76046601772441502</v>
      </c>
      <c r="F131" s="65">
        <f t="shared" si="22"/>
        <v>0.76123883568153472</v>
      </c>
      <c r="G131" s="65">
        <f t="shared" si="22"/>
        <v>0.76277366559967985</v>
      </c>
      <c r="H131" s="65">
        <f t="shared" si="22"/>
        <v>0.76521402060343269</v>
      </c>
      <c r="I131" s="65">
        <f t="shared" si="22"/>
        <v>0.76877221221099479</v>
      </c>
      <c r="J131" s="65">
        <f t="shared" si="22"/>
        <v>0.77269525515533144</v>
      </c>
      <c r="K131" s="65">
        <f t="shared" si="22"/>
        <v>0.77706887847031536</v>
      </c>
      <c r="L131" s="65">
        <f t="shared" si="22"/>
        <v>0.78087502002196951</v>
      </c>
      <c r="M131" s="65">
        <f t="shared" si="22"/>
        <v>0.78424290934095719</v>
      </c>
      <c r="N131" s="65">
        <f t="shared" si="22"/>
        <v>0.78958952701261464</v>
      </c>
      <c r="O131" s="65">
        <f t="shared" si="22"/>
        <v>0.79559882148397987</v>
      </c>
      <c r="P131" s="65">
        <f t="shared" si="22"/>
        <v>0.80182886781893814</v>
      </c>
      <c r="Q131" s="65">
        <f t="shared" si="22"/>
        <v>0.80723402389197763</v>
      </c>
    </row>
    <row r="132" spans="1:17" ht="12" customHeight="1" x14ac:dyDescent="0.25">
      <c r="A132" s="158" t="s">
        <v>112</v>
      </c>
      <c r="B132" s="169">
        <f t="shared" si="22"/>
        <v>1.6292521448704613</v>
      </c>
      <c r="C132" s="169">
        <f t="shared" si="22"/>
        <v>1.6775073133814937</v>
      </c>
      <c r="D132" s="169">
        <f t="shared" si="22"/>
        <v>1.7426604290409526</v>
      </c>
      <c r="E132" s="169">
        <f t="shared" si="22"/>
        <v>1.8077774844637213</v>
      </c>
      <c r="F132" s="169">
        <f t="shared" si="22"/>
        <v>1.8633861095992481</v>
      </c>
      <c r="G132" s="169">
        <f t="shared" si="22"/>
        <v>1.9238776349316058</v>
      </c>
      <c r="H132" s="169">
        <f t="shared" si="22"/>
        <v>1.9811357865348571</v>
      </c>
      <c r="I132" s="169">
        <f t="shared" si="22"/>
        <v>2.0632386203575432</v>
      </c>
      <c r="J132" s="169">
        <f t="shared" si="22"/>
        <v>2.1589804543024447</v>
      </c>
      <c r="K132" s="169">
        <f t="shared" si="22"/>
        <v>2.2586976488400681</v>
      </c>
      <c r="L132" s="169">
        <f t="shared" si="22"/>
        <v>2.4017779118286007</v>
      </c>
      <c r="M132" s="169">
        <f t="shared" si="22"/>
        <v>2.5475203361154417</v>
      </c>
      <c r="N132" s="169">
        <f t="shared" si="22"/>
        <v>2.6586463485625456</v>
      </c>
      <c r="O132" s="169">
        <f t="shared" si="22"/>
        <v>2.7327060603533071</v>
      </c>
      <c r="P132" s="169">
        <f t="shared" si="22"/>
        <v>2.7958827724656787</v>
      </c>
      <c r="Q132" s="169">
        <f t="shared" si="22"/>
        <v>2.8738137625910456</v>
      </c>
    </row>
    <row r="133" spans="1:17" ht="12" customHeight="1" x14ac:dyDescent="0.25">
      <c r="A133" s="23" t="s">
        <v>60</v>
      </c>
      <c r="B133" s="73">
        <f t="shared" si="22"/>
        <v>1.6292521448704613</v>
      </c>
      <c r="C133" s="73">
        <f t="shared" si="22"/>
        <v>1.6775073133814937</v>
      </c>
      <c r="D133" s="73">
        <f t="shared" si="22"/>
        <v>1.7426604290409526</v>
      </c>
      <c r="E133" s="73">
        <f t="shared" si="22"/>
        <v>1.8077774844637213</v>
      </c>
      <c r="F133" s="73">
        <f t="shared" si="22"/>
        <v>1.8633861095992481</v>
      </c>
      <c r="G133" s="73">
        <f t="shared" si="22"/>
        <v>1.9238776349316058</v>
      </c>
      <c r="H133" s="73">
        <f t="shared" si="22"/>
        <v>1.9811357865348571</v>
      </c>
      <c r="I133" s="73">
        <f t="shared" si="22"/>
        <v>2.0632386203575432</v>
      </c>
      <c r="J133" s="73">
        <f t="shared" si="22"/>
        <v>2.1589804543024447</v>
      </c>
      <c r="K133" s="73">
        <f t="shared" si="22"/>
        <v>2.2586976488400681</v>
      </c>
      <c r="L133" s="73">
        <f t="shared" si="22"/>
        <v>2.4017779118286007</v>
      </c>
      <c r="M133" s="73">
        <f t="shared" si="22"/>
        <v>2.5475203361154417</v>
      </c>
      <c r="N133" s="73">
        <f t="shared" si="22"/>
        <v>2.6586463485625456</v>
      </c>
      <c r="O133" s="73">
        <f t="shared" si="22"/>
        <v>2.7327060603533071</v>
      </c>
      <c r="P133" s="73">
        <f t="shared" si="22"/>
        <v>2.7958827724656787</v>
      </c>
      <c r="Q133" s="73">
        <f t="shared" si="22"/>
        <v>2.8738137625910456</v>
      </c>
    </row>
    <row r="134" spans="1:17" ht="12" customHeight="1" x14ac:dyDescent="0.25">
      <c r="A134" s="158" t="s">
        <v>63</v>
      </c>
      <c r="B134" s="169">
        <f t="shared" si="22"/>
        <v>0.56930884650623659</v>
      </c>
      <c r="C134" s="169">
        <f t="shared" si="22"/>
        <v>0.57077395752093041</v>
      </c>
      <c r="D134" s="169">
        <f t="shared" si="22"/>
        <v>0.58798154319902851</v>
      </c>
      <c r="E134" s="169">
        <f t="shared" si="22"/>
        <v>0.59666343149740664</v>
      </c>
      <c r="F134" s="169">
        <f t="shared" si="22"/>
        <v>0.59837800445445588</v>
      </c>
      <c r="G134" s="169">
        <f t="shared" si="22"/>
        <v>0.60075061537041508</v>
      </c>
      <c r="H134" s="169">
        <f t="shared" si="22"/>
        <v>0.62320996570161158</v>
      </c>
      <c r="I134" s="169">
        <f t="shared" si="22"/>
        <v>0.68346866806713036</v>
      </c>
      <c r="J134" s="169">
        <f t="shared" si="22"/>
        <v>0.71653285016729062</v>
      </c>
      <c r="K134" s="169">
        <f t="shared" si="22"/>
        <v>0.70858798454683403</v>
      </c>
      <c r="L134" s="169">
        <f t="shared" si="22"/>
        <v>0.7259796056593516</v>
      </c>
      <c r="M134" s="169">
        <f t="shared" si="22"/>
        <v>0.74562252910081772</v>
      </c>
      <c r="N134" s="169">
        <f t="shared" si="22"/>
        <v>0.76588426032584289</v>
      </c>
      <c r="O134" s="169">
        <f t="shared" si="22"/>
        <v>0.7657179624625603</v>
      </c>
      <c r="P134" s="169">
        <f t="shared" si="22"/>
        <v>0.76886209770550484</v>
      </c>
      <c r="Q134" s="169">
        <f t="shared" si="22"/>
        <v>0.77950536063634557</v>
      </c>
    </row>
    <row r="135" spans="1:17" ht="12" customHeight="1" x14ac:dyDescent="0.25">
      <c r="A135" s="167" t="s">
        <v>144</v>
      </c>
      <c r="B135" s="174">
        <f t="shared" si="22"/>
        <v>0.5463849836001583</v>
      </c>
      <c r="C135" s="174">
        <f t="shared" si="22"/>
        <v>0.54929651356652909</v>
      </c>
      <c r="D135" s="174">
        <f t="shared" si="22"/>
        <v>0.5520829085613761</v>
      </c>
      <c r="E135" s="174">
        <f t="shared" si="22"/>
        <v>0.55760265260434683</v>
      </c>
      <c r="F135" s="174">
        <f t="shared" si="22"/>
        <v>0.56283582373592411</v>
      </c>
      <c r="G135" s="174">
        <f t="shared" si="22"/>
        <v>0.56730150354968223</v>
      </c>
      <c r="H135" s="174">
        <f t="shared" si="22"/>
        <v>0.57144302866435581</v>
      </c>
      <c r="I135" s="174">
        <f t="shared" si="22"/>
        <v>0.58802521281318065</v>
      </c>
      <c r="J135" s="174">
        <f t="shared" si="22"/>
        <v>0.59028318261212942</v>
      </c>
      <c r="K135" s="174">
        <f t="shared" si="22"/>
        <v>0.59057429726076771</v>
      </c>
      <c r="L135" s="174">
        <f t="shared" si="22"/>
        <v>0.59121642816114339</v>
      </c>
      <c r="M135" s="174">
        <f t="shared" si="22"/>
        <v>0.5938490406319733</v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>
        <f t="shared" si="22"/>
        <v>0.66265289928948523</v>
      </c>
      <c r="E136" s="174">
        <f t="shared" si="22"/>
        <v>0.66293734800782667</v>
      </c>
      <c r="F136" s="174">
        <f t="shared" si="22"/>
        <v>0.66747480476049292</v>
      </c>
      <c r="G136" s="174">
        <f t="shared" si="22"/>
        <v>0.6690228225979945</v>
      </c>
      <c r="H136" s="174">
        <f t="shared" si="22"/>
        <v>0.67029081191279194</v>
      </c>
      <c r="I136" s="174">
        <f t="shared" si="22"/>
        <v>0.67269232830296621</v>
      </c>
      <c r="J136" s="174">
        <f t="shared" si="22"/>
        <v>0.67373975922468521</v>
      </c>
      <c r="K136" s="174">
        <f t="shared" si="22"/>
        <v>0.67756169182459614</v>
      </c>
      <c r="L136" s="174">
        <f t="shared" si="22"/>
        <v>0.67866058077641755</v>
      </c>
      <c r="M136" s="174">
        <f t="shared" si="22"/>
        <v>0.68422244815178035</v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>
        <f t="shared" si="22"/>
        <v>0.58226484749416352</v>
      </c>
      <c r="E137" s="173">
        <f t="shared" si="22"/>
        <v>0.58274868197868324</v>
      </c>
      <c r="F137" s="173">
        <f t="shared" si="22"/>
        <v>0.58684313479970374</v>
      </c>
      <c r="G137" s="173">
        <f t="shared" si="22"/>
        <v>0.58804130512478803</v>
      </c>
      <c r="H137" s="173">
        <f t="shared" si="22"/>
        <v>0.58872249523620634</v>
      </c>
      <c r="I137" s="173">
        <f t="shared" si="22"/>
        <v>0.59106655017374199</v>
      </c>
      <c r="J137" s="173">
        <f t="shared" si="22"/>
        <v>0.59160451992088536</v>
      </c>
      <c r="K137" s="173">
        <f t="shared" si="22"/>
        <v>0.59563894511622939</v>
      </c>
      <c r="L137" s="173">
        <f t="shared" si="22"/>
        <v>0.59636685279485202</v>
      </c>
      <c r="M137" s="173">
        <f t="shared" si="22"/>
        <v>0.6033171131695817</v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>
        <f t="shared" si="22"/>
        <v>0.99999999999999956</v>
      </c>
      <c r="E138" s="172">
        <f t="shared" si="22"/>
        <v>1.0000000000000002</v>
      </c>
      <c r="F138" s="172">
        <f t="shared" si="22"/>
        <v>0.99999999999999989</v>
      </c>
      <c r="G138" s="172">
        <f t="shared" si="22"/>
        <v>1.0000000000000004</v>
      </c>
      <c r="H138" s="172">
        <f t="shared" si="22"/>
        <v>1</v>
      </c>
      <c r="I138" s="172">
        <f t="shared" si="22"/>
        <v>1.0000000000000002</v>
      </c>
      <c r="J138" s="172">
        <f t="shared" si="22"/>
        <v>1.0000000000000002</v>
      </c>
      <c r="K138" s="172">
        <f t="shared" si="22"/>
        <v>1</v>
      </c>
      <c r="L138" s="172">
        <f t="shared" si="22"/>
        <v>1.0000000000000002</v>
      </c>
      <c r="M138" s="172">
        <f t="shared" si="22"/>
        <v>0.99999999999999989</v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0.69815859015575765</v>
      </c>
      <c r="C139" s="171">
        <f t="shared" si="22"/>
        <v>0.70176401893673335</v>
      </c>
      <c r="D139" s="171">
        <f t="shared" si="22"/>
        <v>0.70473251553728555</v>
      </c>
      <c r="E139" s="171">
        <f t="shared" si="22"/>
        <v>0.70790661733388593</v>
      </c>
      <c r="F139" s="171">
        <f t="shared" si="22"/>
        <v>0.70952250595431576</v>
      </c>
      <c r="G139" s="171">
        <f t="shared" si="22"/>
        <v>0.71541874760610846</v>
      </c>
      <c r="H139" s="171">
        <f t="shared" si="22"/>
        <v>0.72411779004012933</v>
      </c>
      <c r="I139" s="171">
        <f t="shared" si="22"/>
        <v>0.73621309475652474</v>
      </c>
      <c r="J139" s="171">
        <f t="shared" si="22"/>
        <v>0.74155919928589598</v>
      </c>
      <c r="K139" s="171">
        <f t="shared" si="22"/>
        <v>0.74548518412399012</v>
      </c>
      <c r="L139" s="171">
        <f t="shared" si="22"/>
        <v>0.74778973512791724</v>
      </c>
      <c r="M139" s="171">
        <f t="shared" si="22"/>
        <v>0.74995071220182974</v>
      </c>
      <c r="N139" s="171">
        <f t="shared" si="22"/>
        <v>0.75034589491016224</v>
      </c>
      <c r="O139" s="171">
        <f t="shared" si="22"/>
        <v>0.75205937473089346</v>
      </c>
      <c r="P139" s="171">
        <f t="shared" si="22"/>
        <v>0.75541485075251846</v>
      </c>
      <c r="Q139" s="171">
        <f t="shared" si="22"/>
        <v>0.76622249438598888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>
        <f t="shared" si="22"/>
        <v>0.82822419432593763</v>
      </c>
      <c r="E140" s="170">
        <f t="shared" si="22"/>
        <v>0.81724142446886439</v>
      </c>
      <c r="F140" s="170">
        <f t="shared" si="22"/>
        <v>0.8228117223922079</v>
      </c>
      <c r="G140" s="170">
        <f t="shared" si="22"/>
        <v>0.83852358895116097</v>
      </c>
      <c r="H140" s="170">
        <f t="shared" si="22"/>
        <v>0.82430395074058127</v>
      </c>
      <c r="I140" s="170">
        <f t="shared" si="22"/>
        <v>0.82735644598602676</v>
      </c>
      <c r="J140" s="170">
        <f t="shared" si="22"/>
        <v>0.8124042889569677</v>
      </c>
      <c r="K140" s="170">
        <f t="shared" si="22"/>
        <v>0.84542517002030448</v>
      </c>
      <c r="L140" s="170">
        <f t="shared" si="22"/>
        <v>0.82148386126581618</v>
      </c>
      <c r="M140" s="170">
        <f t="shared" si="22"/>
        <v>0.84386912789540836</v>
      </c>
      <c r="N140" s="170">
        <f t="shared" si="22"/>
        <v>0.8430488969787131</v>
      </c>
      <c r="O140" s="170">
        <f t="shared" si="22"/>
        <v>0.82758270573367398</v>
      </c>
      <c r="P140" s="170">
        <f t="shared" si="22"/>
        <v>0.82437275957347567</v>
      </c>
      <c r="Q140" s="170">
        <f t="shared" si="22"/>
        <v>0.82965694717182381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>
        <f t="shared" si="22"/>
        <v>0.72589752771752547</v>
      </c>
      <c r="E141" s="73">
        <f t="shared" si="22"/>
        <v>0.72629224772337952</v>
      </c>
      <c r="F141" s="73">
        <f t="shared" si="22"/>
        <v>0.72989367303946018</v>
      </c>
      <c r="G141" s="73">
        <f t="shared" si="22"/>
        <v>0.7332271193293054</v>
      </c>
      <c r="H141" s="73">
        <f t="shared" si="22"/>
        <v>0.74085368566928567</v>
      </c>
      <c r="I141" s="73">
        <f t="shared" si="22"/>
        <v>0.74924823402987839</v>
      </c>
      <c r="J141" s="73">
        <f t="shared" si="22"/>
        <v>0.75166277639693113</v>
      </c>
      <c r="K141" s="73">
        <f t="shared" si="22"/>
        <v>0.75418094735418506</v>
      </c>
      <c r="L141" s="73">
        <f t="shared" si="22"/>
        <v>0.75606974758253587</v>
      </c>
      <c r="M141" s="73">
        <f t="shared" si="22"/>
        <v>0.75938402603546984</v>
      </c>
      <c r="N141" s="73">
        <f t="shared" si="22"/>
        <v>0.76167070610502285</v>
      </c>
      <c r="O141" s="73">
        <f t="shared" si="22"/>
        <v>0.76345056136446998</v>
      </c>
      <c r="P141" s="73">
        <f t="shared" si="22"/>
        <v>0.76633675296782322</v>
      </c>
      <c r="Q141" s="73">
        <f t="shared" si="22"/>
        <v>0.77305234604624584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>
        <f t="shared" si="22"/>
        <v>0.99999999999999989</v>
      </c>
      <c r="E142" s="65">
        <f t="shared" si="22"/>
        <v>1.0000000000000002</v>
      </c>
      <c r="F142" s="65">
        <f t="shared" si="22"/>
        <v>0.99999999999999978</v>
      </c>
      <c r="G142" s="65">
        <f t="shared" si="22"/>
        <v>1</v>
      </c>
      <c r="H142" s="65">
        <f t="shared" si="22"/>
        <v>1</v>
      </c>
      <c r="I142" s="65">
        <f t="shared" si="22"/>
        <v>0.99999999999999956</v>
      </c>
      <c r="J142" s="65">
        <f t="shared" si="22"/>
        <v>1.0000000000000002</v>
      </c>
      <c r="K142" s="65">
        <f t="shared" si="22"/>
        <v>1.0000000000000002</v>
      </c>
      <c r="L142" s="65">
        <f t="shared" si="22"/>
        <v>1</v>
      </c>
      <c r="M142" s="65">
        <f t="shared" si="22"/>
        <v>1</v>
      </c>
      <c r="N142" s="65">
        <f t="shared" si="22"/>
        <v>0.99999999999999967</v>
      </c>
      <c r="O142" s="65">
        <f t="shared" si="22"/>
        <v>1</v>
      </c>
      <c r="P142" s="65">
        <f t="shared" si="22"/>
        <v>0.99999999999999989</v>
      </c>
      <c r="Q142" s="65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0.44349422113814019</v>
      </c>
      <c r="C143" s="169">
        <f t="shared" si="22"/>
        <v>0.43317061706020715</v>
      </c>
      <c r="D143" s="169">
        <f t="shared" si="22"/>
        <v>0.55837156601182625</v>
      </c>
      <c r="E143" s="169">
        <f t="shared" si="22"/>
        <v>0.75561630670916002</v>
      </c>
      <c r="F143" s="169">
        <f t="shared" si="22"/>
        <v>0.75309751835953087</v>
      </c>
      <c r="G143" s="169">
        <f t="shared" si="22"/>
        <v>0.66669410471005131</v>
      </c>
      <c r="H143" s="169">
        <f t="shared" si="22"/>
        <v>0.68905340646686342</v>
      </c>
      <c r="I143" s="169">
        <f t="shared" si="22"/>
        <v>0.7941065173769658</v>
      </c>
      <c r="J143" s="169">
        <f t="shared" si="22"/>
        <v>0.79726787436668278</v>
      </c>
      <c r="K143" s="169">
        <f t="shared" si="22"/>
        <v>0.70860474096373338</v>
      </c>
      <c r="L143" s="169">
        <f t="shared" si="22"/>
        <v>0.73655571363462624</v>
      </c>
      <c r="M143" s="169">
        <f t="shared" si="22"/>
        <v>0.7781528347664125</v>
      </c>
      <c r="N143" s="169">
        <f t="shared" si="22"/>
        <v>0.85372881200931139</v>
      </c>
      <c r="O143" s="169">
        <f t="shared" si="22"/>
        <v>0.85455670846731058</v>
      </c>
      <c r="P143" s="169">
        <f t="shared" si="22"/>
        <v>0.85541101536080255</v>
      </c>
      <c r="Q143" s="169">
        <f t="shared" si="22"/>
        <v>0.85623472259844435</v>
      </c>
    </row>
    <row r="144" spans="1:17" ht="12" customHeight="1" x14ac:dyDescent="0.25">
      <c r="A144" s="23" t="s">
        <v>57</v>
      </c>
      <c r="B144" s="73">
        <f t="shared" si="22"/>
        <v>0.42309523020977058</v>
      </c>
      <c r="C144" s="73">
        <f t="shared" si="22"/>
        <v>0.43121038945491014</v>
      </c>
      <c r="D144" s="73">
        <f t="shared" si="22"/>
        <v>0.44376823078895455</v>
      </c>
      <c r="E144" s="73">
        <f t="shared" si="22"/>
        <v>0.45011906516961703</v>
      </c>
      <c r="F144" s="73">
        <f t="shared" si="22"/>
        <v>0.45011906516961675</v>
      </c>
      <c r="G144" s="73">
        <f t="shared" si="22"/>
        <v>0.45605094292496051</v>
      </c>
      <c r="H144" s="73">
        <f t="shared" si="22"/>
        <v>0.45620912633176997</v>
      </c>
      <c r="I144" s="73">
        <f t="shared" si="22"/>
        <v>0.46123682388348608</v>
      </c>
      <c r="J144" s="73">
        <f t="shared" si="22"/>
        <v>0.46341431025009083</v>
      </c>
      <c r="K144" s="73">
        <f t="shared" si="22"/>
        <v>0.4691993740186553</v>
      </c>
      <c r="L144" s="73">
        <f t="shared" si="22"/>
        <v>0.4698447551855881</v>
      </c>
      <c r="M144" s="73">
        <f t="shared" si="22"/>
        <v>0.47417124879070305</v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ref="Q144" si="23">IF(Q126=0,"",Q126/Q108)</f>
        <v/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0.80679349203142559</v>
      </c>
      <c r="C145" s="65">
        <f t="shared" si="24"/>
        <v>0.82549359911790265</v>
      </c>
      <c r="D145" s="65">
        <f t="shared" si="24"/>
        <v>0.83299849930155856</v>
      </c>
      <c r="E145" s="65">
        <f t="shared" si="24"/>
        <v>0.83397423560772177</v>
      </c>
      <c r="F145" s="65">
        <f t="shared" si="24"/>
        <v>0.83427080348608984</v>
      </c>
      <c r="G145" s="65">
        <f t="shared" si="24"/>
        <v>0.83454692328569779</v>
      </c>
      <c r="H145" s="65">
        <f t="shared" si="24"/>
        <v>0.83492222425224627</v>
      </c>
      <c r="I145" s="65">
        <f t="shared" si="24"/>
        <v>0.83639005093083296</v>
      </c>
      <c r="J145" s="65">
        <f t="shared" si="24"/>
        <v>0.83702582622593424</v>
      </c>
      <c r="K145" s="65">
        <f t="shared" si="24"/>
        <v>0.83815369676352436</v>
      </c>
      <c r="L145" s="65">
        <f t="shared" si="24"/>
        <v>0.84382710909099889</v>
      </c>
      <c r="M145" s="65">
        <f t="shared" si="24"/>
        <v>0.85330536380516309</v>
      </c>
      <c r="N145" s="65">
        <f t="shared" si="24"/>
        <v>0.85372881200931139</v>
      </c>
      <c r="O145" s="65">
        <f t="shared" si="24"/>
        <v>0.85455670846731058</v>
      </c>
      <c r="P145" s="65">
        <f t="shared" si="24"/>
        <v>0.85541101536080255</v>
      </c>
      <c r="Q145" s="65">
        <f t="shared" si="24"/>
        <v>0.85623472259844435</v>
      </c>
    </row>
    <row r="147" spans="1:17" ht="12" customHeight="1" x14ac:dyDescent="0.25">
      <c r="A147" s="152" t="s">
        <v>121</v>
      </c>
      <c r="B147" s="168">
        <f>SUM(B148,B150,B152,B161)</f>
        <v>3.7514460074403422</v>
      </c>
      <c r="C147" s="168">
        <f t="shared" ref="C147:Q147" si="25">SUM(C148,C150,C152,C161)</f>
        <v>4.31921632587086</v>
      </c>
      <c r="D147" s="168">
        <f t="shared" si="25"/>
        <v>2.9722369067949699</v>
      </c>
      <c r="E147" s="168">
        <f t="shared" si="25"/>
        <v>2.3149215256040532</v>
      </c>
      <c r="F147" s="168">
        <f t="shared" si="25"/>
        <v>2.2851670610793233</v>
      </c>
      <c r="G147" s="168">
        <f t="shared" si="25"/>
        <v>2.269243456804428</v>
      </c>
      <c r="H147" s="168">
        <f t="shared" si="25"/>
        <v>1.9682383002367607</v>
      </c>
      <c r="I147" s="168">
        <f t="shared" si="25"/>
        <v>0.87504978169216807</v>
      </c>
      <c r="J147" s="168">
        <f t="shared" si="25"/>
        <v>0.56903336793850079</v>
      </c>
      <c r="K147" s="168">
        <f t="shared" si="25"/>
        <v>0.67426376829639878</v>
      </c>
      <c r="L147" s="168">
        <f t="shared" si="25"/>
        <v>0.65999125881972676</v>
      </c>
      <c r="M147" s="168">
        <f t="shared" si="25"/>
        <v>0.27197309613313891</v>
      </c>
      <c r="N147" s="168">
        <f t="shared" si="25"/>
        <v>0</v>
      </c>
      <c r="O147" s="168">
        <f t="shared" si="25"/>
        <v>0</v>
      </c>
      <c r="P147" s="168">
        <f t="shared" si="25"/>
        <v>0</v>
      </c>
      <c r="Q147" s="168">
        <f t="shared" si="25"/>
        <v>0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2.4289561332527265</v>
      </c>
      <c r="C152" s="157">
        <f t="shared" ref="C152:Q152" si="28">SUM(C153:C154,C157:C158)</f>
        <v>2.3006088166969305</v>
      </c>
      <c r="D152" s="157">
        <f t="shared" si="28"/>
        <v>2.1600431991216045</v>
      </c>
      <c r="E152" s="157">
        <f t="shared" si="28"/>
        <v>2.1602334341190779</v>
      </c>
      <c r="F152" s="157">
        <f t="shared" si="28"/>
        <v>2.1371703717696979</v>
      </c>
      <c r="G152" s="157">
        <f t="shared" si="28"/>
        <v>1.9672320554567801</v>
      </c>
      <c r="H152" s="157">
        <f t="shared" si="28"/>
        <v>1.6727761164968156</v>
      </c>
      <c r="I152" s="157">
        <f t="shared" si="28"/>
        <v>0.79576253686477072</v>
      </c>
      <c r="J152" s="157">
        <f t="shared" si="28"/>
        <v>0.46833622088135446</v>
      </c>
      <c r="K152" s="157">
        <f t="shared" si="28"/>
        <v>0.4492778196057492</v>
      </c>
      <c r="L152" s="157">
        <f t="shared" si="28"/>
        <v>0.40970318983062354</v>
      </c>
      <c r="M152" s="157">
        <f t="shared" si="28"/>
        <v>0.14995398301691423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RES_hhdet_emi!B$167</f>
        <v>2.4289561332527265</v>
      </c>
      <c r="C153" s="132">
        <f>RES_hhdet_emi!C$167</f>
        <v>2.3006088166969305</v>
      </c>
      <c r="D153" s="132">
        <f>RES_hhdet_emi!D$167</f>
        <v>2.138756992091313</v>
      </c>
      <c r="E153" s="132">
        <f>RES_hhdet_emi!E$167</f>
        <v>2.1389972376197157</v>
      </c>
      <c r="F153" s="132">
        <f>RES_hhdet_emi!F$167</f>
        <v>2.0960818654638578</v>
      </c>
      <c r="G153" s="132">
        <f>RES_hhdet_emi!G$167</f>
        <v>1.9228206155612613</v>
      </c>
      <c r="H153" s="132">
        <f>RES_hhdet_emi!H$167</f>
        <v>1.6269110703642065</v>
      </c>
      <c r="I153" s="132">
        <f>RES_hhdet_emi!I$167</f>
        <v>0.76685149574697875</v>
      </c>
      <c r="J153" s="132">
        <f>RES_hhdet_emi!J$167</f>
        <v>0.44713082925024528</v>
      </c>
      <c r="K153" s="132">
        <f>RES_hhdet_emi!K$167</f>
        <v>0.42163462718916839</v>
      </c>
      <c r="L153" s="132">
        <f>RES_hhdet_emi!L$167</f>
        <v>0.37921245837981421</v>
      </c>
      <c r="M153" s="132">
        <f>RES_hhdet_emi!M$167</f>
        <v>0.13598156529820013</v>
      </c>
      <c r="N153" s="132">
        <f>RES_hhdet_emi!N$167</f>
        <v>0</v>
      </c>
      <c r="O153" s="132">
        <f>RES_hhdet_emi!O$167</f>
        <v>0</v>
      </c>
      <c r="P153" s="132">
        <f>RES_hhdet_emi!P$167</f>
        <v>0</v>
      </c>
      <c r="Q153" s="132">
        <f>RES_hhdet_emi!Q$167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2.1286207030291271E-2</v>
      </c>
      <c r="E154" s="132">
        <f t="shared" si="29"/>
        <v>2.1236196499362061E-2</v>
      </c>
      <c r="F154" s="132">
        <f t="shared" si="29"/>
        <v>4.108850630584035E-2</v>
      </c>
      <c r="G154" s="132">
        <f t="shared" si="29"/>
        <v>4.4411439895518941E-2</v>
      </c>
      <c r="H154" s="132">
        <f t="shared" si="29"/>
        <v>4.5865046132609201E-2</v>
      </c>
      <c r="I154" s="132">
        <f t="shared" si="29"/>
        <v>2.8911041117792007E-2</v>
      </c>
      <c r="J154" s="132">
        <f t="shared" si="29"/>
        <v>2.1205391631109165E-2</v>
      </c>
      <c r="K154" s="132">
        <f t="shared" si="29"/>
        <v>2.7643192416580805E-2</v>
      </c>
      <c r="L154" s="132">
        <f t="shared" si="29"/>
        <v>3.0490731450809345E-2</v>
      </c>
      <c r="M154" s="132">
        <f t="shared" si="29"/>
        <v>1.3972417718714098E-2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2.1286207030291271E-2</v>
      </c>
      <c r="E155" s="165">
        <f>RES_hhdet_emi!E$169</f>
        <v>2.1236196499362061E-2</v>
      </c>
      <c r="F155" s="165">
        <f>RES_hhdet_emi!F$169</f>
        <v>4.108850630584035E-2</v>
      </c>
      <c r="G155" s="165">
        <f>RES_hhdet_emi!G$169</f>
        <v>4.4411439895518941E-2</v>
      </c>
      <c r="H155" s="165">
        <f>RES_hhdet_emi!H$169</f>
        <v>4.5865046132609201E-2</v>
      </c>
      <c r="I155" s="165">
        <f>RES_hhdet_emi!I$169</f>
        <v>2.8911041117792007E-2</v>
      </c>
      <c r="J155" s="165">
        <f>RES_hhdet_emi!J$169</f>
        <v>2.1205391631109165E-2</v>
      </c>
      <c r="K155" s="165">
        <f>RES_hhdet_emi!K$169</f>
        <v>2.7643192416580805E-2</v>
      </c>
      <c r="L155" s="165">
        <f>RES_hhdet_emi!L$169</f>
        <v>3.0490731450809345E-2</v>
      </c>
      <c r="M155" s="165">
        <f>RES_hhdet_emi!M$169</f>
        <v>1.3972417718714098E-2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1.3224898741876157</v>
      </c>
      <c r="C161" s="157">
        <f t="shared" ref="C161:Q161" si="31">SUM(C162:C163)</f>
        <v>2.0186075091739299</v>
      </c>
      <c r="D161" s="157">
        <f t="shared" si="31"/>
        <v>0.81219370767336552</v>
      </c>
      <c r="E161" s="157">
        <f t="shared" si="31"/>
        <v>0.15468809148497542</v>
      </c>
      <c r="F161" s="157">
        <f t="shared" si="31"/>
        <v>0.14799668930962537</v>
      </c>
      <c r="G161" s="157">
        <f t="shared" si="31"/>
        <v>0.30201140134764776</v>
      </c>
      <c r="H161" s="157">
        <f t="shared" si="31"/>
        <v>0.29546218373994509</v>
      </c>
      <c r="I161" s="157">
        <f t="shared" si="31"/>
        <v>7.9287244827397366E-2</v>
      </c>
      <c r="J161" s="157">
        <f t="shared" si="31"/>
        <v>0.10069714705714632</v>
      </c>
      <c r="K161" s="157">
        <f t="shared" si="31"/>
        <v>0.22498594869064958</v>
      </c>
      <c r="L161" s="157">
        <f t="shared" si="31"/>
        <v>0.25028806898910322</v>
      </c>
      <c r="M161" s="157">
        <f t="shared" si="31"/>
        <v>0.12201911311622471</v>
      </c>
      <c r="N161" s="157">
        <f t="shared" si="31"/>
        <v>0</v>
      </c>
      <c r="O161" s="157">
        <f t="shared" si="31"/>
        <v>0</v>
      </c>
      <c r="P161" s="157">
        <f t="shared" si="31"/>
        <v>0</v>
      </c>
      <c r="Q161" s="157">
        <f t="shared" si="31"/>
        <v>0</v>
      </c>
    </row>
    <row r="162" spans="1:17" ht="12" customHeight="1" x14ac:dyDescent="0.25">
      <c r="A162" s="23" t="s">
        <v>57</v>
      </c>
      <c r="B162" s="156">
        <f>RES_hhdet_emi!B$176</f>
        <v>1.3224898741876157</v>
      </c>
      <c r="C162" s="156">
        <f>RES_hhdet_emi!C$176</f>
        <v>2.0186075091739299</v>
      </c>
      <c r="D162" s="156">
        <f>RES_hhdet_emi!D$176</f>
        <v>0.81219370767336552</v>
      </c>
      <c r="E162" s="156">
        <f>RES_hhdet_emi!E$176</f>
        <v>0.15468809148497542</v>
      </c>
      <c r="F162" s="156">
        <f>RES_hhdet_emi!F$176</f>
        <v>0.14799668930962537</v>
      </c>
      <c r="G162" s="156">
        <f>RES_hhdet_emi!G$176</f>
        <v>0.30201140134764776</v>
      </c>
      <c r="H162" s="156">
        <f>RES_hhdet_emi!H$176</f>
        <v>0.29546218373994509</v>
      </c>
      <c r="I162" s="156">
        <f>RES_hhdet_emi!I$176</f>
        <v>7.9287244827397366E-2</v>
      </c>
      <c r="J162" s="156">
        <f>RES_hhdet_emi!J$176</f>
        <v>0.10069714705714632</v>
      </c>
      <c r="K162" s="156">
        <f>RES_hhdet_emi!K$176</f>
        <v>0.22498594869064958</v>
      </c>
      <c r="L162" s="156">
        <f>RES_hhdet_emi!L$176</f>
        <v>0.25028806898910322</v>
      </c>
      <c r="M162" s="156">
        <f>RES_hhdet_emi!M$176</f>
        <v>0.12201911311622471</v>
      </c>
      <c r="N162" s="156">
        <f>RES_hhdet_emi!N$176</f>
        <v>0</v>
      </c>
      <c r="O162" s="156">
        <f>RES_hhdet_emi!O$176</f>
        <v>0</v>
      </c>
      <c r="P162" s="156">
        <f>RES_hhdet_emi!P$176</f>
        <v>0</v>
      </c>
      <c r="Q162" s="156">
        <f>RES_hhdet_emi!Q$176</f>
        <v>0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11637.597883878039</v>
      </c>
      <c r="C165" s="168">
        <f t="shared" si="32"/>
        <v>12156.830408607</v>
      </c>
      <c r="D165" s="168">
        <f t="shared" si="32"/>
        <v>14520.495228771208</v>
      </c>
      <c r="E165" s="168">
        <f t="shared" si="32"/>
        <v>16500.235336244412</v>
      </c>
      <c r="F165" s="168">
        <f t="shared" si="32"/>
        <v>16921.123707558534</v>
      </c>
      <c r="G165" s="168">
        <f t="shared" si="32"/>
        <v>14626.423219329152</v>
      </c>
      <c r="H165" s="168">
        <f t="shared" si="32"/>
        <v>16112.51570444649</v>
      </c>
      <c r="I165" s="168">
        <f t="shared" si="32"/>
        <v>16269.609712756852</v>
      </c>
      <c r="J165" s="168">
        <f t="shared" si="32"/>
        <v>22077.244670960281</v>
      </c>
      <c r="K165" s="168">
        <f t="shared" si="32"/>
        <v>13117.911959982666</v>
      </c>
      <c r="L165" s="168">
        <f t="shared" si="32"/>
        <v>19077.992738293018</v>
      </c>
      <c r="M165" s="168">
        <f t="shared" si="32"/>
        <v>13483.882471079389</v>
      </c>
      <c r="N165" s="168">
        <f t="shared" si="32"/>
        <v>13871.586644332232</v>
      </c>
      <c r="O165" s="168">
        <f t="shared" si="32"/>
        <v>12902.392979348528</v>
      </c>
      <c r="P165" s="168">
        <f t="shared" si="32"/>
        <v>10655.627290204737</v>
      </c>
      <c r="Q165" s="168">
        <f t="shared" si="32"/>
        <v>16651.114308326192</v>
      </c>
    </row>
    <row r="166" spans="1:17" ht="12" customHeight="1" x14ac:dyDescent="0.25">
      <c r="A166" s="158" t="s">
        <v>65</v>
      </c>
      <c r="B166" s="157">
        <f t="shared" ref="B166:Q166" si="33">B167</f>
        <v>8552.0916819526028</v>
      </c>
      <c r="C166" s="157">
        <f t="shared" si="33"/>
        <v>8716.557315050839</v>
      </c>
      <c r="D166" s="157">
        <f t="shared" si="33"/>
        <v>11535.896439372164</v>
      </c>
      <c r="E166" s="157">
        <f t="shared" si="33"/>
        <v>13706.157841487771</v>
      </c>
      <c r="F166" s="157">
        <f t="shared" si="33"/>
        <v>14117.210046017417</v>
      </c>
      <c r="G166" s="157">
        <f t="shared" si="33"/>
        <v>11954.267521742602</v>
      </c>
      <c r="H166" s="157">
        <f t="shared" si="33"/>
        <v>13305.93263627442</v>
      </c>
      <c r="I166" s="157">
        <f t="shared" si="33"/>
        <v>13803.419813289771</v>
      </c>
      <c r="J166" s="157">
        <f t="shared" si="33"/>
        <v>19035.382998310641</v>
      </c>
      <c r="K166" s="157">
        <f t="shared" si="33"/>
        <v>11098.110260627995</v>
      </c>
      <c r="L166" s="157">
        <f t="shared" si="33"/>
        <v>16132.761148232034</v>
      </c>
      <c r="M166" s="157">
        <f t="shared" si="33"/>
        <v>11425.725671346916</v>
      </c>
      <c r="N166" s="157">
        <f t="shared" si="33"/>
        <v>11922.367882427232</v>
      </c>
      <c r="O166" s="157">
        <f t="shared" si="33"/>
        <v>10692.940489480308</v>
      </c>
      <c r="P166" s="157">
        <f t="shared" si="33"/>
        <v>8488.6091685327483</v>
      </c>
      <c r="Q166" s="157">
        <f t="shared" si="33"/>
        <v>14119.60630332899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8552.0916819526028</v>
      </c>
      <c r="C167" s="57">
        <f t="shared" si="34"/>
        <v>8716.557315050839</v>
      </c>
      <c r="D167" s="57">
        <f t="shared" si="34"/>
        <v>11535.896439372164</v>
      </c>
      <c r="E167" s="57">
        <f t="shared" si="34"/>
        <v>13706.157841487771</v>
      </c>
      <c r="F167" s="57">
        <f t="shared" si="34"/>
        <v>14117.210046017417</v>
      </c>
      <c r="G167" s="57">
        <f t="shared" si="34"/>
        <v>11954.267521742602</v>
      </c>
      <c r="H167" s="57">
        <f t="shared" si="34"/>
        <v>13305.93263627442</v>
      </c>
      <c r="I167" s="57">
        <f t="shared" si="34"/>
        <v>13803.419813289771</v>
      </c>
      <c r="J167" s="57">
        <f t="shared" si="34"/>
        <v>19035.382998310641</v>
      </c>
      <c r="K167" s="57">
        <f t="shared" si="34"/>
        <v>11098.110260627995</v>
      </c>
      <c r="L167" s="57">
        <f t="shared" si="34"/>
        <v>16132.761148232034</v>
      </c>
      <c r="M167" s="57">
        <f t="shared" si="34"/>
        <v>11425.725671346916</v>
      </c>
      <c r="N167" s="57">
        <f t="shared" si="34"/>
        <v>11922.367882427232</v>
      </c>
      <c r="O167" s="57">
        <f t="shared" si="34"/>
        <v>10692.940489480308</v>
      </c>
      <c r="P167" s="57">
        <f t="shared" si="34"/>
        <v>8488.6091685327483</v>
      </c>
      <c r="Q167" s="57">
        <f t="shared" si="34"/>
        <v>14119.60630332899</v>
      </c>
    </row>
    <row r="168" spans="1:17" ht="12" customHeight="1" x14ac:dyDescent="0.25">
      <c r="A168" s="158" t="s">
        <v>112</v>
      </c>
      <c r="B168" s="157">
        <f t="shared" ref="B168:Q168" si="35">B169</f>
        <v>39.767570827229882</v>
      </c>
      <c r="C168" s="157">
        <f t="shared" si="35"/>
        <v>40.434542777643721</v>
      </c>
      <c r="D168" s="157">
        <f t="shared" si="35"/>
        <v>43.982019434229507</v>
      </c>
      <c r="E168" s="157">
        <f t="shared" si="35"/>
        <v>47.626456868298298</v>
      </c>
      <c r="F168" s="157">
        <f t="shared" si="35"/>
        <v>46.448316497538229</v>
      </c>
      <c r="G168" s="157">
        <f t="shared" si="35"/>
        <v>45.423920417704586</v>
      </c>
      <c r="H168" s="157">
        <f t="shared" si="35"/>
        <v>46.627915240817622</v>
      </c>
      <c r="I168" s="157">
        <f t="shared" si="35"/>
        <v>49.718202473502352</v>
      </c>
      <c r="J168" s="157">
        <f t="shared" si="35"/>
        <v>52.845871130921545</v>
      </c>
      <c r="K168" s="157">
        <f t="shared" si="35"/>
        <v>55.085699494873388</v>
      </c>
      <c r="L168" s="157">
        <f t="shared" si="35"/>
        <v>57.704310357497576</v>
      </c>
      <c r="M168" s="157">
        <f t="shared" si="35"/>
        <v>59.766793960087249</v>
      </c>
      <c r="N168" s="157">
        <f t="shared" si="35"/>
        <v>63.861880169749654</v>
      </c>
      <c r="O168" s="157">
        <f t="shared" si="35"/>
        <v>64.373709565913174</v>
      </c>
      <c r="P168" s="157">
        <f t="shared" si="35"/>
        <v>49.584992084386073</v>
      </c>
      <c r="Q168" s="157">
        <f t="shared" si="35"/>
        <v>47.990918893080682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39.767570827229882</v>
      </c>
      <c r="C169" s="156">
        <f t="shared" si="36"/>
        <v>40.434542777643721</v>
      </c>
      <c r="D169" s="156">
        <f t="shared" si="36"/>
        <v>43.982019434229507</v>
      </c>
      <c r="E169" s="156">
        <f t="shared" si="36"/>
        <v>47.626456868298298</v>
      </c>
      <c r="F169" s="156">
        <f t="shared" si="36"/>
        <v>46.448316497538229</v>
      </c>
      <c r="G169" s="156">
        <f t="shared" si="36"/>
        <v>45.423920417704586</v>
      </c>
      <c r="H169" s="156">
        <f t="shared" si="36"/>
        <v>46.627915240817622</v>
      </c>
      <c r="I169" s="156">
        <f t="shared" si="36"/>
        <v>49.718202473502352</v>
      </c>
      <c r="J169" s="156">
        <f t="shared" si="36"/>
        <v>52.845871130921545</v>
      </c>
      <c r="K169" s="156">
        <f t="shared" si="36"/>
        <v>55.085699494873388</v>
      </c>
      <c r="L169" s="156">
        <f t="shared" si="36"/>
        <v>57.704310357497576</v>
      </c>
      <c r="M169" s="156">
        <f t="shared" si="36"/>
        <v>59.766793960087249</v>
      </c>
      <c r="N169" s="156">
        <f t="shared" si="36"/>
        <v>63.861880169749654</v>
      </c>
      <c r="O169" s="156">
        <f t="shared" si="36"/>
        <v>64.373709565913174</v>
      </c>
      <c r="P169" s="156">
        <f t="shared" si="36"/>
        <v>49.584992084386073</v>
      </c>
      <c r="Q169" s="156">
        <f t="shared" si="36"/>
        <v>47.990918893080682</v>
      </c>
    </row>
    <row r="170" spans="1:17" ht="12" customHeight="1" x14ac:dyDescent="0.25">
      <c r="A170" s="158" t="s">
        <v>63</v>
      </c>
      <c r="B170" s="157">
        <f t="shared" si="36"/>
        <v>2046.6115744244507</v>
      </c>
      <c r="C170" s="157">
        <f t="shared" si="36"/>
        <v>1934.3743488274854</v>
      </c>
      <c r="D170" s="157">
        <f t="shared" si="36"/>
        <v>2082.8956533246392</v>
      </c>
      <c r="E170" s="157">
        <f t="shared" si="36"/>
        <v>2175.9289136563029</v>
      </c>
      <c r="F170" s="157">
        <f t="shared" si="36"/>
        <v>2200.5181392688633</v>
      </c>
      <c r="G170" s="157">
        <f t="shared" si="36"/>
        <v>2061.9289548542661</v>
      </c>
      <c r="H170" s="157">
        <f t="shared" si="36"/>
        <v>2104.1101686031679</v>
      </c>
      <c r="I170" s="157">
        <f t="shared" si="36"/>
        <v>1806.5008194176803</v>
      </c>
      <c r="J170" s="157">
        <f t="shared" si="36"/>
        <v>2155.5379921695389</v>
      </c>
      <c r="K170" s="157">
        <f t="shared" si="36"/>
        <v>1391.1494079551594</v>
      </c>
      <c r="L170" s="157">
        <f t="shared" si="36"/>
        <v>2076.2504947048819</v>
      </c>
      <c r="M170" s="157">
        <f t="shared" si="36"/>
        <v>1391.0458184815377</v>
      </c>
      <c r="N170" s="157">
        <f t="shared" si="36"/>
        <v>1282.8006617038554</v>
      </c>
      <c r="O170" s="157">
        <f t="shared" si="36"/>
        <v>1753.0840510290284</v>
      </c>
      <c r="P170" s="157">
        <f t="shared" si="36"/>
        <v>1817.7820500496298</v>
      </c>
      <c r="Q170" s="157">
        <f t="shared" si="36"/>
        <v>1772.2933664139844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2855.4450398594618</v>
      </c>
      <c r="C171" s="132">
        <f t="shared" si="37"/>
        <v>2812.7442987275676</v>
      </c>
      <c r="D171" s="132">
        <f t="shared" si="37"/>
        <v>2788.3608630397148</v>
      </c>
      <c r="E171" s="132">
        <f t="shared" si="37"/>
        <v>2773.8844101898821</v>
      </c>
      <c r="F171" s="132">
        <f t="shared" si="37"/>
        <v>2777.9814349396311</v>
      </c>
      <c r="G171" s="132">
        <f t="shared" si="37"/>
        <v>2764.8107805182563</v>
      </c>
      <c r="H171" s="132">
        <f t="shared" si="37"/>
        <v>2720.6201068760038</v>
      </c>
      <c r="I171" s="132">
        <f t="shared" si="37"/>
        <v>2713.1940917009538</v>
      </c>
      <c r="J171" s="132">
        <f t="shared" si="37"/>
        <v>2666.6635659631506</v>
      </c>
      <c r="K171" s="132">
        <f t="shared" si="37"/>
        <v>2674.0330712751429</v>
      </c>
      <c r="L171" s="132">
        <f t="shared" si="37"/>
        <v>2819.3621445949084</v>
      </c>
      <c r="M171" s="132">
        <f t="shared" si="37"/>
        <v>2745.4498591595343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2416.9688831974463</v>
      </c>
      <c r="E172" s="132">
        <f t="shared" si="38"/>
        <v>2410.5300821184278</v>
      </c>
      <c r="F172" s="132">
        <f t="shared" si="38"/>
        <v>2416.1160789404566</v>
      </c>
      <c r="G172" s="132">
        <f t="shared" si="38"/>
        <v>2408.9017096640282</v>
      </c>
      <c r="H172" s="132">
        <f t="shared" si="38"/>
        <v>2375.5810349730687</v>
      </c>
      <c r="I172" s="132">
        <f t="shared" si="38"/>
        <v>2372.8776962372713</v>
      </c>
      <c r="J172" s="132">
        <f t="shared" si="38"/>
        <v>2336.5928415001076</v>
      </c>
      <c r="K172" s="132">
        <f t="shared" si="38"/>
        <v>2347.4021673463417</v>
      </c>
      <c r="L172" s="132">
        <f t="shared" si="38"/>
        <v>2478.9725854314588</v>
      </c>
      <c r="M172" s="132">
        <f t="shared" si="38"/>
        <v>2414.2029051264703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1951.8526041276773</v>
      </c>
      <c r="E173" s="165">
        <f t="shared" si="39"/>
        <v>1947.2668559533211</v>
      </c>
      <c r="F173" s="165">
        <f t="shared" si="39"/>
        <v>1944.5870044577239</v>
      </c>
      <c r="G173" s="165">
        <f t="shared" si="39"/>
        <v>1935.3675463628128</v>
      </c>
      <c r="H173" s="165">
        <f t="shared" si="39"/>
        <v>1904.4340748132554</v>
      </c>
      <c r="I173" s="165">
        <f t="shared" si="39"/>
        <v>1899.2358641906651</v>
      </c>
      <c r="J173" s="165">
        <f t="shared" si="39"/>
        <v>1866.6644961742029</v>
      </c>
      <c r="K173" s="165">
        <f t="shared" si="39"/>
        <v>1871.8231498925916</v>
      </c>
      <c r="L173" s="165">
        <f t="shared" si="39"/>
        <v>1973.5535012164332</v>
      </c>
      <c r="M173" s="165">
        <f t="shared" si="39"/>
        <v>1921.8149014116682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465.11627906976901</v>
      </c>
      <c r="E174" s="164">
        <f t="shared" si="39"/>
        <v>463.26322616510703</v>
      </c>
      <c r="F174" s="164">
        <f t="shared" si="39"/>
        <v>471.52907448273299</v>
      </c>
      <c r="G174" s="164">
        <f t="shared" si="39"/>
        <v>473.53416330121513</v>
      </c>
      <c r="H174" s="164">
        <f t="shared" si="39"/>
        <v>471.1469601598132</v>
      </c>
      <c r="I174" s="164">
        <f t="shared" si="39"/>
        <v>473.64183204660623</v>
      </c>
      <c r="J174" s="164">
        <f t="shared" si="39"/>
        <v>469.9283453259045</v>
      </c>
      <c r="K174" s="164">
        <f t="shared" si="39"/>
        <v>475.57901745375005</v>
      </c>
      <c r="L174" s="164">
        <f t="shared" si="39"/>
        <v>505.41908421502569</v>
      </c>
      <c r="M174" s="164">
        <f t="shared" si="39"/>
        <v>492.38800371480249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789.54536662508099</v>
      </c>
      <c r="C175" s="162">
        <f t="shared" si="40"/>
        <v>665.97008904397251</v>
      </c>
      <c r="D175" s="162">
        <f t="shared" si="40"/>
        <v>1115.41548004273</v>
      </c>
      <c r="E175" s="162">
        <f t="shared" si="40"/>
        <v>1326.079945685806</v>
      </c>
      <c r="F175" s="162">
        <f t="shared" si="40"/>
        <v>1284.533216275521</v>
      </c>
      <c r="G175" s="162">
        <f t="shared" si="40"/>
        <v>1037.4055203166029</v>
      </c>
      <c r="H175" s="162">
        <f t="shared" si="40"/>
        <v>1417.0743230788883</v>
      </c>
      <c r="I175" s="162">
        <f t="shared" si="40"/>
        <v>1495.5663461960708</v>
      </c>
      <c r="J175" s="162">
        <f t="shared" si="40"/>
        <v>2073.3418044809323</v>
      </c>
      <c r="K175" s="162">
        <f t="shared" si="40"/>
        <v>1150.9542133473969</v>
      </c>
      <c r="L175" s="162">
        <f t="shared" si="40"/>
        <v>1970.4236872332792</v>
      </c>
      <c r="M175" s="162">
        <f t="shared" si="40"/>
        <v>1299.9243440793671</v>
      </c>
      <c r="N175" s="162">
        <f t="shared" si="40"/>
        <v>1270.0678027111633</v>
      </c>
      <c r="O175" s="162">
        <f t="shared" si="40"/>
        <v>1766.1667990723397</v>
      </c>
      <c r="P175" s="162">
        <f t="shared" si="40"/>
        <v>1843.9251340765466</v>
      </c>
      <c r="Q175" s="162">
        <f t="shared" si="40"/>
        <v>1799.1102821894758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1245.9071150996303</v>
      </c>
      <c r="E176" s="160">
        <f t="shared" si="41"/>
        <v>1394.1713480365536</v>
      </c>
      <c r="F176" s="160">
        <f t="shared" si="41"/>
        <v>1370.7023258755844</v>
      </c>
      <c r="G176" s="160">
        <f t="shared" si="41"/>
        <v>1199.7180275228493</v>
      </c>
      <c r="H176" s="160">
        <f t="shared" si="41"/>
        <v>1463.098986315058</v>
      </c>
      <c r="I176" s="160">
        <f t="shared" si="41"/>
        <v>1520.5382743838547</v>
      </c>
      <c r="J176" s="160">
        <f t="shared" si="41"/>
        <v>1921.2676084625543</v>
      </c>
      <c r="K176" s="160">
        <f t="shared" si="41"/>
        <v>1281.2469667969228</v>
      </c>
      <c r="L176" s="160">
        <f t="shared" si="41"/>
        <v>1884.7156652783171</v>
      </c>
      <c r="M176" s="160">
        <f t="shared" si="41"/>
        <v>1402.3350445703561</v>
      </c>
      <c r="N176" s="160">
        <f t="shared" si="41"/>
        <v>1350.0131553996785</v>
      </c>
      <c r="O176" s="160">
        <f t="shared" si="41"/>
        <v>1696.1757615123861</v>
      </c>
      <c r="P176" s="160">
        <f t="shared" si="41"/>
        <v>1717.2750260514124</v>
      </c>
      <c r="Q176" s="160">
        <f t="shared" si="41"/>
        <v>1677.8653175318004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780.79083602986316</v>
      </c>
      <c r="E177" s="156">
        <f t="shared" si="42"/>
        <v>930.90812187144707</v>
      </c>
      <c r="F177" s="156">
        <f t="shared" si="42"/>
        <v>899.17325139285197</v>
      </c>
      <c r="G177" s="156">
        <f t="shared" si="42"/>
        <v>726.18386422163394</v>
      </c>
      <c r="H177" s="156">
        <f t="shared" si="42"/>
        <v>991.95202615524488</v>
      </c>
      <c r="I177" s="156">
        <f t="shared" si="42"/>
        <v>1046.8964423372483</v>
      </c>
      <c r="J177" s="156">
        <f t="shared" si="42"/>
        <v>1451.3392631366498</v>
      </c>
      <c r="K177" s="156">
        <f t="shared" si="42"/>
        <v>805.66794934317295</v>
      </c>
      <c r="L177" s="156">
        <f t="shared" si="42"/>
        <v>1379.2965810632916</v>
      </c>
      <c r="M177" s="156">
        <f t="shared" si="42"/>
        <v>909.94704085555372</v>
      </c>
      <c r="N177" s="156">
        <f t="shared" si="42"/>
        <v>889.04746189781372</v>
      </c>
      <c r="O177" s="156">
        <f t="shared" si="42"/>
        <v>1236.3167593506366</v>
      </c>
      <c r="P177" s="156">
        <f t="shared" si="42"/>
        <v>1290.7475938535804</v>
      </c>
      <c r="Q177" s="156">
        <f t="shared" si="42"/>
        <v>1259.3771975326301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465.11627906976724</v>
      </c>
      <c r="E178" s="57">
        <f t="shared" si="42"/>
        <v>463.26322616510686</v>
      </c>
      <c r="F178" s="57">
        <f t="shared" si="42"/>
        <v>471.52907448273265</v>
      </c>
      <c r="G178" s="57">
        <f t="shared" si="42"/>
        <v>473.53416330121536</v>
      </c>
      <c r="H178" s="57">
        <f t="shared" si="42"/>
        <v>471.14696015981309</v>
      </c>
      <c r="I178" s="57">
        <f t="shared" si="42"/>
        <v>473.6418320466064</v>
      </c>
      <c r="J178" s="57">
        <f t="shared" si="42"/>
        <v>469.92834532590467</v>
      </c>
      <c r="K178" s="57">
        <f t="shared" si="42"/>
        <v>475.57901745374988</v>
      </c>
      <c r="L178" s="57">
        <f t="shared" si="42"/>
        <v>505.41908421502598</v>
      </c>
      <c r="M178" s="57">
        <f t="shared" si="42"/>
        <v>492.38800371480249</v>
      </c>
      <c r="N178" s="57">
        <f t="shared" si="42"/>
        <v>460.96569350186491</v>
      </c>
      <c r="O178" s="57">
        <f t="shared" si="42"/>
        <v>459.85900216174917</v>
      </c>
      <c r="P178" s="57">
        <f t="shared" si="42"/>
        <v>426.52743219783156</v>
      </c>
      <c r="Q178" s="57">
        <f t="shared" si="42"/>
        <v>418.48811999917024</v>
      </c>
    </row>
    <row r="179" spans="1:17" ht="12" customHeight="1" x14ac:dyDescent="0.25">
      <c r="A179" s="158" t="s">
        <v>62</v>
      </c>
      <c r="B179" s="157">
        <f t="shared" si="36"/>
        <v>999.12705667375656</v>
      </c>
      <c r="C179" s="157">
        <f t="shared" si="36"/>
        <v>1465.464201951032</v>
      </c>
      <c r="D179" s="157">
        <f t="shared" si="36"/>
        <v>857.72111664017621</v>
      </c>
      <c r="E179" s="157">
        <f t="shared" si="36"/>
        <v>570.52212423203855</v>
      </c>
      <c r="F179" s="157">
        <f t="shared" si="36"/>
        <v>556.94720577471662</v>
      </c>
      <c r="G179" s="157">
        <f t="shared" si="36"/>
        <v>564.80282231457886</v>
      </c>
      <c r="H179" s="157">
        <f t="shared" si="36"/>
        <v>655.84498432808675</v>
      </c>
      <c r="I179" s="157">
        <f t="shared" si="36"/>
        <v>609.97087757589748</v>
      </c>
      <c r="J179" s="157">
        <f t="shared" si="36"/>
        <v>833.47780934917864</v>
      </c>
      <c r="K179" s="157">
        <f t="shared" si="36"/>
        <v>573.56659190463836</v>
      </c>
      <c r="L179" s="157">
        <f t="shared" si="36"/>
        <v>811.27678499860485</v>
      </c>
      <c r="M179" s="157">
        <f t="shared" si="36"/>
        <v>607.34418729084814</v>
      </c>
      <c r="N179" s="157">
        <f t="shared" si="36"/>
        <v>602.55622003139501</v>
      </c>
      <c r="O179" s="157">
        <f t="shared" si="36"/>
        <v>391.99472927327758</v>
      </c>
      <c r="P179" s="157">
        <f t="shared" si="36"/>
        <v>299.65107953797298</v>
      </c>
      <c r="Q179" s="157">
        <f t="shared" si="36"/>
        <v>711.22371969013705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1232.6970219044356</v>
      </c>
      <c r="C180" s="156">
        <f t="shared" si="43"/>
        <v>1504.6031148026761</v>
      </c>
      <c r="D180" s="156">
        <f t="shared" si="43"/>
        <v>1542.1838930607541</v>
      </c>
      <c r="E180" s="156">
        <f t="shared" si="43"/>
        <v>1516.3536963193458</v>
      </c>
      <c r="F180" s="156">
        <f t="shared" si="43"/>
        <v>1511.3487953111271</v>
      </c>
      <c r="G180" s="156">
        <f t="shared" si="43"/>
        <v>1438.6042576108862</v>
      </c>
      <c r="H180" s="156">
        <f t="shared" si="43"/>
        <v>1444.9385167484681</v>
      </c>
      <c r="I180" s="156">
        <f t="shared" si="43"/>
        <v>1504.1990699964788</v>
      </c>
      <c r="J180" s="156">
        <f t="shared" si="43"/>
        <v>1467.5746364361489</v>
      </c>
      <c r="K180" s="156">
        <f t="shared" si="43"/>
        <v>1439.318578520353</v>
      </c>
      <c r="L180" s="156">
        <f t="shared" si="43"/>
        <v>1451.4041007502569</v>
      </c>
      <c r="M180" s="156">
        <f t="shared" si="43"/>
        <v>1420.7773933270757</v>
      </c>
      <c r="N180" s="156">
        <f t="shared" si="43"/>
        <v>0</v>
      </c>
      <c r="O180" s="156">
        <f t="shared" si="43"/>
        <v>0</v>
      </c>
      <c r="P180" s="156">
        <f t="shared" si="43"/>
        <v>0</v>
      </c>
      <c r="Q180" s="156">
        <f t="shared" si="43"/>
        <v>0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228.3951378622499</v>
      </c>
      <c r="C181" s="57">
        <f t="shared" si="44"/>
        <v>236.12760413741964</v>
      </c>
      <c r="D181" s="57">
        <f t="shared" si="44"/>
        <v>415.65237444377027</v>
      </c>
      <c r="E181" s="57">
        <f t="shared" si="44"/>
        <v>491.8342650756183</v>
      </c>
      <c r="F181" s="57">
        <f t="shared" si="44"/>
        <v>476.35412484011783</v>
      </c>
      <c r="G181" s="57">
        <f t="shared" si="44"/>
        <v>380.59280036299606</v>
      </c>
      <c r="H181" s="57">
        <f t="shared" si="44"/>
        <v>488.66415118817525</v>
      </c>
      <c r="I181" s="57">
        <f t="shared" si="44"/>
        <v>567.14244226591086</v>
      </c>
      <c r="J181" s="57">
        <f t="shared" si="44"/>
        <v>792.69032441195475</v>
      </c>
      <c r="K181" s="57">
        <f t="shared" si="44"/>
        <v>432.72067873565948</v>
      </c>
      <c r="L181" s="57">
        <f t="shared" si="44"/>
        <v>689.04870131168548</v>
      </c>
      <c r="M181" s="57">
        <f t="shared" si="44"/>
        <v>532.03736586501066</v>
      </c>
      <c r="N181" s="57">
        <f t="shared" si="44"/>
        <v>602.55622003139479</v>
      </c>
      <c r="O181" s="57">
        <f t="shared" si="44"/>
        <v>391.99472927327747</v>
      </c>
      <c r="P181" s="57">
        <f t="shared" si="44"/>
        <v>299.65107953797298</v>
      </c>
      <c r="Q181" s="57">
        <f t="shared" si="44"/>
        <v>711.22371969013682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8139.4898994666837</v>
      </c>
      <c r="C183" s="168">
        <f t="shared" si="45"/>
        <v>8409.2456735353735</v>
      </c>
      <c r="D183" s="168">
        <f t="shared" si="45"/>
        <v>10530.510118102124</v>
      </c>
      <c r="E183" s="168">
        <f t="shared" si="45"/>
        <v>12238.558341134432</v>
      </c>
      <c r="F183" s="168">
        <f t="shared" si="45"/>
        <v>12569.296897745498</v>
      </c>
      <c r="G183" s="168">
        <f t="shared" si="45"/>
        <v>10821.046322140846</v>
      </c>
      <c r="H183" s="168">
        <f t="shared" si="45"/>
        <v>12037.477088590147</v>
      </c>
      <c r="I183" s="168">
        <f t="shared" si="45"/>
        <v>12433.334659620688</v>
      </c>
      <c r="J183" s="168">
        <f t="shared" si="45"/>
        <v>17031.662188286078</v>
      </c>
      <c r="K183" s="168">
        <f t="shared" si="45"/>
        <v>10140.601794768383</v>
      </c>
      <c r="L183" s="168">
        <f t="shared" si="45"/>
        <v>14841.129189395017</v>
      </c>
      <c r="M183" s="168">
        <f t="shared" si="45"/>
        <v>10622.603167157111</v>
      </c>
      <c r="N183" s="168">
        <f t="shared" si="45"/>
        <v>11080.459413512534</v>
      </c>
      <c r="O183" s="168">
        <f t="shared" si="45"/>
        <v>10360.554951050925</v>
      </c>
      <c r="P183" s="168">
        <f t="shared" si="45"/>
        <v>8598.9942584777618</v>
      </c>
      <c r="Q183" s="168">
        <f t="shared" si="45"/>
        <v>13526.230199275371</v>
      </c>
    </row>
    <row r="184" spans="1:17" ht="12" customHeight="1" x14ac:dyDescent="0.25">
      <c r="A184" s="158" t="s">
        <v>65</v>
      </c>
      <c r="B184" s="157">
        <f t="shared" ref="B184:Q184" si="46">B185</f>
        <v>6466.4373489006639</v>
      </c>
      <c r="C184" s="157">
        <f t="shared" si="46"/>
        <v>6602.5298972666305</v>
      </c>
      <c r="D184" s="157">
        <f t="shared" si="46"/>
        <v>8750.2331095806239</v>
      </c>
      <c r="E184" s="157">
        <f t="shared" si="46"/>
        <v>10423.067272018468</v>
      </c>
      <c r="F184" s="157">
        <f t="shared" si="46"/>
        <v>10746.568538501966</v>
      </c>
      <c r="G184" s="157">
        <f t="shared" si="46"/>
        <v>9118.400457118807</v>
      </c>
      <c r="H184" s="157">
        <f t="shared" si="46"/>
        <v>10181.886210481982</v>
      </c>
      <c r="I184" s="157">
        <f t="shared" si="46"/>
        <v>10611.685585939853</v>
      </c>
      <c r="J184" s="157">
        <f t="shared" si="46"/>
        <v>14708.550122859097</v>
      </c>
      <c r="K184" s="157">
        <f t="shared" si="46"/>
        <v>8623.9960933660968</v>
      </c>
      <c r="L184" s="157">
        <f t="shared" si="46"/>
        <v>12597.670184635341</v>
      </c>
      <c r="M184" s="157">
        <f t="shared" si="46"/>
        <v>8960.5443418287687</v>
      </c>
      <c r="N184" s="157">
        <f t="shared" si="46"/>
        <v>9413.7768171561056</v>
      </c>
      <c r="O184" s="157">
        <f t="shared" si="46"/>
        <v>8507.2908516288662</v>
      </c>
      <c r="P184" s="157">
        <f t="shared" si="46"/>
        <v>6806.4118789620707</v>
      </c>
      <c r="Q184" s="157">
        <f t="shared" si="46"/>
        <v>11397.826612006791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6466.4373489006639</v>
      </c>
      <c r="C185" s="57">
        <f t="shared" si="47"/>
        <v>6602.5298972666305</v>
      </c>
      <c r="D185" s="57">
        <f t="shared" si="47"/>
        <v>8750.2331095806239</v>
      </c>
      <c r="E185" s="57">
        <f t="shared" si="47"/>
        <v>10423.067272018468</v>
      </c>
      <c r="F185" s="57">
        <f t="shared" si="47"/>
        <v>10746.568538501966</v>
      </c>
      <c r="G185" s="57">
        <f t="shared" si="47"/>
        <v>9118.400457118807</v>
      </c>
      <c r="H185" s="57">
        <f t="shared" si="47"/>
        <v>10181.886210481982</v>
      </c>
      <c r="I185" s="57">
        <f t="shared" si="47"/>
        <v>10611.685585939853</v>
      </c>
      <c r="J185" s="57">
        <f t="shared" si="47"/>
        <v>14708.550122859097</v>
      </c>
      <c r="K185" s="57">
        <f t="shared" si="47"/>
        <v>8623.9960933660968</v>
      </c>
      <c r="L185" s="57">
        <f t="shared" si="47"/>
        <v>12597.670184635341</v>
      </c>
      <c r="M185" s="57">
        <f t="shared" si="47"/>
        <v>8960.5443418287687</v>
      </c>
      <c r="N185" s="57">
        <f t="shared" si="47"/>
        <v>9413.7768171561056</v>
      </c>
      <c r="O185" s="57">
        <f t="shared" si="47"/>
        <v>8507.2908516288662</v>
      </c>
      <c r="P185" s="57">
        <f t="shared" si="47"/>
        <v>6806.4118789620707</v>
      </c>
      <c r="Q185" s="57">
        <f t="shared" si="47"/>
        <v>11397.826612006791</v>
      </c>
    </row>
    <row r="186" spans="1:17" ht="12" customHeight="1" x14ac:dyDescent="0.25">
      <c r="A186" s="158" t="s">
        <v>112</v>
      </c>
      <c r="B186" s="157">
        <f t="shared" ref="B186:Q186" si="48">B187</f>
        <v>64.791400066552271</v>
      </c>
      <c r="C186" s="157">
        <f t="shared" si="48"/>
        <v>67.829241222734197</v>
      </c>
      <c r="D186" s="157">
        <f t="shared" si="48"/>
        <v>76.645724857341904</v>
      </c>
      <c r="E186" s="157">
        <f t="shared" si="48"/>
        <v>86.098036391292226</v>
      </c>
      <c r="F186" s="157">
        <f t="shared" si="48"/>
        <v>86.55114777578234</v>
      </c>
      <c r="G186" s="157">
        <f t="shared" si="48"/>
        <v>87.390064582534961</v>
      </c>
      <c r="H186" s="157">
        <f t="shared" si="48"/>
        <v>92.376231535097872</v>
      </c>
      <c r="I186" s="157">
        <f t="shared" si="48"/>
        <v>102.58051547808599</v>
      </c>
      <c r="J186" s="157">
        <f t="shared" si="48"/>
        <v>114.09320286224543</v>
      </c>
      <c r="K186" s="157">
        <f t="shared" si="48"/>
        <v>124.42193993378105</v>
      </c>
      <c r="L186" s="157">
        <f t="shared" si="48"/>
        <v>138.59293803394004</v>
      </c>
      <c r="M186" s="157">
        <f t="shared" si="48"/>
        <v>152.25712303774381</v>
      </c>
      <c r="N186" s="157">
        <f t="shared" si="48"/>
        <v>169.78615452564375</v>
      </c>
      <c r="O186" s="157">
        <f t="shared" si="48"/>
        <v>175.91442625819465</v>
      </c>
      <c r="P186" s="157">
        <f t="shared" si="48"/>
        <v>138.63382514158207</v>
      </c>
      <c r="Q186" s="157">
        <f t="shared" si="48"/>
        <v>137.91696319432589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64.791400066552271</v>
      </c>
      <c r="C187" s="156">
        <f t="shared" si="49"/>
        <v>67.829241222734197</v>
      </c>
      <c r="D187" s="156">
        <f t="shared" si="49"/>
        <v>76.645724857341904</v>
      </c>
      <c r="E187" s="156">
        <f t="shared" si="49"/>
        <v>86.098036391292226</v>
      </c>
      <c r="F187" s="156">
        <f t="shared" si="49"/>
        <v>86.55114777578234</v>
      </c>
      <c r="G187" s="156">
        <f t="shared" si="49"/>
        <v>87.390064582534961</v>
      </c>
      <c r="H187" s="156">
        <f t="shared" si="49"/>
        <v>92.376231535097872</v>
      </c>
      <c r="I187" s="156">
        <f t="shared" si="49"/>
        <v>102.58051547808599</v>
      </c>
      <c r="J187" s="156">
        <f t="shared" si="49"/>
        <v>114.09320286224543</v>
      </c>
      <c r="K187" s="156">
        <f t="shared" si="49"/>
        <v>124.42193993378105</v>
      </c>
      <c r="L187" s="156">
        <f t="shared" si="49"/>
        <v>138.59293803394004</v>
      </c>
      <c r="M187" s="156">
        <f t="shared" si="49"/>
        <v>152.25712303774381</v>
      </c>
      <c r="N187" s="156">
        <f t="shared" si="49"/>
        <v>169.78615452564375</v>
      </c>
      <c r="O187" s="156">
        <f t="shared" si="49"/>
        <v>175.91442625819465</v>
      </c>
      <c r="P187" s="156">
        <f t="shared" si="49"/>
        <v>138.63382514158207</v>
      </c>
      <c r="Q187" s="156">
        <f t="shared" si="49"/>
        <v>137.91696319432589</v>
      </c>
    </row>
    <row r="188" spans="1:17" ht="12" customHeight="1" x14ac:dyDescent="0.25">
      <c r="A188" s="158" t="s">
        <v>63</v>
      </c>
      <c r="B188" s="157">
        <f t="shared" si="49"/>
        <v>1165.1540746818969</v>
      </c>
      <c r="C188" s="157">
        <f t="shared" si="49"/>
        <v>1104.0905024072365</v>
      </c>
      <c r="D188" s="157">
        <f t="shared" si="49"/>
        <v>1224.7042005643702</v>
      </c>
      <c r="E188" s="157">
        <f t="shared" si="49"/>
        <v>1298.2972123165941</v>
      </c>
      <c r="F188" s="157">
        <f t="shared" si="49"/>
        <v>1316.741652941535</v>
      </c>
      <c r="G188" s="157">
        <f t="shared" si="49"/>
        <v>1238.7050884787773</v>
      </c>
      <c r="H188" s="157">
        <f t="shared" si="49"/>
        <v>1311.3024260075927</v>
      </c>
      <c r="I188" s="157">
        <f t="shared" si="49"/>
        <v>1234.6867089095815</v>
      </c>
      <c r="J188" s="157">
        <f t="shared" si="49"/>
        <v>1544.5137811731186</v>
      </c>
      <c r="K188" s="157">
        <f t="shared" si="49"/>
        <v>985.75175518646779</v>
      </c>
      <c r="L188" s="157">
        <f t="shared" si="49"/>
        <v>1507.3155153958839</v>
      </c>
      <c r="M188" s="157">
        <f t="shared" si="49"/>
        <v>1037.1951012713209</v>
      </c>
      <c r="N188" s="157">
        <f t="shared" si="49"/>
        <v>982.47683593455918</v>
      </c>
      <c r="O188" s="157">
        <f t="shared" si="49"/>
        <v>1342.3679475795589</v>
      </c>
      <c r="P188" s="157">
        <f t="shared" si="49"/>
        <v>1397.6237201725714</v>
      </c>
      <c r="Q188" s="157">
        <f t="shared" si="49"/>
        <v>1381.5121797399358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1560.1722912747655</v>
      </c>
      <c r="C189" s="132">
        <f t="shared" si="50"/>
        <v>1545.0306368451847</v>
      </c>
      <c r="D189" s="132">
        <f t="shared" si="50"/>
        <v>1539.4063753856744</v>
      </c>
      <c r="E189" s="132">
        <f t="shared" si="50"/>
        <v>1546.7253051397222</v>
      </c>
      <c r="F189" s="132">
        <f t="shared" si="50"/>
        <v>1563.5474692573516</v>
      </c>
      <c r="G189" s="132">
        <f t="shared" si="50"/>
        <v>1568.4813128183775</v>
      </c>
      <c r="H189" s="132">
        <f t="shared" si="50"/>
        <v>1554.679393718367</v>
      </c>
      <c r="I189" s="132">
        <f t="shared" si="50"/>
        <v>1595.4265331759175</v>
      </c>
      <c r="J189" s="132">
        <f t="shared" si="50"/>
        <v>1574.0866566725388</v>
      </c>
      <c r="K189" s="132">
        <f t="shared" si="50"/>
        <v>1579.2152019203702</v>
      </c>
      <c r="L189" s="132">
        <f t="shared" si="50"/>
        <v>1666.8532168201427</v>
      </c>
      <c r="M189" s="132">
        <f t="shared" si="50"/>
        <v>1630.3827649650759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1601.611437943257</v>
      </c>
      <c r="E190" s="132">
        <f t="shared" si="51"/>
        <v>1598.0304199326795</v>
      </c>
      <c r="F190" s="132">
        <f t="shared" si="51"/>
        <v>1612.6966080694692</v>
      </c>
      <c r="G190" s="132">
        <f t="shared" si="51"/>
        <v>1611.6102211605626</v>
      </c>
      <c r="H190" s="132">
        <f t="shared" si="51"/>
        <v>1592.3301406967289</v>
      </c>
      <c r="I190" s="132">
        <f t="shared" si="51"/>
        <v>1596.2166222600285</v>
      </c>
      <c r="J190" s="132">
        <f t="shared" si="51"/>
        <v>1574.2554984384058</v>
      </c>
      <c r="K190" s="132">
        <f t="shared" si="51"/>
        <v>1590.5097838999113</v>
      </c>
      <c r="L190" s="132">
        <f t="shared" si="51"/>
        <v>1682.3809745577312</v>
      </c>
      <c r="M190" s="132">
        <f t="shared" si="51"/>
        <v>1651.8518220807741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1136.495158873488</v>
      </c>
      <c r="E191" s="165">
        <f t="shared" si="51"/>
        <v>1134.7671937675723</v>
      </c>
      <c r="F191" s="165">
        <f t="shared" si="51"/>
        <v>1141.167533586736</v>
      </c>
      <c r="G191" s="165">
        <f t="shared" si="51"/>
        <v>1138.0760578593472</v>
      </c>
      <c r="H191" s="165">
        <f t="shared" si="51"/>
        <v>1121.1831805369156</v>
      </c>
      <c r="I191" s="165">
        <f t="shared" si="51"/>
        <v>1122.5747902134221</v>
      </c>
      <c r="J191" s="165">
        <f t="shared" si="51"/>
        <v>1104.3271531125006</v>
      </c>
      <c r="K191" s="165">
        <f t="shared" si="51"/>
        <v>1114.930766446161</v>
      </c>
      <c r="L191" s="165">
        <f t="shared" si="51"/>
        <v>1176.9618903427054</v>
      </c>
      <c r="M191" s="165">
        <f t="shared" si="51"/>
        <v>1159.463818365972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465.11627906976884</v>
      </c>
      <c r="E192" s="164">
        <f t="shared" si="51"/>
        <v>463.26322616510714</v>
      </c>
      <c r="F192" s="164">
        <f t="shared" si="51"/>
        <v>471.52907448273294</v>
      </c>
      <c r="G192" s="164">
        <f t="shared" si="51"/>
        <v>473.5341633012153</v>
      </c>
      <c r="H192" s="164">
        <f t="shared" si="51"/>
        <v>471.1469601598132</v>
      </c>
      <c r="I192" s="164">
        <f t="shared" si="51"/>
        <v>473.64183204660645</v>
      </c>
      <c r="J192" s="164">
        <f t="shared" si="51"/>
        <v>469.92834532590467</v>
      </c>
      <c r="K192" s="164">
        <f t="shared" si="51"/>
        <v>475.57901745375005</v>
      </c>
      <c r="L192" s="164">
        <f t="shared" si="51"/>
        <v>505.41908421502592</v>
      </c>
      <c r="M192" s="164">
        <f t="shared" si="51"/>
        <v>492.38800371480238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551.22788002697735</v>
      </c>
      <c r="C193" s="162">
        <f t="shared" si="52"/>
        <v>467.35384617915236</v>
      </c>
      <c r="D193" s="162">
        <f t="shared" si="52"/>
        <v>786.06955711974194</v>
      </c>
      <c r="E193" s="162">
        <f t="shared" si="52"/>
        <v>938.74076866474229</v>
      </c>
      <c r="F193" s="162">
        <f t="shared" si="52"/>
        <v>911.40522659336466</v>
      </c>
      <c r="G193" s="162">
        <f t="shared" si="52"/>
        <v>742.17935810456731</v>
      </c>
      <c r="H193" s="162">
        <f t="shared" si="52"/>
        <v>1026.1287271504968</v>
      </c>
      <c r="I193" s="162">
        <f t="shared" si="52"/>
        <v>1101.0555281467175</v>
      </c>
      <c r="J193" s="162">
        <f t="shared" si="52"/>
        <v>1537.5056883768548</v>
      </c>
      <c r="K193" s="162">
        <f t="shared" si="52"/>
        <v>858.01931365556652</v>
      </c>
      <c r="L193" s="162">
        <f t="shared" si="52"/>
        <v>1473.4626071659482</v>
      </c>
      <c r="M193" s="162">
        <f t="shared" si="52"/>
        <v>974.87918765081781</v>
      </c>
      <c r="N193" s="162">
        <f t="shared" si="52"/>
        <v>952.99016202189114</v>
      </c>
      <c r="O193" s="162">
        <f t="shared" si="52"/>
        <v>1328.2622985808075</v>
      </c>
      <c r="P193" s="162">
        <f t="shared" si="52"/>
        <v>1392.9284299572519</v>
      </c>
      <c r="Q193" s="162">
        <f t="shared" si="52"/>
        <v>1378.5187680947008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1031.8904166083446</v>
      </c>
      <c r="E194" s="160">
        <f t="shared" si="53"/>
        <v>1139.37457842307</v>
      </c>
      <c r="F194" s="160">
        <f t="shared" si="53"/>
        <v>1127.8299416406949</v>
      </c>
      <c r="G194" s="160">
        <f t="shared" si="53"/>
        <v>1005.9918661678673</v>
      </c>
      <c r="H194" s="160">
        <f t="shared" si="53"/>
        <v>1206.0382747440419</v>
      </c>
      <c r="I194" s="160">
        <f t="shared" si="53"/>
        <v>1258.027142679952</v>
      </c>
      <c r="J194" s="160">
        <f t="shared" si="53"/>
        <v>1560.8460453490752</v>
      </c>
      <c r="K194" s="160">
        <f t="shared" si="53"/>
        <v>1083.1984347422879</v>
      </c>
      <c r="L194" s="160">
        <f t="shared" si="53"/>
        <v>1548.2635021010035</v>
      </c>
      <c r="M194" s="160">
        <f t="shared" si="53"/>
        <v>1183.3872510787553</v>
      </c>
      <c r="N194" s="160">
        <f t="shared" si="53"/>
        <v>1138.1271015664508</v>
      </c>
      <c r="O194" s="160">
        <f t="shared" si="53"/>
        <v>1403.7257261122952</v>
      </c>
      <c r="P194" s="160">
        <f t="shared" si="53"/>
        <v>1415.6747521726149</v>
      </c>
      <c r="Q194" s="160">
        <f t="shared" si="53"/>
        <v>1392.0526171089164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566.77413753857752</v>
      </c>
      <c r="E195" s="156">
        <f t="shared" si="53"/>
        <v>676.11135225796295</v>
      </c>
      <c r="F195" s="156">
        <f t="shared" si="53"/>
        <v>656.30086715796267</v>
      </c>
      <c r="G195" s="156">
        <f t="shared" si="53"/>
        <v>532.45770286665208</v>
      </c>
      <c r="H195" s="156">
        <f t="shared" si="53"/>
        <v>734.89131458422889</v>
      </c>
      <c r="I195" s="156">
        <f t="shared" si="53"/>
        <v>784.38531063334574</v>
      </c>
      <c r="J195" s="156">
        <f t="shared" si="53"/>
        <v>1090.9177000231703</v>
      </c>
      <c r="K195" s="156">
        <f t="shared" si="53"/>
        <v>607.61941728853776</v>
      </c>
      <c r="L195" s="156">
        <f t="shared" si="53"/>
        <v>1042.8444178859775</v>
      </c>
      <c r="M195" s="156">
        <f t="shared" si="53"/>
        <v>690.99924736395258</v>
      </c>
      <c r="N195" s="156">
        <f t="shared" si="53"/>
        <v>677.16140806458611</v>
      </c>
      <c r="O195" s="156">
        <f t="shared" si="53"/>
        <v>943.86672395054609</v>
      </c>
      <c r="P195" s="156">
        <f t="shared" si="53"/>
        <v>989.14731997478373</v>
      </c>
      <c r="Q195" s="156">
        <f t="shared" si="53"/>
        <v>973.5644971097463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465.11627906976713</v>
      </c>
      <c r="E196" s="57">
        <f t="shared" si="53"/>
        <v>463.26322616510697</v>
      </c>
      <c r="F196" s="57">
        <f t="shared" si="53"/>
        <v>471.5290744827326</v>
      </c>
      <c r="G196" s="57">
        <f t="shared" si="53"/>
        <v>473.53416330121536</v>
      </c>
      <c r="H196" s="57">
        <f t="shared" si="53"/>
        <v>471.14696015981309</v>
      </c>
      <c r="I196" s="57">
        <f t="shared" si="53"/>
        <v>473.64183204660623</v>
      </c>
      <c r="J196" s="57">
        <f t="shared" si="53"/>
        <v>469.92834532590479</v>
      </c>
      <c r="K196" s="57">
        <f t="shared" si="53"/>
        <v>475.57901745375</v>
      </c>
      <c r="L196" s="57">
        <f t="shared" si="53"/>
        <v>505.41908421502598</v>
      </c>
      <c r="M196" s="57">
        <f t="shared" si="53"/>
        <v>492.38800371480249</v>
      </c>
      <c r="N196" s="57">
        <f t="shared" si="53"/>
        <v>460.96569350186485</v>
      </c>
      <c r="O196" s="57">
        <f t="shared" si="53"/>
        <v>459.85900216174917</v>
      </c>
      <c r="P196" s="57">
        <f t="shared" si="53"/>
        <v>426.5274321978315</v>
      </c>
      <c r="Q196" s="57">
        <f t="shared" si="53"/>
        <v>418.48811999917035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443.10707581757009</v>
      </c>
      <c r="C197" s="157">
        <f t="shared" si="54"/>
        <v>634.79603263877254</v>
      </c>
      <c r="D197" s="157">
        <f t="shared" si="54"/>
        <v>478.92708309978752</v>
      </c>
      <c r="E197" s="157">
        <f t="shared" si="54"/>
        <v>431.0958204080776</v>
      </c>
      <c r="F197" s="157">
        <f t="shared" si="54"/>
        <v>419.43555852621409</v>
      </c>
      <c r="G197" s="157">
        <f t="shared" si="54"/>
        <v>376.55071196072834</v>
      </c>
      <c r="H197" s="157">
        <f t="shared" si="54"/>
        <v>451.9122205654748</v>
      </c>
      <c r="I197" s="157">
        <f t="shared" si="54"/>
        <v>484.38184929316742</v>
      </c>
      <c r="J197" s="157">
        <f t="shared" si="54"/>
        <v>664.505081391619</v>
      </c>
      <c r="K197" s="157">
        <f t="shared" si="54"/>
        <v>406.43200628203761</v>
      </c>
      <c r="L197" s="157">
        <f t="shared" si="54"/>
        <v>597.55055132985251</v>
      </c>
      <c r="M197" s="157">
        <f t="shared" si="54"/>
        <v>472.60660101927635</v>
      </c>
      <c r="N197" s="157">
        <f t="shared" si="54"/>
        <v>514.41960589622408</v>
      </c>
      <c r="O197" s="157">
        <f t="shared" si="54"/>
        <v>334.98172558430662</v>
      </c>
      <c r="P197" s="157">
        <f t="shared" si="54"/>
        <v>256.32483420153812</v>
      </c>
      <c r="Q197" s="157">
        <f t="shared" si="54"/>
        <v>608.97444433431826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521.54823026155577</v>
      </c>
      <c r="C198" s="156">
        <f t="shared" si="55"/>
        <v>648.80049510913307</v>
      </c>
      <c r="D198" s="156">
        <f t="shared" si="55"/>
        <v>684.37221777479328</v>
      </c>
      <c r="E198" s="156">
        <f t="shared" si="55"/>
        <v>682.53970825375711</v>
      </c>
      <c r="F198" s="156">
        <f t="shared" si="55"/>
        <v>680.28690689067093</v>
      </c>
      <c r="G198" s="156">
        <f t="shared" si="55"/>
        <v>656.07682817930731</v>
      </c>
      <c r="H198" s="156">
        <f t="shared" si="55"/>
        <v>659.19413832894224</v>
      </c>
      <c r="I198" s="156">
        <f t="shared" si="55"/>
        <v>693.79200153366935</v>
      </c>
      <c r="J198" s="156">
        <f t="shared" si="55"/>
        <v>680.09508788458584</v>
      </c>
      <c r="K198" s="156">
        <f t="shared" si="55"/>
        <v>675.32737605517059</v>
      </c>
      <c r="L198" s="156">
        <f t="shared" si="55"/>
        <v>681.93460439236321</v>
      </c>
      <c r="M198" s="156">
        <f t="shared" si="55"/>
        <v>673.69179084749942</v>
      </c>
      <c r="N198" s="156">
        <f t="shared" si="55"/>
        <v>0</v>
      </c>
      <c r="O198" s="156">
        <f t="shared" si="55"/>
        <v>0</v>
      </c>
      <c r="P198" s="156">
        <f t="shared" si="55"/>
        <v>0</v>
      </c>
      <c r="Q198" s="156">
        <f t="shared" si="55"/>
        <v>0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184.26771083888346</v>
      </c>
      <c r="C199" s="57">
        <f t="shared" si="56"/>
        <v>194.92182579048591</v>
      </c>
      <c r="D199" s="57">
        <f t="shared" si="56"/>
        <v>346.2378041427902</v>
      </c>
      <c r="E199" s="57">
        <f t="shared" si="56"/>
        <v>410.17710526212437</v>
      </c>
      <c r="F199" s="57">
        <f t="shared" si="56"/>
        <v>397.40833847427831</v>
      </c>
      <c r="G199" s="57">
        <f t="shared" si="56"/>
        <v>317.62255056762615</v>
      </c>
      <c r="H199" s="57">
        <f t="shared" si="56"/>
        <v>407.99656002236719</v>
      </c>
      <c r="I199" s="57">
        <f t="shared" si="56"/>
        <v>474.3522961718221</v>
      </c>
      <c r="J199" s="57">
        <f t="shared" si="56"/>
        <v>663.50227373222026</v>
      </c>
      <c r="K199" s="57">
        <f t="shared" si="56"/>
        <v>362.6864365483143</v>
      </c>
      <c r="L199" s="57">
        <f t="shared" si="56"/>
        <v>581.4379736507467</v>
      </c>
      <c r="M199" s="57">
        <f t="shared" si="56"/>
        <v>453.99033803738365</v>
      </c>
      <c r="N199" s="57">
        <f t="shared" si="56"/>
        <v>514.41960589622408</v>
      </c>
      <c r="O199" s="57">
        <f t="shared" si="56"/>
        <v>334.98172558430656</v>
      </c>
      <c r="P199" s="57">
        <f t="shared" si="56"/>
        <v>256.32483420153812</v>
      </c>
      <c r="Q199" s="57">
        <f t="shared" si="56"/>
        <v>608.97444433431804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609.69380910780797</v>
      </c>
      <c r="C201" s="168">
        <f t="shared" si="57"/>
        <v>708.8817209701067</v>
      </c>
      <c r="D201" s="168">
        <f t="shared" si="57"/>
        <v>503.17198354409516</v>
      </c>
      <c r="E201" s="168">
        <f t="shared" si="57"/>
        <v>395.98383948067965</v>
      </c>
      <c r="F201" s="168">
        <f t="shared" si="57"/>
        <v>412.85764427810716</v>
      </c>
      <c r="G201" s="168">
        <f t="shared" si="57"/>
        <v>427.59439547850536</v>
      </c>
      <c r="H201" s="168">
        <f t="shared" si="57"/>
        <v>382.3306721516629</v>
      </c>
      <c r="I201" s="168">
        <f t="shared" si="57"/>
        <v>172.38963390310641</v>
      </c>
      <c r="J201" s="168">
        <f t="shared" si="57"/>
        <v>113.8749985868523</v>
      </c>
      <c r="K201" s="168">
        <f t="shared" si="57"/>
        <v>137.12909666390055</v>
      </c>
      <c r="L201" s="168">
        <f t="shared" si="57"/>
        <v>139.41513705528658</v>
      </c>
      <c r="M201" s="168">
        <f t="shared" si="57"/>
        <v>60.966845131840145</v>
      </c>
      <c r="N201" s="168">
        <f t="shared" si="57"/>
        <v>0</v>
      </c>
      <c r="O201" s="168">
        <f t="shared" si="57"/>
        <v>0</v>
      </c>
      <c r="P201" s="168">
        <f t="shared" si="57"/>
        <v>0</v>
      </c>
      <c r="Q201" s="168">
        <f t="shared" si="57"/>
        <v>0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394.75965110559508</v>
      </c>
      <c r="C206" s="157">
        <f t="shared" si="62"/>
        <v>377.58227748185305</v>
      </c>
      <c r="D206" s="157">
        <f t="shared" si="62"/>
        <v>365.67516490970115</v>
      </c>
      <c r="E206" s="157">
        <f t="shared" si="62"/>
        <v>369.5233380292641</v>
      </c>
      <c r="F206" s="157">
        <f t="shared" si="62"/>
        <v>386.11930835947567</v>
      </c>
      <c r="G206" s="157">
        <f t="shared" si="62"/>
        <v>370.68627387540607</v>
      </c>
      <c r="H206" s="157">
        <f t="shared" si="62"/>
        <v>324.93708556659197</v>
      </c>
      <c r="I206" s="157">
        <f t="shared" si="62"/>
        <v>156.76960931142057</v>
      </c>
      <c r="J206" s="157">
        <f t="shared" si="62"/>
        <v>93.723478263228856</v>
      </c>
      <c r="K206" s="157">
        <f t="shared" si="62"/>
        <v>91.372344845586611</v>
      </c>
      <c r="L206" s="157">
        <f t="shared" si="62"/>
        <v>86.544822524424049</v>
      </c>
      <c r="M206" s="157">
        <f t="shared" si="62"/>
        <v>33.614432418048466</v>
      </c>
      <c r="N206" s="157">
        <f t="shared" si="62"/>
        <v>0</v>
      </c>
      <c r="O206" s="157">
        <f t="shared" si="62"/>
        <v>0</v>
      </c>
      <c r="P206" s="157">
        <f t="shared" si="62"/>
        <v>0</v>
      </c>
      <c r="Q206" s="157">
        <f t="shared" si="62"/>
        <v>0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648.75965097562141</v>
      </c>
      <c r="C207" s="132">
        <f t="shared" si="63"/>
        <v>639.05800463803632</v>
      </c>
      <c r="D207" s="132">
        <f t="shared" si="63"/>
        <v>633.51806637775849</v>
      </c>
      <c r="E207" s="132">
        <f t="shared" si="63"/>
        <v>630.22900342360504</v>
      </c>
      <c r="F207" s="132">
        <f t="shared" si="63"/>
        <v>631.15985108818359</v>
      </c>
      <c r="G207" s="132">
        <f t="shared" si="63"/>
        <v>628.16746669756981</v>
      </c>
      <c r="H207" s="132">
        <f t="shared" si="63"/>
        <v>618.12730636937931</v>
      </c>
      <c r="I207" s="132">
        <f t="shared" si="63"/>
        <v>616.44010912136559</v>
      </c>
      <c r="J207" s="132">
        <f t="shared" si="63"/>
        <v>605.86833231740547</v>
      </c>
      <c r="K207" s="132">
        <f t="shared" si="63"/>
        <v>607.54269047430648</v>
      </c>
      <c r="L207" s="132">
        <f t="shared" si="63"/>
        <v>640.56158510103739</v>
      </c>
      <c r="M207" s="132">
        <f t="shared" si="63"/>
        <v>623.76864815688111</v>
      </c>
      <c r="N207" s="132">
        <f t="shared" si="63"/>
        <v>0</v>
      </c>
      <c r="O207" s="132">
        <f t="shared" si="63"/>
        <v>0</v>
      </c>
      <c r="P207" s="132">
        <f t="shared" si="63"/>
        <v>0</v>
      </c>
      <c r="Q207" s="132">
        <f t="shared" si="63"/>
        <v>0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443.46264646440295</v>
      </c>
      <c r="E208" s="132">
        <f t="shared" si="64"/>
        <v>442.42076040337628</v>
      </c>
      <c r="F208" s="132">
        <f t="shared" si="64"/>
        <v>441.81189576172449</v>
      </c>
      <c r="G208" s="132">
        <f t="shared" si="64"/>
        <v>439.71722668830631</v>
      </c>
      <c r="H208" s="132">
        <f t="shared" si="64"/>
        <v>432.68911445857748</v>
      </c>
      <c r="I208" s="132">
        <f t="shared" si="64"/>
        <v>431.5080763849553</v>
      </c>
      <c r="J208" s="132">
        <f t="shared" si="64"/>
        <v>424.10783262218325</v>
      </c>
      <c r="K208" s="132">
        <f t="shared" si="64"/>
        <v>425.27988333201256</v>
      </c>
      <c r="L208" s="132">
        <f t="shared" si="64"/>
        <v>448.39310957072553</v>
      </c>
      <c r="M208" s="132">
        <f t="shared" si="64"/>
        <v>436.63805370981544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443.46264646440295</v>
      </c>
      <c r="E209" s="165">
        <f t="shared" si="65"/>
        <v>442.42076040337628</v>
      </c>
      <c r="F209" s="165">
        <f t="shared" si="65"/>
        <v>441.81189576172449</v>
      </c>
      <c r="G209" s="165">
        <f t="shared" si="65"/>
        <v>439.71722668830631</v>
      </c>
      <c r="H209" s="165">
        <f t="shared" si="65"/>
        <v>432.68911445857748</v>
      </c>
      <c r="I209" s="165">
        <f t="shared" si="65"/>
        <v>431.5080763849553</v>
      </c>
      <c r="J209" s="165">
        <f t="shared" si="65"/>
        <v>424.10783262218325</v>
      </c>
      <c r="K209" s="165">
        <f t="shared" si="65"/>
        <v>425.27988333201256</v>
      </c>
      <c r="L209" s="165">
        <f t="shared" si="65"/>
        <v>448.39310957072553</v>
      </c>
      <c r="M209" s="165">
        <f t="shared" si="65"/>
        <v>436.63805370981544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214.93415800221285</v>
      </c>
      <c r="C215" s="157">
        <f t="shared" si="71"/>
        <v>331.2994434882537</v>
      </c>
      <c r="D215" s="157">
        <f t="shared" si="71"/>
        <v>137.49681863439403</v>
      </c>
      <c r="E215" s="157">
        <f t="shared" si="71"/>
        <v>26.460501451415571</v>
      </c>
      <c r="F215" s="157">
        <f t="shared" si="71"/>
        <v>26.738335918631503</v>
      </c>
      <c r="G215" s="157">
        <f t="shared" si="71"/>
        <v>56.908121603099261</v>
      </c>
      <c r="H215" s="157">
        <f t="shared" si="71"/>
        <v>57.393586585070928</v>
      </c>
      <c r="I215" s="157">
        <f t="shared" si="71"/>
        <v>15.620024591685851</v>
      </c>
      <c r="J215" s="157">
        <f t="shared" si="71"/>
        <v>20.151520323623441</v>
      </c>
      <c r="K215" s="157">
        <f t="shared" si="71"/>
        <v>45.756751818313944</v>
      </c>
      <c r="L215" s="157">
        <f t="shared" si="71"/>
        <v>52.870314530862522</v>
      </c>
      <c r="M215" s="157">
        <f t="shared" si="71"/>
        <v>27.352412713791679</v>
      </c>
      <c r="N215" s="157">
        <f t="shared" si="71"/>
        <v>0</v>
      </c>
      <c r="O215" s="157">
        <f t="shared" si="71"/>
        <v>0</v>
      </c>
      <c r="P215" s="157">
        <f t="shared" si="71"/>
        <v>0</v>
      </c>
      <c r="Q215" s="157">
        <f t="shared" si="71"/>
        <v>0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280.06985899780085</v>
      </c>
      <c r="C216" s="156">
        <f t="shared" si="72"/>
        <v>341.84716497441656</v>
      </c>
      <c r="D216" s="156">
        <f t="shared" si="72"/>
        <v>350.38555119644758</v>
      </c>
      <c r="E216" s="156">
        <f t="shared" si="72"/>
        <v>344.51690753892069</v>
      </c>
      <c r="F216" s="156">
        <f t="shared" si="72"/>
        <v>343.37978958149733</v>
      </c>
      <c r="G216" s="156">
        <f t="shared" si="72"/>
        <v>326.85216596065766</v>
      </c>
      <c r="H216" s="156">
        <f t="shared" si="72"/>
        <v>328.29131526660575</v>
      </c>
      <c r="I216" s="156">
        <f t="shared" si="72"/>
        <v>341.75536563533348</v>
      </c>
      <c r="J216" s="156">
        <f t="shared" si="72"/>
        <v>333.43426177863</v>
      </c>
      <c r="K216" s="156">
        <f t="shared" si="72"/>
        <v>327.01446030617689</v>
      </c>
      <c r="L216" s="156">
        <f t="shared" si="72"/>
        <v>329.76030169842323</v>
      </c>
      <c r="M216" s="156">
        <f t="shared" si="72"/>
        <v>322.80188655085885</v>
      </c>
      <c r="N216" s="156">
        <f t="shared" si="72"/>
        <v>0</v>
      </c>
      <c r="O216" s="156">
        <f t="shared" si="72"/>
        <v>0</v>
      </c>
      <c r="P216" s="156">
        <f t="shared" si="72"/>
        <v>0</v>
      </c>
      <c r="Q216" s="156">
        <f t="shared" si="72"/>
        <v>0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92.082339056298622</v>
      </c>
      <c r="C219" s="184">
        <f>C165/RES_summary!C$19</f>
        <v>96.107246171849624</v>
      </c>
      <c r="D219" s="184">
        <f>D165/RES_summary!D$19</f>
        <v>114.64931982067719</v>
      </c>
      <c r="E219" s="184">
        <f>E165/RES_summary!E$19</f>
        <v>130.10502985257295</v>
      </c>
      <c r="F219" s="184">
        <f>F165/RES_summary!F$19</f>
        <v>133.18775431408412</v>
      </c>
      <c r="G219" s="184">
        <f>G165/RES_summary!G$19</f>
        <v>114.88303802501279</v>
      </c>
      <c r="H219" s="184">
        <f>H165/RES_summary!H$19</f>
        <v>126.11945048490993</v>
      </c>
      <c r="I219" s="184">
        <f>I165/RES_summary!I$19</f>
        <v>127.02684509657446</v>
      </c>
      <c r="J219" s="184">
        <f>J165/RES_summary!J$19</f>
        <v>171.8073057040381</v>
      </c>
      <c r="K219" s="184">
        <f>K165/RES_summary!K$19</f>
        <v>101.6762707346163</v>
      </c>
      <c r="L219" s="184">
        <f>L165/RES_summary!L$19</f>
        <v>147.47311068248143</v>
      </c>
      <c r="M219" s="184">
        <f>M165/RES_summary!M$19</f>
        <v>103.73577536219702</v>
      </c>
      <c r="N219" s="184">
        <f>N165/RES_summary!N$19</f>
        <v>105.80920399948309</v>
      </c>
      <c r="O219" s="184">
        <f>O165/RES_summary!O$19</f>
        <v>97.951352014066288</v>
      </c>
      <c r="P219" s="184">
        <f>P165/RES_summary!P$19</f>
        <v>80.238230658427298</v>
      </c>
      <c r="Q219" s="184">
        <f>Q165/RES_summary!Q$19</f>
        <v>124.64921305860358</v>
      </c>
    </row>
    <row r="220" spans="1:17" ht="12" customHeight="1" x14ac:dyDescent="0.25">
      <c r="A220" s="158" t="s">
        <v>65</v>
      </c>
      <c r="B220" s="178">
        <f>B166/RES_summary!B$19</f>
        <v>67.668312116975329</v>
      </c>
      <c r="C220" s="178">
        <f>C166/RES_summary!C$19</f>
        <v>68.909764428030627</v>
      </c>
      <c r="D220" s="178">
        <f>D166/RES_summary!D$19</f>
        <v>91.083854886381417</v>
      </c>
      <c r="E220" s="178">
        <f>E166/RES_summary!E$19</f>
        <v>108.07361463589423</v>
      </c>
      <c r="F220" s="178">
        <f>F166/RES_summary!F$19</f>
        <v>111.11788647756292</v>
      </c>
      <c r="G220" s="178">
        <f>G166/RES_summary!G$19</f>
        <v>93.894628212769561</v>
      </c>
      <c r="H220" s="178">
        <f>H166/RES_summary!H$19</f>
        <v>104.15114207231163</v>
      </c>
      <c r="I220" s="178">
        <f>I166/RES_summary!I$19</f>
        <v>107.77178441170091</v>
      </c>
      <c r="J220" s="178">
        <f>J166/RES_summary!J$19</f>
        <v>148.13523674383202</v>
      </c>
      <c r="K220" s="178">
        <f>K166/RES_summary!K$19</f>
        <v>86.020890134387372</v>
      </c>
      <c r="L220" s="178">
        <f>L166/RES_summary!L$19</f>
        <v>124.70643547588072</v>
      </c>
      <c r="M220" s="178">
        <f>M166/RES_summary!M$19</f>
        <v>87.90172371608125</v>
      </c>
      <c r="N220" s="178">
        <f>N166/RES_summary!N$19</f>
        <v>90.941021223701242</v>
      </c>
      <c r="O220" s="178">
        <f>O166/RES_summary!O$19</f>
        <v>81.177807839754166</v>
      </c>
      <c r="P220" s="178">
        <f>P166/RES_summary!P$19</f>
        <v>63.92030819809996</v>
      </c>
      <c r="Q220" s="178">
        <f>Q166/RES_summary!Q$19</f>
        <v>105.6985005218054</v>
      </c>
    </row>
    <row r="221" spans="1:17" ht="12" customHeight="1" x14ac:dyDescent="0.25">
      <c r="A221" s="23" t="s">
        <v>60</v>
      </c>
      <c r="B221" s="176">
        <f>B167/RES_summary!B$19</f>
        <v>67.668312116975329</v>
      </c>
      <c r="C221" s="176">
        <f>C167/RES_summary!C$19</f>
        <v>68.909764428030627</v>
      </c>
      <c r="D221" s="176">
        <f>D167/RES_summary!D$19</f>
        <v>91.083854886381417</v>
      </c>
      <c r="E221" s="176">
        <f>E167/RES_summary!E$19</f>
        <v>108.07361463589423</v>
      </c>
      <c r="F221" s="176">
        <f>F167/RES_summary!F$19</f>
        <v>111.11788647756292</v>
      </c>
      <c r="G221" s="176">
        <f>G167/RES_summary!G$19</f>
        <v>93.894628212769561</v>
      </c>
      <c r="H221" s="176">
        <f>H167/RES_summary!H$19</f>
        <v>104.15114207231163</v>
      </c>
      <c r="I221" s="176">
        <f>I167/RES_summary!I$19</f>
        <v>107.77178441170091</v>
      </c>
      <c r="J221" s="176">
        <f>J167/RES_summary!J$19</f>
        <v>148.13523674383202</v>
      </c>
      <c r="K221" s="176">
        <f>K167/RES_summary!K$19</f>
        <v>86.020890134387372</v>
      </c>
      <c r="L221" s="176">
        <f>L167/RES_summary!L$19</f>
        <v>124.70643547588072</v>
      </c>
      <c r="M221" s="176">
        <f>M167/RES_summary!M$19</f>
        <v>87.90172371608125</v>
      </c>
      <c r="N221" s="176">
        <f>N167/RES_summary!N$19</f>
        <v>90.941021223701242</v>
      </c>
      <c r="O221" s="176">
        <f>O167/RES_summary!O$19</f>
        <v>81.177807839754166</v>
      </c>
      <c r="P221" s="176">
        <f>P167/RES_summary!P$19</f>
        <v>63.92030819809996</v>
      </c>
      <c r="Q221" s="176">
        <f>Q167/RES_summary!Q$19</f>
        <v>105.6985005218054</v>
      </c>
    </row>
    <row r="222" spans="1:17" ht="12" customHeight="1" x14ac:dyDescent="0.25">
      <c r="A222" s="158" t="s">
        <v>112</v>
      </c>
      <c r="B222" s="178">
        <f>B168/RES_summary!B$19</f>
        <v>0.31466037724428458</v>
      </c>
      <c r="C222" s="178">
        <f>C168/RES_summary!C$19</f>
        <v>0.31966001218754159</v>
      </c>
      <c r="D222" s="178">
        <f>D168/RES_summary!D$19</f>
        <v>0.34726836330505367</v>
      </c>
      <c r="E222" s="178">
        <f>E168/RES_summary!E$19</f>
        <v>0.37553655850054007</v>
      </c>
      <c r="F222" s="178">
        <f>F168/RES_summary!F$19</f>
        <v>0.36559906262097408</v>
      </c>
      <c r="G222" s="178">
        <f>G168/RES_summary!G$19</f>
        <v>0.3567815520130736</v>
      </c>
      <c r="H222" s="178">
        <f>H168/RES_summary!H$19</f>
        <v>0.36497634232288201</v>
      </c>
      <c r="I222" s="178">
        <f>I168/RES_summary!I$19</f>
        <v>0.38818057197338585</v>
      </c>
      <c r="J222" s="178">
        <f>J168/RES_summary!J$19</f>
        <v>0.41125180573502795</v>
      </c>
      <c r="K222" s="178">
        <f>K168/RES_summary!K$19</f>
        <v>0.42696646482553946</v>
      </c>
      <c r="L222" s="178">
        <f>L168/RES_summary!L$19</f>
        <v>0.44605500510159585</v>
      </c>
      <c r="M222" s="178">
        <f>M168/RES_summary!M$19</f>
        <v>0.45980486151968186</v>
      </c>
      <c r="N222" s="178">
        <f>N168/RES_summary!N$19</f>
        <v>0.48712341853355956</v>
      </c>
      <c r="O222" s="178">
        <f>O168/RES_summary!O$19</f>
        <v>0.48870716434033207</v>
      </c>
      <c r="P222" s="178">
        <f>P168/RES_summary!P$19</f>
        <v>0.37338130583082896</v>
      </c>
      <c r="Q222" s="178">
        <f>Q168/RES_summary!Q$19</f>
        <v>0.35925705410541409</v>
      </c>
    </row>
    <row r="223" spans="1:17" ht="12" customHeight="1" x14ac:dyDescent="0.25">
      <c r="A223" s="23" t="s">
        <v>60</v>
      </c>
      <c r="B223" s="177">
        <f>B169/RES_summary!B$19</f>
        <v>0.31466037724428458</v>
      </c>
      <c r="C223" s="177">
        <f>C169/RES_summary!C$19</f>
        <v>0.31966001218754159</v>
      </c>
      <c r="D223" s="177">
        <f>D169/RES_summary!D$19</f>
        <v>0.34726836330505367</v>
      </c>
      <c r="E223" s="177">
        <f>E169/RES_summary!E$19</f>
        <v>0.37553655850054007</v>
      </c>
      <c r="F223" s="177">
        <f>F169/RES_summary!F$19</f>
        <v>0.36559906262097408</v>
      </c>
      <c r="G223" s="177">
        <f>G169/RES_summary!G$19</f>
        <v>0.3567815520130736</v>
      </c>
      <c r="H223" s="177">
        <f>H169/RES_summary!H$19</f>
        <v>0.36497634232288201</v>
      </c>
      <c r="I223" s="177">
        <f>I169/RES_summary!I$19</f>
        <v>0.38818057197338585</v>
      </c>
      <c r="J223" s="177">
        <f>J169/RES_summary!J$19</f>
        <v>0.41125180573502795</v>
      </c>
      <c r="K223" s="177">
        <f>K169/RES_summary!K$19</f>
        <v>0.42696646482553946</v>
      </c>
      <c r="L223" s="177">
        <f>L169/RES_summary!L$19</f>
        <v>0.44605500510159585</v>
      </c>
      <c r="M223" s="177">
        <f>M169/RES_summary!M$19</f>
        <v>0.45980486151968186</v>
      </c>
      <c r="N223" s="177">
        <f>N169/RES_summary!N$19</f>
        <v>0.48712341853355956</v>
      </c>
      <c r="O223" s="177">
        <f>O169/RES_summary!O$19</f>
        <v>0.48870716434033207</v>
      </c>
      <c r="P223" s="177">
        <f>P169/RES_summary!P$19</f>
        <v>0.37338130583082896</v>
      </c>
      <c r="Q223" s="177">
        <f>Q169/RES_summary!Q$19</f>
        <v>0.35925705410541409</v>
      </c>
    </row>
    <row r="224" spans="1:17" ht="12" customHeight="1" x14ac:dyDescent="0.25">
      <c r="A224" s="158" t="s">
        <v>63</v>
      </c>
      <c r="B224" s="178">
        <f>B170/RES_summary!B$19</f>
        <v>16.193786964728606</v>
      </c>
      <c r="C224" s="178">
        <f>C170/RES_summary!C$19</f>
        <v>15.29242289994048</v>
      </c>
      <c r="D224" s="178">
        <f>D170/RES_summary!D$19</f>
        <v>16.445897068162427</v>
      </c>
      <c r="E224" s="178">
        <f>E170/RES_summary!E$19</f>
        <v>17.157288396152392</v>
      </c>
      <c r="F224" s="178">
        <f>F170/RES_summary!F$19</f>
        <v>17.320484996259996</v>
      </c>
      <c r="G224" s="178">
        <f>G170/RES_summary!G$19</f>
        <v>16.195392337092663</v>
      </c>
      <c r="H224" s="178">
        <f>H170/RES_summary!H$19</f>
        <v>16.469756994602037</v>
      </c>
      <c r="I224" s="178">
        <f>I170/RES_summary!I$19</f>
        <v>14.104462479826788</v>
      </c>
      <c r="J224" s="178">
        <f>J170/RES_summary!J$19</f>
        <v>16.774610251272453</v>
      </c>
      <c r="K224" s="178">
        <f>K170/RES_summary!K$19</f>
        <v>10.782728552154184</v>
      </c>
      <c r="L224" s="178">
        <f>L170/RES_summary!L$19</f>
        <v>16.049441008308403</v>
      </c>
      <c r="M224" s="178">
        <f>M170/RES_summary!M$19</f>
        <v>10.70175573348593</v>
      </c>
      <c r="N224" s="178">
        <f>N170/RES_summary!N$19</f>
        <v>9.7849020724931766</v>
      </c>
      <c r="O224" s="178">
        <f>O170/RES_summary!O$19</f>
        <v>13.308922869380785</v>
      </c>
      <c r="P224" s="178">
        <f>P170/RES_summary!P$19</f>
        <v>13.688130360256677</v>
      </c>
      <c r="Q224" s="178">
        <f>Q170/RES_summary!Q$19</f>
        <v>13.267278654259229</v>
      </c>
    </row>
    <row r="225" spans="1:17" ht="12" customHeight="1" x14ac:dyDescent="0.25">
      <c r="A225" s="167" t="s">
        <v>144</v>
      </c>
      <c r="B225" s="183">
        <f>B171/RES_summary!B$19</f>
        <v>22.59367104282056</v>
      </c>
      <c r="C225" s="183">
        <f>C171/RES_summary!C$19</f>
        <v>22.236479382396215</v>
      </c>
      <c r="D225" s="183">
        <f>D171/RES_summary!D$19</f>
        <v>22.016031225207247</v>
      </c>
      <c r="E225" s="183">
        <f>E171/RES_summary!E$19</f>
        <v>21.872191919747749</v>
      </c>
      <c r="F225" s="183">
        <f>F171/RES_summary!F$19</f>
        <v>21.865752844803882</v>
      </c>
      <c r="G225" s="183">
        <f>G171/RES_summary!G$19</f>
        <v>21.716167874213365</v>
      </c>
      <c r="H225" s="183">
        <f>H171/RES_summary!H$19</f>
        <v>21.295440088397154</v>
      </c>
      <c r="I225" s="183">
        <f>I171/RES_summary!I$19</f>
        <v>21.183574264427644</v>
      </c>
      <c r="J225" s="183">
        <f>J171/RES_summary!J$19</f>
        <v>20.752240114903948</v>
      </c>
      <c r="K225" s="183">
        <f>K171/RES_summary!K$19</f>
        <v>20.726294804973534</v>
      </c>
      <c r="L225" s="183">
        <f>L171/RES_summary!L$19</f>
        <v>21.79370289670446</v>
      </c>
      <c r="M225" s="183">
        <f>M171/RES_summary!M$19</f>
        <v>21.121614673577799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19.083635517972539</v>
      </c>
      <c r="E226" s="183">
        <f>E172/RES_summary!E$19</f>
        <v>19.007128195659185</v>
      </c>
      <c r="F226" s="183">
        <f>F172/RES_summary!F$19</f>
        <v>19.017476633214706</v>
      </c>
      <c r="G226" s="183">
        <f>G172/RES_summary!G$19</f>
        <v>18.920685020527102</v>
      </c>
      <c r="H226" s="183">
        <f>H172/RES_summary!H$19</f>
        <v>18.594673867749652</v>
      </c>
      <c r="I226" s="183">
        <f>I172/RES_summary!I$19</f>
        <v>18.526514948708837</v>
      </c>
      <c r="J226" s="183">
        <f>J172/RES_summary!J$19</f>
        <v>18.183597029819694</v>
      </c>
      <c r="K226" s="183">
        <f>K172/RES_summary!K$19</f>
        <v>18.194595223556224</v>
      </c>
      <c r="L226" s="183">
        <f>L172/RES_summary!L$19</f>
        <v>19.162487557529111</v>
      </c>
      <c r="M226" s="183">
        <f>M172/RES_summary!M$19</f>
        <v>18.573227019896684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15.411221857644099</v>
      </c>
      <c r="E227" s="182">
        <f>E173/RES_summary!E$19</f>
        <v>15.354278727663107</v>
      </c>
      <c r="F227" s="182">
        <f>F173/RES_summary!F$19</f>
        <v>15.306026991362577</v>
      </c>
      <c r="G227" s="182">
        <f>G173/RES_summary!G$19</f>
        <v>15.201317511949618</v>
      </c>
      <c r="H227" s="182">
        <f>H173/RES_summary!H$19</f>
        <v>14.90680806187842</v>
      </c>
      <c r="I227" s="182">
        <f>I173/RES_summary!I$19</f>
        <v>14.828501985099331</v>
      </c>
      <c r="J227" s="182">
        <f>J173/RES_summary!J$19</f>
        <v>14.526568080432744</v>
      </c>
      <c r="K227" s="182">
        <f>K173/RES_summary!K$19</f>
        <v>14.508406363481409</v>
      </c>
      <c r="L227" s="182">
        <f>L173/RES_summary!L$19</f>
        <v>15.255592027693101</v>
      </c>
      <c r="M227" s="182">
        <f>M173/RES_summary!M$19</f>
        <v>14.785130271504414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3.6724136603284379</v>
      </c>
      <c r="E228" s="181">
        <f>E174/RES_summary!E$19</f>
        <v>3.652849467996079</v>
      </c>
      <c r="F228" s="181">
        <f>F174/RES_summary!F$19</f>
        <v>3.7114496418521301</v>
      </c>
      <c r="G228" s="181">
        <f>G174/RES_summary!G$19</f>
        <v>3.7193675085774833</v>
      </c>
      <c r="H228" s="181">
        <f>H174/RES_summary!H$19</f>
        <v>3.6878658058712293</v>
      </c>
      <c r="I228" s="181">
        <f>I174/RES_summary!I$19</f>
        <v>3.6980129636095072</v>
      </c>
      <c r="J228" s="181">
        <f>J174/RES_summary!J$19</f>
        <v>3.6570289493869472</v>
      </c>
      <c r="K228" s="181">
        <f>K174/RES_summary!K$19</f>
        <v>3.6861888600748158</v>
      </c>
      <c r="L228" s="181">
        <f>L174/RES_summary!L$19</f>
        <v>3.9068955298360124</v>
      </c>
      <c r="M228" s="181">
        <f>M174/RES_summary!M$19</f>
        <v>3.7880967483922716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6.247267251828533</v>
      </c>
      <c r="C229" s="180">
        <f>C175/RES_summary!C$19</f>
        <v>5.2649045137228079</v>
      </c>
      <c r="D229" s="180">
        <f>D175/RES_summary!D$19</f>
        <v>8.8069741485790267</v>
      </c>
      <c r="E229" s="180">
        <f>E175/RES_summary!E$19</f>
        <v>10.456194557502553</v>
      </c>
      <c r="F229" s="180">
        <f>F175/RES_summary!F$19</f>
        <v>10.110681617507614</v>
      </c>
      <c r="G229" s="180">
        <f>G175/RES_summary!G$19</f>
        <v>8.1482872504599069</v>
      </c>
      <c r="H229" s="180">
        <f>H175/RES_summary!H$19</f>
        <v>11.09203790402913</v>
      </c>
      <c r="I229" s="180">
        <f>I175/RES_summary!I$19</f>
        <v>11.676805894178202</v>
      </c>
      <c r="J229" s="180">
        <f>J175/RES_summary!J$19</f>
        <v>16.134951373708873</v>
      </c>
      <c r="K229" s="180">
        <f>K175/RES_summary!K$19</f>
        <v>8.9209877727836098</v>
      </c>
      <c r="L229" s="180">
        <f>L175/RES_summary!L$19</f>
        <v>15.231398528393418</v>
      </c>
      <c r="M229" s="180">
        <f>M175/RES_summary!M$19</f>
        <v>10.000729391886626</v>
      </c>
      <c r="N229" s="180">
        <f>N175/RES_summary!N$19</f>
        <v>9.6877788154932372</v>
      </c>
      <c r="O229" s="180">
        <f>O175/RES_summary!O$19</f>
        <v>13.40824342650169</v>
      </c>
      <c r="P229" s="180">
        <f>P175/RES_summary!P$19</f>
        <v>13.884991112715868</v>
      </c>
      <c r="Q229" s="180">
        <f>Q175/RES_summary!Q$19</f>
        <v>13.468028429089756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9.837295564333365</v>
      </c>
      <c r="E230" s="179">
        <f>E176/RES_summary!E$19</f>
        <v>10.993098047362954</v>
      </c>
      <c r="F230" s="179">
        <f>F176/RES_summary!F$19</f>
        <v>10.788926774107356</v>
      </c>
      <c r="G230" s="179">
        <f>G176/RES_summary!G$19</f>
        <v>9.4231685838995141</v>
      </c>
      <c r="H230" s="179">
        <f>H176/RES_summary!H$19</f>
        <v>11.452292338691802</v>
      </c>
      <c r="I230" s="179">
        <f>I176/RES_summary!I$19</f>
        <v>11.871777089534241</v>
      </c>
      <c r="J230" s="179">
        <f>J176/RES_summary!J$19</f>
        <v>14.951494910983138</v>
      </c>
      <c r="K230" s="179">
        <f>K176/RES_summary!K$19</f>
        <v>9.9308803010233042</v>
      </c>
      <c r="L230" s="179">
        <f>L176/RES_summary!L$19</f>
        <v>14.568874499711374</v>
      </c>
      <c r="M230" s="179">
        <f>M176/RES_summary!M$19</f>
        <v>10.788607322712885</v>
      </c>
      <c r="N230" s="179">
        <f>N176/RES_summary!N$19</f>
        <v>10.297583183826687</v>
      </c>
      <c r="O230" s="179">
        <f>O176/RES_summary!O$19</f>
        <v>12.87689108210806</v>
      </c>
      <c r="P230" s="179">
        <f>P176/RES_summary!P$19</f>
        <v>12.931299668386062</v>
      </c>
      <c r="Q230" s="179">
        <f>Q176/RES_summary!Q$19</f>
        <v>12.560396113795379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6.1648819040049405</v>
      </c>
      <c r="E231" s="177">
        <f>E177/RES_summary!E$19</f>
        <v>7.3402485793668797</v>
      </c>
      <c r="F231" s="177">
        <f>F177/RES_summary!F$19</f>
        <v>7.0774771322552299</v>
      </c>
      <c r="G231" s="177">
        <f>G177/RES_summary!G$19</f>
        <v>5.703801075322029</v>
      </c>
      <c r="H231" s="177">
        <f>H177/RES_summary!H$19</f>
        <v>7.7644265328205719</v>
      </c>
      <c r="I231" s="177">
        <f>I177/RES_summary!I$19</f>
        <v>8.1737641259247322</v>
      </c>
      <c r="J231" s="177">
        <f>J177/RES_summary!J$19</f>
        <v>11.29446596159619</v>
      </c>
      <c r="K231" s="177">
        <f>K177/RES_summary!K$19</f>
        <v>6.2446914409484897</v>
      </c>
      <c r="L231" s="177">
        <f>L177/RES_summary!L$19</f>
        <v>10.661978969875362</v>
      </c>
      <c r="M231" s="177">
        <f>M177/RES_summary!M$19</f>
        <v>7.0005105743206135</v>
      </c>
      <c r="N231" s="177">
        <f>N177/RES_summary!N$19</f>
        <v>6.7814451708452612</v>
      </c>
      <c r="O231" s="177">
        <f>O177/RES_summary!O$19</f>
        <v>9.3857703985511733</v>
      </c>
      <c r="P231" s="177">
        <f>P177/RES_summary!P$19</f>
        <v>9.7194937789010911</v>
      </c>
      <c r="Q231" s="177">
        <f>Q177/RES_summary!Q$19</f>
        <v>9.4276199003628083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3.6724136603284241</v>
      </c>
      <c r="E232" s="176">
        <f>E178/RES_summary!E$19</f>
        <v>3.6528494679960777</v>
      </c>
      <c r="F232" s="176">
        <f>F178/RES_summary!F$19</f>
        <v>3.7114496418521274</v>
      </c>
      <c r="G232" s="176">
        <f>G178/RES_summary!G$19</f>
        <v>3.7193675085774851</v>
      </c>
      <c r="H232" s="176">
        <f>H178/RES_summary!H$19</f>
        <v>3.6878658058712284</v>
      </c>
      <c r="I232" s="176">
        <f>I178/RES_summary!I$19</f>
        <v>3.6980129636095085</v>
      </c>
      <c r="J232" s="176">
        <f>J178/RES_summary!J$19</f>
        <v>3.6570289493869486</v>
      </c>
      <c r="K232" s="176">
        <f>K178/RES_summary!K$19</f>
        <v>3.6861888600748145</v>
      </c>
      <c r="L232" s="176">
        <f>L178/RES_summary!L$19</f>
        <v>3.9068955298360146</v>
      </c>
      <c r="M232" s="176">
        <f>M178/RES_summary!M$19</f>
        <v>3.7880967483922716</v>
      </c>
      <c r="N232" s="176">
        <f>N178/RES_summary!N$19</f>
        <v>3.5161380129814259</v>
      </c>
      <c r="O232" s="176">
        <f>O178/RES_summary!O$19</f>
        <v>3.4911206835568835</v>
      </c>
      <c r="P232" s="176">
        <f>P178/RES_summary!P$19</f>
        <v>3.2118058894849679</v>
      </c>
      <c r="Q232" s="176">
        <f>Q178/RES_summary!Q$19</f>
        <v>3.132776213432571</v>
      </c>
    </row>
    <row r="233" spans="1:17" ht="12" customHeight="1" x14ac:dyDescent="0.25">
      <c r="A233" s="158" t="s">
        <v>62</v>
      </c>
      <c r="B233" s="178">
        <f>B179/RES_summary!B$19</f>
        <v>7.9055795973504104</v>
      </c>
      <c r="C233" s="178">
        <f>C179/RES_summary!C$19</f>
        <v>11.585398831690986</v>
      </c>
      <c r="D233" s="178">
        <f>D179/RES_summary!D$19</f>
        <v>6.7722995028282984</v>
      </c>
      <c r="E233" s="178">
        <f>E179/RES_summary!E$19</f>
        <v>4.4985902620257754</v>
      </c>
      <c r="F233" s="178">
        <f>F179/RES_summary!F$19</f>
        <v>4.3837837776402298</v>
      </c>
      <c r="G233" s="178">
        <f>G179/RES_summary!G$19</f>
        <v>4.4362359231374926</v>
      </c>
      <c r="H233" s="178">
        <f>H179/RES_summary!H$19</f>
        <v>5.1335750756733951</v>
      </c>
      <c r="I233" s="178">
        <f>I179/RES_summary!I$19</f>
        <v>4.762417633073377</v>
      </c>
      <c r="J233" s="178">
        <f>J179/RES_summary!J$19</f>
        <v>6.486206903198565</v>
      </c>
      <c r="K233" s="178">
        <f>K179/RES_summary!K$19</f>
        <v>4.4456855832491993</v>
      </c>
      <c r="L233" s="178">
        <f>L179/RES_summary!L$19</f>
        <v>6.2711791931907266</v>
      </c>
      <c r="M233" s="178">
        <f>M179/RES_summary!M$19</f>
        <v>4.6724910511101552</v>
      </c>
      <c r="N233" s="178">
        <f>N179/RES_summary!N$19</f>
        <v>4.5961572847551109</v>
      </c>
      <c r="O233" s="178">
        <f>O179/RES_summary!O$19</f>
        <v>2.9759141405910081</v>
      </c>
      <c r="P233" s="178">
        <f>P179/RES_summary!P$19</f>
        <v>2.2564107942398435</v>
      </c>
      <c r="Q233" s="178">
        <f>Q179/RES_summary!Q$19</f>
        <v>5.3241768284335373</v>
      </c>
    </row>
    <row r="234" spans="1:17" ht="12" customHeight="1" x14ac:dyDescent="0.25">
      <c r="A234" s="23" t="s">
        <v>57</v>
      </c>
      <c r="B234" s="177">
        <f>B180/RES_summary!B$19</f>
        <v>9.7536988524017101</v>
      </c>
      <c r="C234" s="177">
        <f>C180/RES_summary!C$19</f>
        <v>11.894816089800335</v>
      </c>
      <c r="D234" s="177">
        <f>D180/RES_summary!D$19</f>
        <v>12.176604970571789</v>
      </c>
      <c r="E234" s="177">
        <f>E180/RES_summary!E$19</f>
        <v>11.95651085614101</v>
      </c>
      <c r="F234" s="177">
        <f>F180/RES_summary!F$19</f>
        <v>11.895968347709042</v>
      </c>
      <c r="G234" s="177">
        <f>G180/RES_summary!G$19</f>
        <v>11.299497160156493</v>
      </c>
      <c r="H234" s="177">
        <f>H180/RES_summary!H$19</f>
        <v>11.310142690288096</v>
      </c>
      <c r="I234" s="177">
        <f>I180/RES_summary!I$19</f>
        <v>11.744206876028192</v>
      </c>
      <c r="J234" s="177">
        <f>J180/RES_summary!J$19</f>
        <v>11.42081124540578</v>
      </c>
      <c r="K234" s="177">
        <f>K180/RES_summary!K$19</f>
        <v>11.156085351802579</v>
      </c>
      <c r="L234" s="177">
        <f>L180/RES_summary!L$19</f>
        <v>11.219370954331401</v>
      </c>
      <c r="M234" s="177">
        <f>M180/RES_summary!M$19</f>
        <v>10.930490148514853</v>
      </c>
      <c r="N234" s="177">
        <f>N180/RES_summary!N$19</f>
        <v>0</v>
      </c>
      <c r="O234" s="177">
        <f>O180/RES_summary!O$19</f>
        <v>0</v>
      </c>
      <c r="P234" s="177">
        <f>P180/RES_summary!P$19</f>
        <v>0</v>
      </c>
      <c r="Q234" s="177">
        <f>Q180/RES_summary!Q$19</f>
        <v>0</v>
      </c>
    </row>
    <row r="235" spans="1:17" ht="12" customHeight="1" x14ac:dyDescent="0.25">
      <c r="A235" s="29" t="s">
        <v>140</v>
      </c>
      <c r="B235" s="176">
        <f>B181/RES_summary!B$19</f>
        <v>1.8071735020658295</v>
      </c>
      <c r="C235" s="176">
        <f>C181/RES_summary!C$19</f>
        <v>1.8667344213946642</v>
      </c>
      <c r="D235" s="176">
        <f>D181/RES_summary!D$19</f>
        <v>3.2818620343887828</v>
      </c>
      <c r="E235" s="176">
        <f>E181/RES_summary!E$19</f>
        <v>3.8781332772642907</v>
      </c>
      <c r="F235" s="176">
        <f>F181/RES_summary!F$19</f>
        <v>3.7494280664921789</v>
      </c>
      <c r="G235" s="176">
        <f>G181/RES_summary!G$19</f>
        <v>2.9893608642724332</v>
      </c>
      <c r="H235" s="176">
        <f>H181/RES_summary!H$19</f>
        <v>3.8249802420685848</v>
      </c>
      <c r="I235" s="176">
        <f>I181/RES_summary!I$19</f>
        <v>4.4280297089681913</v>
      </c>
      <c r="J235" s="176">
        <f>J181/RES_summary!J$19</f>
        <v>6.1687946537104743</v>
      </c>
      <c r="K235" s="176">
        <f>K181/RES_summary!K$19</f>
        <v>3.353996048899536</v>
      </c>
      <c r="L235" s="176">
        <f>L181/RES_summary!L$19</f>
        <v>5.3263546531389592</v>
      </c>
      <c r="M235" s="176">
        <f>M181/RES_summary!M$19</f>
        <v>4.0931318400352161</v>
      </c>
      <c r="N235" s="176">
        <f>N181/RES_summary!N$19</f>
        <v>4.5961572847551091</v>
      </c>
      <c r="O235" s="176">
        <f>O181/RES_summary!O$19</f>
        <v>2.9759141405910072</v>
      </c>
      <c r="P235" s="176">
        <f>P181/RES_summary!P$19</f>
        <v>2.2564107942398435</v>
      </c>
      <c r="Q235" s="176">
        <f>Q181/RES_summary!Q$19</f>
        <v>5.3241768284335356</v>
      </c>
    </row>
    <row r="237" spans="1:17" ht="12" customHeight="1" x14ac:dyDescent="0.25">
      <c r="A237" s="152" t="s">
        <v>71</v>
      </c>
      <c r="B237" s="184">
        <f>B183/RES_summary!B$19</f>
        <v>64.403605980089893</v>
      </c>
      <c r="C237" s="184">
        <f>C183/RES_summary!C$19</f>
        <v>66.480276264595233</v>
      </c>
      <c r="D237" s="184">
        <f>D183/RES_summary!D$19</f>
        <v>83.145636797081622</v>
      </c>
      <c r="E237" s="184">
        <f>E183/RES_summary!E$19</f>
        <v>96.501532607120438</v>
      </c>
      <c r="F237" s="184">
        <f>F183/RES_summary!F$19</f>
        <v>98.934116672754428</v>
      </c>
      <c r="G237" s="184">
        <f>G183/RES_summary!G$19</f>
        <v>84.993758040179941</v>
      </c>
      <c r="H237" s="184">
        <f>H183/RES_summary!H$19</f>
        <v>94.222405953573329</v>
      </c>
      <c r="I237" s="184">
        <f>I183/RES_summary!I$19</f>
        <v>97.074687329662254</v>
      </c>
      <c r="J237" s="184">
        <f>J183/RES_summary!J$19</f>
        <v>132.54208284785454</v>
      </c>
      <c r="K237" s="184">
        <f>K183/RES_summary!K$19</f>
        <v>78.599290545792655</v>
      </c>
      <c r="L237" s="184">
        <f>L183/RES_summary!L$19</f>
        <v>114.72210507804638</v>
      </c>
      <c r="M237" s="184">
        <f>M183/RES_summary!M$19</f>
        <v>81.723048111213743</v>
      </c>
      <c r="N237" s="184">
        <f>N183/RES_summary!N$19</f>
        <v>84.519141216724137</v>
      </c>
      <c r="O237" s="184">
        <f>O183/RES_summary!O$19</f>
        <v>78.654429972470709</v>
      </c>
      <c r="P237" s="184">
        <f>P183/RES_summary!P$19</f>
        <v>64.751521984678362</v>
      </c>
      <c r="Q237" s="184">
        <f>Q183/RES_summary!Q$19</f>
        <v>101.2565236637714</v>
      </c>
    </row>
    <row r="238" spans="1:17" ht="12" customHeight="1" x14ac:dyDescent="0.25">
      <c r="A238" s="158" t="s">
        <v>65</v>
      </c>
      <c r="B238" s="178">
        <f>B184/RES_summary!B$19</f>
        <v>51.165599841929023</v>
      </c>
      <c r="C238" s="178">
        <f>C184/RES_summary!C$19</f>
        <v>52.197073156860107</v>
      </c>
      <c r="D238" s="178">
        <f>D184/RES_summary!D$19</f>
        <v>69.089122545766216</v>
      </c>
      <c r="E238" s="178">
        <f>E184/RES_summary!E$19</f>
        <v>82.186311343241542</v>
      </c>
      <c r="F238" s="178">
        <f>F184/RES_summary!F$19</f>
        <v>84.587250525572969</v>
      </c>
      <c r="G238" s="178">
        <f>G184/RES_summary!G$19</f>
        <v>71.620349741973371</v>
      </c>
      <c r="H238" s="178">
        <f>H184/RES_summary!H$19</f>
        <v>79.697914175592913</v>
      </c>
      <c r="I238" s="178">
        <f>I184/RES_summary!I$19</f>
        <v>82.851953116109698</v>
      </c>
      <c r="J238" s="178">
        <f>J184/RES_summary!J$19</f>
        <v>114.4633945532707</v>
      </c>
      <c r="K238" s="178">
        <f>K184/RES_summary!K$19</f>
        <v>66.84415662174662</v>
      </c>
      <c r="L238" s="178">
        <f>L184/RES_summary!L$19</f>
        <v>97.380140299096809</v>
      </c>
      <c r="M238" s="178">
        <f>M184/RES_summary!M$19</f>
        <v>68.936303543184593</v>
      </c>
      <c r="N238" s="178">
        <f>N184/RES_summary!N$19</f>
        <v>71.806077934066408</v>
      </c>
      <c r="O238" s="178">
        <f>O184/RES_summary!O$19</f>
        <v>64.584968247961413</v>
      </c>
      <c r="P238" s="178">
        <f>P184/RES_summary!P$19</f>
        <v>51.253148353120075</v>
      </c>
      <c r="Q238" s="178">
        <f>Q184/RES_summary!Q$19</f>
        <v>85.323425895565265</v>
      </c>
    </row>
    <row r="239" spans="1:17" ht="12" customHeight="1" x14ac:dyDescent="0.25">
      <c r="A239" s="23" t="s">
        <v>60</v>
      </c>
      <c r="B239" s="176">
        <f>B185/RES_summary!B$19</f>
        <v>51.165599841929023</v>
      </c>
      <c r="C239" s="176">
        <f>C185/RES_summary!C$19</f>
        <v>52.197073156860107</v>
      </c>
      <c r="D239" s="176">
        <f>D185/RES_summary!D$19</f>
        <v>69.089122545766216</v>
      </c>
      <c r="E239" s="176">
        <f>E185/RES_summary!E$19</f>
        <v>82.186311343241542</v>
      </c>
      <c r="F239" s="176">
        <f>F185/RES_summary!F$19</f>
        <v>84.587250525572969</v>
      </c>
      <c r="G239" s="176">
        <f>G185/RES_summary!G$19</f>
        <v>71.620349741973371</v>
      </c>
      <c r="H239" s="176">
        <f>H185/RES_summary!H$19</f>
        <v>79.697914175592913</v>
      </c>
      <c r="I239" s="176">
        <f>I185/RES_summary!I$19</f>
        <v>82.851953116109698</v>
      </c>
      <c r="J239" s="176">
        <f>J185/RES_summary!J$19</f>
        <v>114.4633945532707</v>
      </c>
      <c r="K239" s="176">
        <f>K185/RES_summary!K$19</f>
        <v>66.84415662174662</v>
      </c>
      <c r="L239" s="176">
        <f>L185/RES_summary!L$19</f>
        <v>97.380140299096809</v>
      </c>
      <c r="M239" s="176">
        <f>M185/RES_summary!M$19</f>
        <v>68.936303543184593</v>
      </c>
      <c r="N239" s="176">
        <f>N185/RES_summary!N$19</f>
        <v>71.806077934066408</v>
      </c>
      <c r="O239" s="176">
        <f>O185/RES_summary!O$19</f>
        <v>64.584968247961413</v>
      </c>
      <c r="P239" s="176">
        <f>P185/RES_summary!P$19</f>
        <v>51.253148353120075</v>
      </c>
      <c r="Q239" s="176">
        <f>Q185/RES_summary!Q$19</f>
        <v>85.323425895565265</v>
      </c>
    </row>
    <row r="240" spans="1:17" ht="12" customHeight="1" x14ac:dyDescent="0.25">
      <c r="A240" s="158" t="s">
        <v>112</v>
      </c>
      <c r="B240" s="178">
        <f>B186/RES_summary!B$19</f>
        <v>0.51266109453099917</v>
      </c>
      <c r="C240" s="178">
        <f>C186/RES_summary!C$19</f>
        <v>0.53623200824021833</v>
      </c>
      <c r="D240" s="178">
        <f>D186/RES_summary!D$19</f>
        <v>0.60517083498953417</v>
      </c>
      <c r="E240" s="178">
        <f>E186/RES_summary!E$19</f>
        <v>0.67888653505026952</v>
      </c>
      <c r="F240" s="178">
        <f>F186/RES_summary!F$19</f>
        <v>0.68125221497042876</v>
      </c>
      <c r="G240" s="178">
        <f>G186/RES_summary!G$19</f>
        <v>0.68640404847413961</v>
      </c>
      <c r="H240" s="178">
        <f>H186/RES_summary!H$19</f>
        <v>0.72306769301445817</v>
      </c>
      <c r="I240" s="178">
        <f>I186/RES_summary!I$19</f>
        <v>0.80090914776797062</v>
      </c>
      <c r="J240" s="178">
        <f>J186/RES_summary!J$19</f>
        <v>0.8878846103785113</v>
      </c>
      <c r="K240" s="178">
        <f>K186/RES_summary!K$19</f>
        <v>0.96438815023500168</v>
      </c>
      <c r="L240" s="178">
        <f>L186/RES_summary!L$19</f>
        <v>1.0713250587136069</v>
      </c>
      <c r="M240" s="178">
        <f>M186/RES_summary!M$19</f>
        <v>1.1713622353661339</v>
      </c>
      <c r="N240" s="178">
        <f>N186/RES_summary!N$19</f>
        <v>1.2950888979835526</v>
      </c>
      <c r="O240" s="178">
        <f>O186/RES_summary!O$19</f>
        <v>1.3354930297309056</v>
      </c>
      <c r="P240" s="178">
        <f>P186/RES_summary!P$19</f>
        <v>1.0439303605331536</v>
      </c>
      <c r="Q240" s="178">
        <f>Q186/RES_summary!Q$19</f>
        <v>1.0324378663960549</v>
      </c>
    </row>
    <row r="241" spans="1:17" ht="12" customHeight="1" x14ac:dyDescent="0.25">
      <c r="A241" s="23" t="s">
        <v>60</v>
      </c>
      <c r="B241" s="177">
        <f>B187/RES_summary!B$19</f>
        <v>0.51266109453099917</v>
      </c>
      <c r="C241" s="177">
        <f>C187/RES_summary!C$19</f>
        <v>0.53623200824021833</v>
      </c>
      <c r="D241" s="177">
        <f>D187/RES_summary!D$19</f>
        <v>0.60517083498953417</v>
      </c>
      <c r="E241" s="177">
        <f>E187/RES_summary!E$19</f>
        <v>0.67888653505026952</v>
      </c>
      <c r="F241" s="177">
        <f>F187/RES_summary!F$19</f>
        <v>0.68125221497042876</v>
      </c>
      <c r="G241" s="177">
        <f>G187/RES_summary!G$19</f>
        <v>0.68640404847413961</v>
      </c>
      <c r="H241" s="177">
        <f>H187/RES_summary!H$19</f>
        <v>0.72306769301445817</v>
      </c>
      <c r="I241" s="177">
        <f>I187/RES_summary!I$19</f>
        <v>0.80090914776797062</v>
      </c>
      <c r="J241" s="177">
        <f>J187/RES_summary!J$19</f>
        <v>0.8878846103785113</v>
      </c>
      <c r="K241" s="177">
        <f>K187/RES_summary!K$19</f>
        <v>0.96438815023500168</v>
      </c>
      <c r="L241" s="177">
        <f>L187/RES_summary!L$19</f>
        <v>1.0713250587136069</v>
      </c>
      <c r="M241" s="177">
        <f>M187/RES_summary!M$19</f>
        <v>1.1713622353661339</v>
      </c>
      <c r="N241" s="177">
        <f>N187/RES_summary!N$19</f>
        <v>1.2950888979835526</v>
      </c>
      <c r="O241" s="177">
        <f>O187/RES_summary!O$19</f>
        <v>1.3354930297309056</v>
      </c>
      <c r="P241" s="177">
        <f>P187/RES_summary!P$19</f>
        <v>1.0439303605331536</v>
      </c>
      <c r="Q241" s="177">
        <f>Q187/RES_summary!Q$19</f>
        <v>1.0324378663960549</v>
      </c>
    </row>
    <row r="242" spans="1:17" ht="12" customHeight="1" x14ac:dyDescent="0.25">
      <c r="A242" s="158" t="s">
        <v>63</v>
      </c>
      <c r="B242" s="178">
        <f>B188/RES_summary!B$19</f>
        <v>9.2192661774573743</v>
      </c>
      <c r="C242" s="178">
        <f>C188/RES_summary!C$19</f>
        <v>8.72851673868273</v>
      </c>
      <c r="D242" s="178">
        <f>D188/RES_summary!D$19</f>
        <v>9.6698839374305248</v>
      </c>
      <c r="E242" s="178">
        <f>E188/RES_summary!E$19</f>
        <v>10.237126569638924</v>
      </c>
      <c r="F242" s="178">
        <f>F188/RES_summary!F$19</f>
        <v>10.3641972482454</v>
      </c>
      <c r="G242" s="178">
        <f>G188/RES_summary!G$19</f>
        <v>9.7293919126737229</v>
      </c>
      <c r="H242" s="178">
        <f>H188/RES_summary!H$19</f>
        <v>10.264116691719813</v>
      </c>
      <c r="I242" s="178">
        <f>I188/RES_summary!I$19</f>
        <v>9.6399581848900286</v>
      </c>
      <c r="J242" s="178">
        <f>J188/RES_summary!J$19</f>
        <v>12.019559293789699</v>
      </c>
      <c r="K242" s="178">
        <f>K188/RES_summary!K$19</f>
        <v>7.6405118926865354</v>
      </c>
      <c r="L242" s="178">
        <f>L188/RES_summary!L$19</f>
        <v>11.651566854264763</v>
      </c>
      <c r="M242" s="178">
        <f>M188/RES_summary!M$19</f>
        <v>7.9794701758209543</v>
      </c>
      <c r="N242" s="178">
        <f>N188/RES_summary!N$19</f>
        <v>7.4941024861522445</v>
      </c>
      <c r="O242" s="178">
        <f>O188/RES_summary!O$19</f>
        <v>10.190881302113628</v>
      </c>
      <c r="P242" s="178">
        <f>P188/RES_summary!P$19</f>
        <v>10.524284622453356</v>
      </c>
      <c r="Q242" s="178">
        <f>Q188/RES_summary!Q$19</f>
        <v>10.341914832051231</v>
      </c>
    </row>
    <row r="243" spans="1:17" ht="12" customHeight="1" x14ac:dyDescent="0.25">
      <c r="A243" s="167" t="s">
        <v>144</v>
      </c>
      <c r="B243" s="183">
        <f>B189/RES_summary!B$19</f>
        <v>12.344842582198885</v>
      </c>
      <c r="C243" s="183">
        <f>C189/RES_summary!C$19</f>
        <v>12.214420598744246</v>
      </c>
      <c r="D243" s="183">
        <f>D189/RES_summary!D$19</f>
        <v>12.154674553790491</v>
      </c>
      <c r="E243" s="183">
        <f>E189/RES_summary!E$19</f>
        <v>12.195992232722705</v>
      </c>
      <c r="F243" s="183">
        <f>F189/RES_summary!F$19</f>
        <v>12.306829014011317</v>
      </c>
      <c r="G243" s="183">
        <f>G189/RES_summary!G$19</f>
        <v>12.31961468637855</v>
      </c>
      <c r="H243" s="183">
        <f>H189/RES_summary!H$19</f>
        <v>12.169130780854006</v>
      </c>
      <c r="I243" s="183">
        <f>I189/RES_summary!I$19</f>
        <v>12.456475764983882</v>
      </c>
      <c r="J243" s="183">
        <f>J189/RES_summary!J$19</f>
        <v>12.249698341356606</v>
      </c>
      <c r="K243" s="183">
        <f>K189/RES_summary!K$19</f>
        <v>12.240416989266748</v>
      </c>
      <c r="L243" s="183">
        <f>L189/RES_summary!L$19</f>
        <v>12.884795182994774</v>
      </c>
      <c r="M243" s="183">
        <f>M189/RES_summary!M$19</f>
        <v>12.543050610502387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12.6458264049683</v>
      </c>
      <c r="E244" s="183">
        <f>E190/RES_summary!E$19</f>
        <v>12.60053515927509</v>
      </c>
      <c r="F244" s="183">
        <f>F190/RES_summary!F$19</f>
        <v>12.693686502792223</v>
      </c>
      <c r="G244" s="183">
        <f>G190/RES_summary!G$19</f>
        <v>12.658370097920635</v>
      </c>
      <c r="H244" s="183">
        <f>H190/RES_summary!H$19</f>
        <v>12.463839044067489</v>
      </c>
      <c r="I244" s="183">
        <f>I190/RES_summary!I$19</f>
        <v>12.462644476186657</v>
      </c>
      <c r="J244" s="183">
        <f>J190/RES_summary!J$19</f>
        <v>12.251012284709423</v>
      </c>
      <c r="K244" s="183">
        <f>K190/RES_summary!K$19</f>
        <v>12.327960721736474</v>
      </c>
      <c r="L244" s="183">
        <f>L190/RES_summary!L$19</f>
        <v>13.004824934913582</v>
      </c>
      <c r="M244" s="183">
        <f>M190/RES_summary!M$19</f>
        <v>12.708218861632506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8.9734127446398606</v>
      </c>
      <c r="E245" s="182">
        <f>E191/RES_summary!E$19</f>
        <v>8.947685691279009</v>
      </c>
      <c r="F245" s="182">
        <f>F191/RES_summary!F$19</f>
        <v>8.9822368609400911</v>
      </c>
      <c r="G245" s="182">
        <f>G191/RES_summary!G$19</f>
        <v>8.9390025893431488</v>
      </c>
      <c r="H245" s="182">
        <f>H191/RES_summary!H$19</f>
        <v>8.7759732381962596</v>
      </c>
      <c r="I245" s="182">
        <f>I191/RES_summary!I$19</f>
        <v>8.7646315125771483</v>
      </c>
      <c r="J245" s="182">
        <f>J191/RES_summary!J$19</f>
        <v>8.5939833353224699</v>
      </c>
      <c r="K245" s="182">
        <f>K191/RES_summary!K$19</f>
        <v>8.6417718616616561</v>
      </c>
      <c r="L245" s="182">
        <f>L191/RES_summary!L$19</f>
        <v>9.0979294050775685</v>
      </c>
      <c r="M245" s="182">
        <f>M191/RES_summary!M$19</f>
        <v>8.9201221132402377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3.6724136603284365</v>
      </c>
      <c r="E246" s="181">
        <f>E192/RES_summary!E$19</f>
        <v>3.6528494679960799</v>
      </c>
      <c r="F246" s="181">
        <f>F192/RES_summary!F$19</f>
        <v>3.7114496418521297</v>
      </c>
      <c r="G246" s="181">
        <f>G192/RES_summary!G$19</f>
        <v>3.7193675085774847</v>
      </c>
      <c r="H246" s="181">
        <f>H192/RES_summary!H$19</f>
        <v>3.6878658058712293</v>
      </c>
      <c r="I246" s="181">
        <f>I192/RES_summary!I$19</f>
        <v>3.6980129636095089</v>
      </c>
      <c r="J246" s="181">
        <f>J192/RES_summary!J$19</f>
        <v>3.6570289493869486</v>
      </c>
      <c r="K246" s="181">
        <f>K192/RES_summary!K$19</f>
        <v>3.6861888600748158</v>
      </c>
      <c r="L246" s="181">
        <f>L192/RES_summary!L$19</f>
        <v>3.9068955298360142</v>
      </c>
      <c r="M246" s="181">
        <f>M192/RES_summary!M$19</f>
        <v>3.7880967483922707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4.3615832968628432</v>
      </c>
      <c r="C247" s="180">
        <f>C193/RES_summary!C$19</f>
        <v>3.6947205508682659</v>
      </c>
      <c r="D247" s="180">
        <f>D193/RES_summary!D$19</f>
        <v>6.2065610459999405</v>
      </c>
      <c r="E247" s="180">
        <f>E193/RES_summary!E$19</f>
        <v>7.4020093193866208</v>
      </c>
      <c r="F247" s="180">
        <f>F193/RES_summary!F$19</f>
        <v>7.1737561581602369</v>
      </c>
      <c r="G247" s="180">
        <f>G193/RES_summary!G$19</f>
        <v>5.8294374598588474</v>
      </c>
      <c r="H247" s="180">
        <f>H193/RES_summary!H$19</f>
        <v>8.0319419741069229</v>
      </c>
      <c r="I247" s="180">
        <f>I193/RES_summary!I$19</f>
        <v>8.5966174042241654</v>
      </c>
      <c r="J247" s="180">
        <f>J193/RES_summary!J$19</f>
        <v>11.96502162120442</v>
      </c>
      <c r="K247" s="180">
        <f>K193/RES_summary!K$19</f>
        <v>6.650464212361455</v>
      </c>
      <c r="L247" s="180">
        <f>L193/RES_summary!L$19</f>
        <v>11.389883471175064</v>
      </c>
      <c r="M247" s="180">
        <f>M193/RES_summary!M$19</f>
        <v>7.5000541299831482</v>
      </c>
      <c r="N247" s="180">
        <f>N193/RES_summary!N$19</f>
        <v>7.2691850650029837</v>
      </c>
      <c r="O247" s="180">
        <f>O193/RES_summary!O$19</f>
        <v>10.083795167574474</v>
      </c>
      <c r="P247" s="180">
        <f>P193/RES_summary!P$19</f>
        <v>10.488928489112302</v>
      </c>
      <c r="Q247" s="180">
        <f>Q193/RES_summary!Q$19</f>
        <v>10.319506337398566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8.1474861931161211</v>
      </c>
      <c r="E248" s="179">
        <f>E194/RES_summary!E$19</f>
        <v>8.9840151075527945</v>
      </c>
      <c r="F248" s="179">
        <f>F194/RES_summary!F$19</f>
        <v>8.8772554217666784</v>
      </c>
      <c r="G248" s="179">
        <f>G194/RES_summary!G$19</f>
        <v>7.9015491402632492</v>
      </c>
      <c r="H248" s="179">
        <f>H194/RES_summary!H$19</f>
        <v>9.4401698198197419</v>
      </c>
      <c r="I248" s="179">
        <f>I194/RES_summary!I$19</f>
        <v>9.8221913003353851</v>
      </c>
      <c r="J248" s="179">
        <f>J194/RES_summary!J$19</f>
        <v>12.146658592000977</v>
      </c>
      <c r="K248" s="179">
        <f>K194/RES_summary!K$19</f>
        <v>8.3958161669439182</v>
      </c>
      <c r="L248" s="179">
        <f>L194/RES_summary!L$19</f>
        <v>11.968095278319986</v>
      </c>
      <c r="M248" s="179">
        <f>M194/RES_summary!M$19</f>
        <v>9.1041726526237401</v>
      </c>
      <c r="N248" s="179">
        <f>N194/RES_summary!N$19</f>
        <v>8.6813661446716317</v>
      </c>
      <c r="O248" s="179">
        <f>O194/RES_summary!O$19</f>
        <v>10.656692363168803</v>
      </c>
      <c r="P248" s="179">
        <f>P194/RES_summary!P$19</f>
        <v>10.660211192498988</v>
      </c>
      <c r="Q248" s="179">
        <f>Q194/RES_summary!Q$19</f>
        <v>10.420819895040314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4.4750725327876983</v>
      </c>
      <c r="E249" s="177">
        <f>E195/RES_summary!E$19</f>
        <v>5.3311656395567146</v>
      </c>
      <c r="F249" s="177">
        <f>F195/RES_summary!F$19</f>
        <v>5.1658057799145549</v>
      </c>
      <c r="G249" s="177">
        <f>G195/RES_summary!G$19</f>
        <v>4.182181631685765</v>
      </c>
      <c r="H249" s="177">
        <f>H195/RES_summary!H$19</f>
        <v>5.752304013948514</v>
      </c>
      <c r="I249" s="177">
        <f>I195/RES_summary!I$19</f>
        <v>6.124178336725878</v>
      </c>
      <c r="J249" s="177">
        <f>J195/RES_summary!J$19</f>
        <v>8.489629642614025</v>
      </c>
      <c r="K249" s="177">
        <f>K195/RES_summary!K$19</f>
        <v>4.7096273068691028</v>
      </c>
      <c r="L249" s="177">
        <f>L195/RES_summary!L$19</f>
        <v>8.0611997484839701</v>
      </c>
      <c r="M249" s="177">
        <f>M195/RES_summary!M$19</f>
        <v>5.3160759042314671</v>
      </c>
      <c r="N249" s="177">
        <f>N195/RES_summary!N$19</f>
        <v>5.1652281316902071</v>
      </c>
      <c r="O249" s="177">
        <f>O195/RES_summary!O$19</f>
        <v>7.1655716796119204</v>
      </c>
      <c r="P249" s="177">
        <f>P195/RES_summary!P$19</f>
        <v>7.448405303014022</v>
      </c>
      <c r="Q249" s="177">
        <f>Q195/RES_summary!Q$19</f>
        <v>7.2880436816077445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3.6724136603284232</v>
      </c>
      <c r="E250" s="176">
        <f>E196/RES_summary!E$19</f>
        <v>3.6528494679960786</v>
      </c>
      <c r="F250" s="176">
        <f>F196/RES_summary!F$19</f>
        <v>3.711449641852127</v>
      </c>
      <c r="G250" s="176">
        <f>G196/RES_summary!G$19</f>
        <v>3.7193675085774851</v>
      </c>
      <c r="H250" s="176">
        <f>H196/RES_summary!H$19</f>
        <v>3.6878658058712284</v>
      </c>
      <c r="I250" s="176">
        <f>I196/RES_summary!I$19</f>
        <v>3.6980129636095072</v>
      </c>
      <c r="J250" s="176">
        <f>J196/RES_summary!J$19</f>
        <v>3.6570289493869494</v>
      </c>
      <c r="K250" s="176">
        <f>K196/RES_summary!K$19</f>
        <v>3.6861888600748154</v>
      </c>
      <c r="L250" s="176">
        <f>L196/RES_summary!L$19</f>
        <v>3.9068955298360146</v>
      </c>
      <c r="M250" s="176">
        <f>M196/RES_summary!M$19</f>
        <v>3.7880967483922716</v>
      </c>
      <c r="N250" s="176">
        <f>N196/RES_summary!N$19</f>
        <v>3.5161380129814255</v>
      </c>
      <c r="O250" s="176">
        <f>O196/RES_summary!O$19</f>
        <v>3.4911206835568835</v>
      </c>
      <c r="P250" s="176">
        <f>P196/RES_summary!P$19</f>
        <v>3.2118058894849675</v>
      </c>
      <c r="Q250" s="176">
        <f>Q196/RES_summary!Q$19</f>
        <v>3.1327762134325718</v>
      </c>
    </row>
    <row r="251" spans="1:17" ht="12" customHeight="1" x14ac:dyDescent="0.25">
      <c r="A251" s="158" t="s">
        <v>62</v>
      </c>
      <c r="B251" s="178">
        <f>B197/RES_summary!B$19</f>
        <v>3.506078866172492</v>
      </c>
      <c r="C251" s="178">
        <f>C197/RES_summary!C$19</f>
        <v>5.0184543608121874</v>
      </c>
      <c r="D251" s="178">
        <f>D197/RES_summary!D$19</f>
        <v>3.7814594788953495</v>
      </c>
      <c r="E251" s="178">
        <f>E197/RES_summary!E$19</f>
        <v>3.3992081591897096</v>
      </c>
      <c r="F251" s="178">
        <f>F197/RES_summary!F$19</f>
        <v>3.3014166839656269</v>
      </c>
      <c r="G251" s="178">
        <f>G197/RES_summary!G$19</f>
        <v>2.9576123370587184</v>
      </c>
      <c r="H251" s="178">
        <f>H197/RES_summary!H$19</f>
        <v>3.537307393246139</v>
      </c>
      <c r="I251" s="178">
        <f>I197/RES_summary!I$19</f>
        <v>3.7818668808945515</v>
      </c>
      <c r="J251" s="178">
        <f>J197/RES_summary!J$19</f>
        <v>5.1712443904156249</v>
      </c>
      <c r="K251" s="178">
        <f>K197/RES_summary!K$19</f>
        <v>3.1502338811245028</v>
      </c>
      <c r="L251" s="178">
        <f>L197/RES_summary!L$19</f>
        <v>4.6190728659712148</v>
      </c>
      <c r="M251" s="178">
        <f>M197/RES_summary!M$19</f>
        <v>3.6359121568420614</v>
      </c>
      <c r="N251" s="178">
        <f>N197/RES_summary!N$19</f>
        <v>3.9238718985219232</v>
      </c>
      <c r="O251" s="178">
        <f>O197/RES_summary!O$19</f>
        <v>2.543087392664777</v>
      </c>
      <c r="P251" s="178">
        <f>P197/RES_summary!P$19</f>
        <v>1.9301586485717799</v>
      </c>
      <c r="Q251" s="178">
        <f>Q197/RES_summary!Q$19</f>
        <v>4.5587450697588556</v>
      </c>
    </row>
    <row r="252" spans="1:17" ht="12" customHeight="1" x14ac:dyDescent="0.25">
      <c r="A252" s="23" t="s">
        <v>57</v>
      </c>
      <c r="B252" s="177">
        <f>B198/RES_summary!B$19</f>
        <v>4.1267434613536764</v>
      </c>
      <c r="C252" s="177">
        <f>C198/RES_summary!C$19</f>
        <v>5.1291682785773354</v>
      </c>
      <c r="D252" s="177">
        <f>D198/RES_summary!D$19</f>
        <v>5.4035904448066336</v>
      </c>
      <c r="E252" s="177">
        <f>E198/RES_summary!E$19</f>
        <v>5.3818534892565673</v>
      </c>
      <c r="F252" s="177">
        <f>F198/RES_summary!F$19</f>
        <v>5.3546021519581437</v>
      </c>
      <c r="G252" s="177">
        <f>G198/RES_summary!G$19</f>
        <v>5.153146334467281</v>
      </c>
      <c r="H252" s="177">
        <f>H198/RES_summary!H$19</f>
        <v>5.1597903154239866</v>
      </c>
      <c r="I252" s="177">
        <f>I198/RES_summary!I$19</f>
        <v>5.416860678529841</v>
      </c>
      <c r="J252" s="177">
        <f>J198/RES_summary!J$19</f>
        <v>5.2925673657862005</v>
      </c>
      <c r="K252" s="177">
        <f>K198/RES_summary!K$19</f>
        <v>5.2344282635644621</v>
      </c>
      <c r="L252" s="177">
        <f>L198/RES_summary!L$19</f>
        <v>5.271362599374136</v>
      </c>
      <c r="M252" s="177">
        <f>M198/RES_summary!M$19</f>
        <v>5.1829241636157652</v>
      </c>
      <c r="N252" s="177">
        <f>N198/RES_summary!N$19</f>
        <v>0</v>
      </c>
      <c r="O252" s="177">
        <f>O198/RES_summary!O$19</f>
        <v>0</v>
      </c>
      <c r="P252" s="177">
        <f>P198/RES_summary!P$19</f>
        <v>0</v>
      </c>
      <c r="Q252" s="177">
        <f>Q198/RES_summary!Q$19</f>
        <v>0</v>
      </c>
    </row>
    <row r="253" spans="1:17" ht="12" customHeight="1" x14ac:dyDescent="0.25">
      <c r="A253" s="29" t="s">
        <v>140</v>
      </c>
      <c r="B253" s="176">
        <f>B199/RES_summary!B$19</f>
        <v>1.4580158204383513</v>
      </c>
      <c r="C253" s="176">
        <f>C199/RES_summary!C$19</f>
        <v>1.540977316114357</v>
      </c>
      <c r="D253" s="176">
        <f>D199/RES_summary!D$19</f>
        <v>2.7337861495606166</v>
      </c>
      <c r="E253" s="176">
        <f>E199/RES_summary!E$19</f>
        <v>3.2342632354913556</v>
      </c>
      <c r="F253" s="176">
        <f>F199/RES_summary!F$19</f>
        <v>3.1280383656457267</v>
      </c>
      <c r="G253" s="176">
        <f>G199/RES_summary!G$19</f>
        <v>2.4947619118692335</v>
      </c>
      <c r="H253" s="176">
        <f>H199/RES_summary!H$19</f>
        <v>3.1935610114287978</v>
      </c>
      <c r="I253" s="176">
        <f>I199/RES_summary!I$19</f>
        <v>3.7035599938071466</v>
      </c>
      <c r="J253" s="176">
        <f>J199/RES_summary!J$19</f>
        <v>5.1634404418401356</v>
      </c>
      <c r="K253" s="176">
        <f>K199/RES_summary!K$19</f>
        <v>2.8111641873154003</v>
      </c>
      <c r="L253" s="176">
        <f>L199/RES_summary!L$19</f>
        <v>4.4945224489516375</v>
      </c>
      <c r="M253" s="176">
        <f>M199/RES_summary!M$19</f>
        <v>3.492691353863747</v>
      </c>
      <c r="N253" s="176">
        <f>N199/RES_summary!N$19</f>
        <v>3.9238718985219232</v>
      </c>
      <c r="O253" s="176">
        <f>O199/RES_summary!O$19</f>
        <v>2.5430873926647766</v>
      </c>
      <c r="P253" s="176">
        <f>P199/RES_summary!P$19</f>
        <v>1.9301586485717799</v>
      </c>
      <c r="Q253" s="176">
        <f>Q199/RES_summary!Q$19</f>
        <v>4.5587450697588539</v>
      </c>
    </row>
    <row r="255" spans="1:17" ht="12" customHeight="1" x14ac:dyDescent="0.25">
      <c r="A255" s="152" t="s">
        <v>195</v>
      </c>
      <c r="B255" s="184">
        <f>B201/RES_summary!B$19</f>
        <v>4.8241941860327424</v>
      </c>
      <c r="C255" s="184">
        <f>C201/RES_summary!C$19</f>
        <v>5.6041474442025256</v>
      </c>
      <c r="D255" s="184">
        <f>D201/RES_summary!D$19</f>
        <v>3.9728896816030526</v>
      </c>
      <c r="E255" s="184">
        <f>E201/RES_summary!E$19</f>
        <v>3.1223487548448832</v>
      </c>
      <c r="F255" s="184">
        <f>F201/RES_summary!F$19</f>
        <v>3.2496413029733686</v>
      </c>
      <c r="G255" s="184">
        <f>G201/RES_summary!G$19</f>
        <v>3.3585342402865708</v>
      </c>
      <c r="H255" s="184">
        <f>H201/RES_summary!H$19</f>
        <v>2.992663291058089</v>
      </c>
      <c r="I255" s="184">
        <f>I201/RES_summary!I$19</f>
        <v>1.3459518518686389</v>
      </c>
      <c r="J255" s="184">
        <f>J201/RES_summary!J$19</f>
        <v>0.88618652308514057</v>
      </c>
      <c r="K255" s="184">
        <f>K201/RES_summary!K$19</f>
        <v>1.062880678001634</v>
      </c>
      <c r="L255" s="184">
        <f>L201/RES_summary!L$19</f>
        <v>1.0776806669236199</v>
      </c>
      <c r="M255" s="184">
        <f>M201/RES_summary!M$19</f>
        <v>0.46903723498801381</v>
      </c>
      <c r="N255" s="184">
        <f>N201/RES_summary!N$19</f>
        <v>0</v>
      </c>
      <c r="O255" s="184">
        <f>O201/RES_summary!O$19</f>
        <v>0</v>
      </c>
      <c r="P255" s="184">
        <f>P201/RES_summary!P$19</f>
        <v>0</v>
      </c>
      <c r="Q255" s="184">
        <f>Q201/RES_summary!Q$19</f>
        <v>0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3.1235305087494898</v>
      </c>
      <c r="C260" s="178">
        <f>C206/RES_summary!C$19</f>
        <v>2.9850209036710762</v>
      </c>
      <c r="D260" s="178">
        <f>D206/RES_summary!D$19</f>
        <v>2.8872575123430582</v>
      </c>
      <c r="E260" s="178">
        <f>E206/RES_summary!E$19</f>
        <v>2.913706619681613</v>
      </c>
      <c r="F260" s="178">
        <f>F206/RES_summary!F$19</f>
        <v>3.0391813490929196</v>
      </c>
      <c r="G260" s="178">
        <f>G206/RES_summary!G$19</f>
        <v>2.9115501895706659</v>
      </c>
      <c r="H260" s="178">
        <f>H206/RES_summary!H$19</f>
        <v>2.543419502301397</v>
      </c>
      <c r="I260" s="178">
        <f>I206/RES_summary!I$19</f>
        <v>1.2239967171577553</v>
      </c>
      <c r="J260" s="178">
        <f>J206/RES_summary!J$19</f>
        <v>0.7293653950756317</v>
      </c>
      <c r="K260" s="178">
        <f>K206/RES_summary!K$19</f>
        <v>0.70822241378946271</v>
      </c>
      <c r="L260" s="178">
        <f>L206/RES_summary!L$19</f>
        <v>0.66899250703258517</v>
      </c>
      <c r="M260" s="178">
        <f>M206/RES_summary!M$19</f>
        <v>0.2586064672193254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5.1333021421836564</v>
      </c>
      <c r="C261" s="183">
        <f>C207/RES_summary!C$19</f>
        <v>5.0521478794632966</v>
      </c>
      <c r="D261" s="183">
        <f>D207/RES_summary!D$19</f>
        <v>5.0020618622156405</v>
      </c>
      <c r="E261" s="183">
        <f>E207/RES_summary!E$19</f>
        <v>4.9693814441708675</v>
      </c>
      <c r="F261" s="183">
        <f>F207/RES_summary!F$19</f>
        <v>4.967918480620571</v>
      </c>
      <c r="G261" s="183">
        <f>G207/RES_summary!G$19</f>
        <v>4.9339326423512855</v>
      </c>
      <c r="H261" s="183">
        <f>H207/RES_summary!H$19</f>
        <v>4.838342915470986</v>
      </c>
      <c r="I261" s="183">
        <f>I207/RES_summary!I$19</f>
        <v>4.812926900838769</v>
      </c>
      <c r="J261" s="183">
        <f>J207/RES_summary!J$19</f>
        <v>4.7149273986971929</v>
      </c>
      <c r="K261" s="183">
        <f>K207/RES_summary!K$19</f>
        <v>4.7090326012208115</v>
      </c>
      <c r="L261" s="183">
        <f>L207/RES_summary!L$19</f>
        <v>4.9515486683743886</v>
      </c>
      <c r="M261" s="183">
        <f>M207/RES_summary!M$19</f>
        <v>4.7988496267279981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3.5014433035507273</v>
      </c>
      <c r="E262" s="183">
        <f>E208/RES_summary!E$19</f>
        <v>3.4885057738079928</v>
      </c>
      <c r="F262" s="183">
        <f>F208/RES_summary!F$19</f>
        <v>3.4775429364343675</v>
      </c>
      <c r="G262" s="183">
        <f>G208/RES_summary!G$19</f>
        <v>3.4537528496459582</v>
      </c>
      <c r="H262" s="183">
        <f>H208/RES_summary!H$19</f>
        <v>3.3868400408297838</v>
      </c>
      <c r="I262" s="183">
        <f>I208/RES_summary!I$19</f>
        <v>3.3690488305871331</v>
      </c>
      <c r="J262" s="183">
        <f>J208/RES_summary!J$19</f>
        <v>3.3004491790880306</v>
      </c>
      <c r="K262" s="183">
        <f>K208/RES_summary!K$19</f>
        <v>3.2963228208545532</v>
      </c>
      <c r="L262" s="183">
        <f>L208/RES_summary!L$19</f>
        <v>3.466084067862067</v>
      </c>
      <c r="M262" s="183">
        <f>M208/RES_summary!M$19</f>
        <v>3.3591947387095886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3.5014433035507273</v>
      </c>
      <c r="E263" s="182">
        <f>E209/RES_summary!E$19</f>
        <v>3.4885057738079928</v>
      </c>
      <c r="F263" s="182">
        <f>F209/RES_summary!F$19</f>
        <v>3.4775429364343675</v>
      </c>
      <c r="G263" s="182">
        <f>G209/RES_summary!G$19</f>
        <v>3.4537528496459582</v>
      </c>
      <c r="H263" s="182">
        <f>H209/RES_summary!H$19</f>
        <v>3.3868400408297838</v>
      </c>
      <c r="I263" s="182">
        <f>I209/RES_summary!I$19</f>
        <v>3.3690488305871331</v>
      </c>
      <c r="J263" s="182">
        <f>J209/RES_summary!J$19</f>
        <v>3.3004491790880306</v>
      </c>
      <c r="K263" s="182">
        <f>K209/RES_summary!K$19</f>
        <v>3.2963228208545532</v>
      </c>
      <c r="L263" s="182">
        <f>L209/RES_summary!L$19</f>
        <v>3.466084067862067</v>
      </c>
      <c r="M263" s="182">
        <f>M209/RES_summary!M$19</f>
        <v>3.3591947387095886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1.7006636772832524</v>
      </c>
      <c r="C269" s="178">
        <f>C215/RES_summary!C$19</f>
        <v>2.6191265405314499</v>
      </c>
      <c r="D269" s="178">
        <f>D215/RES_summary!D$19</f>
        <v>1.0856321692599946</v>
      </c>
      <c r="E269" s="178">
        <f>E215/RES_summary!E$19</f>
        <v>0.20864213516327013</v>
      </c>
      <c r="F269" s="178">
        <f>F215/RES_summary!F$19</f>
        <v>0.21045995388044911</v>
      </c>
      <c r="G269" s="178">
        <f>G215/RES_summary!G$19</f>
        <v>0.44698405071590447</v>
      </c>
      <c r="H269" s="178">
        <f>H215/RES_summary!H$19</f>
        <v>0.44924378875669213</v>
      </c>
      <c r="I269" s="178">
        <f>I215/RES_summary!I$19</f>
        <v>0.12195513471088362</v>
      </c>
      <c r="J269" s="178">
        <f>J215/RES_summary!J$19</f>
        <v>0.15682112800950884</v>
      </c>
      <c r="K269" s="178">
        <f>K215/RES_summary!K$19</f>
        <v>0.35465826421217134</v>
      </c>
      <c r="L269" s="178">
        <f>L215/RES_summary!L$19</f>
        <v>0.40868815989103469</v>
      </c>
      <c r="M269" s="178">
        <f>M215/RES_summary!M$19</f>
        <v>0.21043076776868841</v>
      </c>
      <c r="N269" s="178">
        <f>N215/RES_summary!N$19</f>
        <v>0</v>
      </c>
      <c r="O269" s="178">
        <f>O215/RES_summary!O$19</f>
        <v>0</v>
      </c>
      <c r="P269" s="178">
        <f>P215/RES_summary!P$19</f>
        <v>0</v>
      </c>
      <c r="Q269" s="178">
        <f>Q215/RES_summary!Q$19</f>
        <v>0</v>
      </c>
    </row>
    <row r="270" spans="1:17" ht="12" customHeight="1" x14ac:dyDescent="0.25">
      <c r="A270" s="23" t="s">
        <v>57</v>
      </c>
      <c r="B270" s="177">
        <f>B216/RES_summary!B$19</f>
        <v>2.2160490483532089</v>
      </c>
      <c r="C270" s="177">
        <f>C216/RES_summary!C$19</f>
        <v>2.7025127877151776</v>
      </c>
      <c r="D270" s="177">
        <f>D216/RES_summary!D$19</f>
        <v>2.7665354718804087</v>
      </c>
      <c r="E270" s="177">
        <f>E216/RES_summary!E$19</f>
        <v>2.716529893462087</v>
      </c>
      <c r="F270" s="177">
        <f>F216/RES_summary!F$19</f>
        <v>2.7027745817361617</v>
      </c>
      <c r="G270" s="177">
        <f>G216/RES_summary!G$19</f>
        <v>2.5672557977806325</v>
      </c>
      <c r="H270" s="177">
        <f>H216/RES_summary!H$19</f>
        <v>2.5696744716882791</v>
      </c>
      <c r="I270" s="177">
        <f>I216/RES_summary!I$19</f>
        <v>2.6682942404846774</v>
      </c>
      <c r="J270" s="177">
        <f>J216/RES_summary!J$19</f>
        <v>2.5948184657732289</v>
      </c>
      <c r="K270" s="177">
        <f>K216/RES_summary!K$19</f>
        <v>2.5346725074582075</v>
      </c>
      <c r="L270" s="177">
        <f>L216/RES_summary!L$19</f>
        <v>2.5490510526009995</v>
      </c>
      <c r="M270" s="177">
        <f>M216/RES_summary!M$19</f>
        <v>2.483417076762219</v>
      </c>
      <c r="N270" s="177">
        <f>N216/RES_summary!N$19</f>
        <v>0</v>
      </c>
      <c r="O270" s="177">
        <f>O216/RES_summary!O$19</f>
        <v>0</v>
      </c>
      <c r="P270" s="177">
        <f>P216/RES_summary!P$19</f>
        <v>0</v>
      </c>
      <c r="Q270" s="177">
        <f>Q216/RES_summary!Q$19</f>
        <v>0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0.12113845766186929</v>
      </c>
      <c r="D275" s="168">
        <f t="shared" ref="D275:Q275" si="74">SUM(D276,D278,D280,D289)</f>
        <v>0.1033592931730009</v>
      </c>
      <c r="E275" s="168">
        <f t="shared" si="74"/>
        <v>0.19191685053368471</v>
      </c>
      <c r="F275" s="168">
        <f t="shared" si="74"/>
        <v>4.6811664618936447E-2</v>
      </c>
      <c r="G275" s="168">
        <f t="shared" si="74"/>
        <v>8.5150199682371891E-2</v>
      </c>
      <c r="H275" s="168">
        <f t="shared" si="74"/>
        <v>0.17189765901138182</v>
      </c>
      <c r="I275" s="168">
        <f t="shared" si="74"/>
        <v>0.20238834243298201</v>
      </c>
      <c r="J275" s="168">
        <f t="shared" si="74"/>
        <v>0.29927585876336638</v>
      </c>
      <c r="K275" s="168">
        <f t="shared" si="74"/>
        <v>0.18214337492451255</v>
      </c>
      <c r="L275" s="168">
        <f t="shared" si="74"/>
        <v>8.1383391078093142E-2</v>
      </c>
      <c r="M275" s="168">
        <f t="shared" si="74"/>
        <v>7.2745244943788326E-2</v>
      </c>
      <c r="N275" s="168">
        <f t="shared" si="74"/>
        <v>0.21152034300698183</v>
      </c>
      <c r="O275" s="168">
        <f t="shared" si="74"/>
        <v>0.17000103406768161</v>
      </c>
      <c r="P275" s="168">
        <f t="shared" si="74"/>
        <v>0.15106077359998629</v>
      </c>
      <c r="Q275" s="168">
        <f t="shared" si="74"/>
        <v>7.3458405149279413E-2</v>
      </c>
    </row>
    <row r="276" spans="1:17" ht="12" customHeight="1" x14ac:dyDescent="0.25">
      <c r="A276" s="158" t="s">
        <v>65</v>
      </c>
      <c r="B276" s="157"/>
      <c r="C276" s="157">
        <f>C277</f>
        <v>0.10885013539967851</v>
      </c>
      <c r="D276" s="157">
        <f t="shared" ref="D276:Q276" si="75">D277</f>
        <v>8.9619938111844599E-2</v>
      </c>
      <c r="E276" s="157">
        <f t="shared" si="75"/>
        <v>0.16858314751426648</v>
      </c>
      <c r="F276" s="157">
        <f t="shared" si="75"/>
        <v>4.0908001866859618E-2</v>
      </c>
      <c r="G276" s="157">
        <f t="shared" si="75"/>
        <v>7.5724881583767251E-2</v>
      </c>
      <c r="H276" s="157">
        <f t="shared" si="75"/>
        <v>0.15020321408848783</v>
      </c>
      <c r="I276" s="157">
        <f t="shared" si="75"/>
        <v>0.17544163677778243</v>
      </c>
      <c r="J276" s="157">
        <f t="shared" si="75"/>
        <v>0.26029245195908807</v>
      </c>
      <c r="K276" s="157">
        <f t="shared" si="75"/>
        <v>0.15762751425592508</v>
      </c>
      <c r="L276" s="157">
        <f t="shared" si="75"/>
        <v>6.9409494541547545E-2</v>
      </c>
      <c r="M276" s="157">
        <f t="shared" si="75"/>
        <v>6.0928548356118925E-2</v>
      </c>
      <c r="N276" s="157">
        <f t="shared" si="75"/>
        <v>0.18118880763625222</v>
      </c>
      <c r="O276" s="157">
        <f t="shared" si="75"/>
        <v>0.14231196802878682</v>
      </c>
      <c r="P276" s="157">
        <f t="shared" si="75"/>
        <v>0.12285751841835575</v>
      </c>
      <c r="Q276" s="157">
        <f t="shared" si="75"/>
        <v>6.2946072708410142E-2</v>
      </c>
    </row>
    <row r="277" spans="1:17" ht="12" customHeight="1" x14ac:dyDescent="0.25">
      <c r="A277" s="23" t="s">
        <v>60</v>
      </c>
      <c r="B277" s="57"/>
      <c r="C277" s="57">
        <f>RES_hhdet_in_fec!C$163</f>
        <v>0.10885013539967851</v>
      </c>
      <c r="D277" s="57">
        <f>RES_hhdet_in_fec!D$163</f>
        <v>8.9619938111844599E-2</v>
      </c>
      <c r="E277" s="57">
        <f>RES_hhdet_in_fec!E$163</f>
        <v>0.16858314751426648</v>
      </c>
      <c r="F277" s="57">
        <f>RES_hhdet_in_fec!F$163</f>
        <v>4.0908001866859618E-2</v>
      </c>
      <c r="G277" s="57">
        <f>RES_hhdet_in_fec!G$163</f>
        <v>7.5724881583767251E-2</v>
      </c>
      <c r="H277" s="57">
        <f>RES_hhdet_in_fec!H$163</f>
        <v>0.15020321408848783</v>
      </c>
      <c r="I277" s="57">
        <f>RES_hhdet_in_fec!I$163</f>
        <v>0.17544163677778243</v>
      </c>
      <c r="J277" s="57">
        <f>RES_hhdet_in_fec!J$163</f>
        <v>0.26029245195908807</v>
      </c>
      <c r="K277" s="57">
        <f>RES_hhdet_in_fec!K$163</f>
        <v>0.15762751425592508</v>
      </c>
      <c r="L277" s="57">
        <f>RES_hhdet_in_fec!L$163</f>
        <v>6.9409494541547545E-2</v>
      </c>
      <c r="M277" s="57">
        <f>RES_hhdet_in_fec!M$163</f>
        <v>6.0928548356118925E-2</v>
      </c>
      <c r="N277" s="57">
        <f>RES_hhdet_in_fec!N$163</f>
        <v>0.18118880763625222</v>
      </c>
      <c r="O277" s="57">
        <f>RES_hhdet_in_fec!O$163</f>
        <v>0.14231196802878682</v>
      </c>
      <c r="P277" s="57">
        <f>RES_hhdet_in_fec!P$163</f>
        <v>0.12285751841835575</v>
      </c>
      <c r="Q277" s="57">
        <f>RES_hhdet_in_fec!Q$163</f>
        <v>6.2946072708410142E-2</v>
      </c>
    </row>
    <row r="278" spans="1:17" ht="12" customHeight="1" x14ac:dyDescent="0.25">
      <c r="A278" s="158" t="s">
        <v>112</v>
      </c>
      <c r="B278" s="157"/>
      <c r="C278" s="157">
        <f>C279</f>
        <v>1.202661738999646E-3</v>
      </c>
      <c r="D278" s="157">
        <f t="shared" ref="D278:Q278" si="76">D279</f>
        <v>1.6228985615931448E-3</v>
      </c>
      <c r="E278" s="157">
        <f t="shared" si="76"/>
        <v>1.5466997298012387E-3</v>
      </c>
      <c r="F278" s="157">
        <f t="shared" si="76"/>
        <v>6.8872400691689538E-4</v>
      </c>
      <c r="G278" s="157">
        <f t="shared" si="76"/>
        <v>6.237520142868344E-4</v>
      </c>
      <c r="H278" s="157">
        <f t="shared" si="76"/>
        <v>7.7410516352245163E-4</v>
      </c>
      <c r="I278" s="157">
        <f t="shared" si="76"/>
        <v>9.8444843956172249E-4</v>
      </c>
      <c r="J278" s="157">
        <f t="shared" si="76"/>
        <v>1.7880290348613738E-3</v>
      </c>
      <c r="K278" s="157">
        <f t="shared" si="76"/>
        <v>1.9555197809382734E-3</v>
      </c>
      <c r="L278" s="157">
        <f t="shared" si="76"/>
        <v>1.0384911029979451E-3</v>
      </c>
      <c r="M278" s="157">
        <f t="shared" si="76"/>
        <v>1.9559718926504955E-3</v>
      </c>
      <c r="N278" s="157">
        <f t="shared" si="76"/>
        <v>2.2205742121454409E-3</v>
      </c>
      <c r="O278" s="157">
        <f t="shared" si="76"/>
        <v>9.2919274945121367E-4</v>
      </c>
      <c r="P278" s="157">
        <f t="shared" si="76"/>
        <v>0</v>
      </c>
      <c r="Q278" s="157">
        <f t="shared" si="76"/>
        <v>3.2981561006255398E-4</v>
      </c>
    </row>
    <row r="279" spans="1:17" ht="12" customHeight="1" x14ac:dyDescent="0.25">
      <c r="A279" s="23" t="s">
        <v>60</v>
      </c>
      <c r="B279" s="156"/>
      <c r="C279" s="156">
        <f>RES_hhdet_in_fec!C$165</f>
        <v>1.202661738999646E-3</v>
      </c>
      <c r="D279" s="156">
        <f>RES_hhdet_in_fec!D$165</f>
        <v>1.6228985615931448E-3</v>
      </c>
      <c r="E279" s="156">
        <f>RES_hhdet_in_fec!E$165</f>
        <v>1.5466997298012387E-3</v>
      </c>
      <c r="F279" s="156">
        <f>RES_hhdet_in_fec!F$165</f>
        <v>6.8872400691689538E-4</v>
      </c>
      <c r="G279" s="156">
        <f>RES_hhdet_in_fec!G$165</f>
        <v>6.237520142868344E-4</v>
      </c>
      <c r="H279" s="156">
        <f>RES_hhdet_in_fec!H$165</f>
        <v>7.7410516352245163E-4</v>
      </c>
      <c r="I279" s="156">
        <f>RES_hhdet_in_fec!I$165</f>
        <v>9.8444843956172249E-4</v>
      </c>
      <c r="J279" s="156">
        <f>RES_hhdet_in_fec!J$165</f>
        <v>1.7880290348613738E-3</v>
      </c>
      <c r="K279" s="156">
        <f>RES_hhdet_in_fec!K$165</f>
        <v>1.9555197809382734E-3</v>
      </c>
      <c r="L279" s="156">
        <f>RES_hhdet_in_fec!L$165</f>
        <v>1.0384911029979451E-3</v>
      </c>
      <c r="M279" s="156">
        <f>RES_hhdet_in_fec!M$165</f>
        <v>1.9559718926504955E-3</v>
      </c>
      <c r="N279" s="156">
        <f>RES_hhdet_in_fec!N$165</f>
        <v>2.2205742121454409E-3</v>
      </c>
      <c r="O279" s="156">
        <f>RES_hhdet_in_fec!O$165</f>
        <v>9.2919274945121367E-4</v>
      </c>
      <c r="P279" s="156">
        <f>RES_hhdet_in_fec!P$165</f>
        <v>0</v>
      </c>
      <c r="Q279" s="156">
        <f>RES_hhdet_in_fec!Q$165</f>
        <v>3.2981561006255398E-4</v>
      </c>
    </row>
    <row r="280" spans="1:17" ht="12" customHeight="1" x14ac:dyDescent="0.25">
      <c r="A280" s="158" t="s">
        <v>63</v>
      </c>
      <c r="B280" s="157"/>
      <c r="C280" s="157">
        <f>SUM(C281:C282,C285:C286)</f>
        <v>8.1353735599848393E-3</v>
      </c>
      <c r="D280" s="157">
        <f t="shared" ref="D280:Q280" si="77">SUM(D281:D282,D285:D286)</f>
        <v>8.8882793622853118E-3</v>
      </c>
      <c r="E280" s="157">
        <f t="shared" si="77"/>
        <v>1.5757887090316454E-2</v>
      </c>
      <c r="F280" s="157">
        <f t="shared" si="77"/>
        <v>3.8479918150249922E-3</v>
      </c>
      <c r="G280" s="157">
        <f t="shared" si="77"/>
        <v>6.4369688223417003E-3</v>
      </c>
      <c r="H280" s="157">
        <f t="shared" si="77"/>
        <v>1.5519753615788241E-2</v>
      </c>
      <c r="I280" s="157">
        <f t="shared" si="77"/>
        <v>1.8908498130929815E-2</v>
      </c>
      <c r="J280" s="157">
        <f t="shared" si="77"/>
        <v>2.6673992871201105E-2</v>
      </c>
      <c r="K280" s="157">
        <f t="shared" si="77"/>
        <v>1.6644502567361198E-2</v>
      </c>
      <c r="L280" s="157">
        <f t="shared" si="77"/>
        <v>8.0442305130835404E-3</v>
      </c>
      <c r="M280" s="157">
        <f t="shared" si="77"/>
        <v>7.1287741608517573E-3</v>
      </c>
      <c r="N280" s="157">
        <f t="shared" si="77"/>
        <v>1.9346828490069148E-2</v>
      </c>
      <c r="O280" s="157">
        <f t="shared" si="77"/>
        <v>2.1793362850630472E-2</v>
      </c>
      <c r="P280" s="157">
        <f t="shared" si="77"/>
        <v>2.4140425513101384E-2</v>
      </c>
      <c r="Q280" s="157">
        <f t="shared" si="77"/>
        <v>7.2633640938740349E-3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8.1353735599848393E-3</v>
      </c>
      <c r="D285" s="162">
        <f>RES_hhdet_in_fec!D$171</f>
        <v>5.1380989458354245E-3</v>
      </c>
      <c r="E285" s="162">
        <f>RES_hhdet_in_fec!E$171</f>
        <v>1.5513464536585248E-2</v>
      </c>
      <c r="F285" s="162">
        <f>RES_hhdet_in_fec!F$171</f>
        <v>9.8570048790575003E-4</v>
      </c>
      <c r="G285" s="162">
        <f>RES_hhdet_in_fec!G$171</f>
        <v>5.2186309999861938E-3</v>
      </c>
      <c r="H285" s="162">
        <f>RES_hhdet_in_fec!H$171</f>
        <v>1.1731952798083293E-2</v>
      </c>
      <c r="I285" s="162">
        <f>RES_hhdet_in_fec!I$171</f>
        <v>5.7597729400428619E-3</v>
      </c>
      <c r="J285" s="162">
        <f>RES_hhdet_in_fec!J$171</f>
        <v>1.3590835637248036E-2</v>
      </c>
      <c r="K285" s="162">
        <f>RES_hhdet_in_fec!K$171</f>
        <v>6.2832350983274485E-3</v>
      </c>
      <c r="L285" s="162">
        <f>RES_hhdet_in_fec!L$171</f>
        <v>0</v>
      </c>
      <c r="M285" s="162">
        <f>RES_hhdet_in_fec!M$171</f>
        <v>0</v>
      </c>
      <c r="N285" s="162">
        <f>RES_hhdet_in_fec!N$171</f>
        <v>2.2670545083783712E-3</v>
      </c>
      <c r="O285" s="162">
        <f>RES_hhdet_in_fec!O$171</f>
        <v>6.1884637394171238E-3</v>
      </c>
      <c r="P285" s="162">
        <f>RES_hhdet_in_fec!P$171</f>
        <v>1.3368593857331596E-2</v>
      </c>
      <c r="Q285" s="162">
        <f>RES_hhdet_in_fec!Q$171</f>
        <v>5.7261919899564036E-3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3.7501804164498873E-3</v>
      </c>
      <c r="E286" s="160">
        <f t="shared" si="79"/>
        <v>2.4442255373120715E-4</v>
      </c>
      <c r="F286" s="160">
        <f t="shared" si="79"/>
        <v>2.8622913271192422E-3</v>
      </c>
      <c r="G286" s="160">
        <f t="shared" si="79"/>
        <v>1.2183378223555065E-3</v>
      </c>
      <c r="H286" s="160">
        <f t="shared" si="79"/>
        <v>3.7878008177049489E-3</v>
      </c>
      <c r="I286" s="160">
        <f t="shared" si="79"/>
        <v>1.3148725190886954E-2</v>
      </c>
      <c r="J286" s="160">
        <f t="shared" si="79"/>
        <v>1.308315723395307E-2</v>
      </c>
      <c r="K286" s="160">
        <f t="shared" si="79"/>
        <v>1.036126746903375E-2</v>
      </c>
      <c r="L286" s="160">
        <f t="shared" si="79"/>
        <v>8.0442305130835404E-3</v>
      </c>
      <c r="M286" s="160">
        <f t="shared" si="79"/>
        <v>7.1287741608517573E-3</v>
      </c>
      <c r="N286" s="160">
        <f t="shared" si="79"/>
        <v>1.7079773981690777E-2</v>
      </c>
      <c r="O286" s="160">
        <f t="shared" si="79"/>
        <v>1.5604899111213349E-2</v>
      </c>
      <c r="P286" s="160">
        <f t="shared" si="79"/>
        <v>1.0771831655769788E-2</v>
      </c>
      <c r="Q286" s="160">
        <f t="shared" si="79"/>
        <v>1.5371721039176309E-3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2.3501804164498879E-3</v>
      </c>
      <c r="E287" s="156">
        <f>RES_hhdet_in_fec!E$173</f>
        <v>1.6320443018527384E-4</v>
      </c>
      <c r="F287" s="156">
        <f>RES_hhdet_in_fec!F$173</f>
        <v>1.8776475026372563E-3</v>
      </c>
      <c r="G287" s="156">
        <f>RES_hhdet_in_fec!G$173</f>
        <v>7.374543413274185E-4</v>
      </c>
      <c r="H287" s="156">
        <f>RES_hhdet_in_fec!H$173</f>
        <v>2.5680536525133179E-3</v>
      </c>
      <c r="I287" s="156">
        <f>RES_hhdet_in_fec!I$173</f>
        <v>9.0529477984943457E-3</v>
      </c>
      <c r="J287" s="156">
        <f>RES_hhdet_in_fec!J$173</f>
        <v>9.8831103464140126E-3</v>
      </c>
      <c r="K287" s="156">
        <f>RES_hhdet_in_fec!K$173</f>
        <v>6.5153255622853413E-3</v>
      </c>
      <c r="L287" s="156">
        <f>RES_hhdet_in_fec!L$173</f>
        <v>5.8870310510963321E-3</v>
      </c>
      <c r="M287" s="156">
        <f>RES_hhdet_in_fec!M$173</f>
        <v>4.6257183529075973E-3</v>
      </c>
      <c r="N287" s="156">
        <f>RES_hhdet_in_fec!N$173</f>
        <v>1.1247838324742087E-2</v>
      </c>
      <c r="O287" s="156">
        <f>RES_hhdet_in_fec!O$173</f>
        <v>1.1374174031331976E-2</v>
      </c>
      <c r="P287" s="156">
        <f>RES_hhdet_in_fec!P$173</f>
        <v>8.0963826877806302E-3</v>
      </c>
      <c r="Q287" s="156">
        <f>RES_hhdet_in_fec!Q$173</f>
        <v>1.1537752620126092E-3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1.3999999999999993E-3</v>
      </c>
      <c r="E288" s="57">
        <f>RES_hhdet_in_fec!E$174</f>
        <v>8.1218123545933298E-5</v>
      </c>
      <c r="F288" s="57">
        <f>RES_hhdet_in_fec!F$174</f>
        <v>9.8464382448198583E-4</v>
      </c>
      <c r="G288" s="57">
        <f>RES_hhdet_in_fec!G$174</f>
        <v>4.8088348102808811E-4</v>
      </c>
      <c r="H288" s="57">
        <f>RES_hhdet_in_fec!H$174</f>
        <v>1.219747165191631E-3</v>
      </c>
      <c r="I288" s="57">
        <f>RES_hhdet_in_fec!I$174</f>
        <v>4.0957773923926081E-3</v>
      </c>
      <c r="J288" s="57">
        <f>RES_hhdet_in_fec!J$174</f>
        <v>3.2000468875390577E-3</v>
      </c>
      <c r="K288" s="57">
        <f>RES_hhdet_in_fec!K$174</f>
        <v>3.8459419067484093E-3</v>
      </c>
      <c r="L288" s="57">
        <f>RES_hhdet_in_fec!L$174</f>
        <v>2.1571994619872083E-3</v>
      </c>
      <c r="M288" s="57">
        <f>RES_hhdet_in_fec!M$174</f>
        <v>2.50305580794416E-3</v>
      </c>
      <c r="N288" s="57">
        <f>RES_hhdet_in_fec!N$174</f>
        <v>5.8319356569486915E-3</v>
      </c>
      <c r="O288" s="57">
        <f>RES_hhdet_in_fec!O$174</f>
        <v>4.2307250798813726E-3</v>
      </c>
      <c r="P288" s="57">
        <f>RES_hhdet_in_fec!P$174</f>
        <v>2.675448967989158E-3</v>
      </c>
      <c r="Q288" s="57">
        <f>RES_hhdet_in_fec!Q$174</f>
        <v>3.833968419050216E-4</v>
      </c>
    </row>
    <row r="289" spans="1:17" ht="12" customHeight="1" x14ac:dyDescent="0.25">
      <c r="A289" s="158" t="s">
        <v>62</v>
      </c>
      <c r="B289" s="157"/>
      <c r="C289" s="157">
        <f>SUM(C290:C291)</f>
        <v>2.9502869632062828E-3</v>
      </c>
      <c r="D289" s="157">
        <f t="shared" ref="D289:Q289" si="80">SUM(D290:D291)</f>
        <v>3.2281771372778471E-3</v>
      </c>
      <c r="E289" s="157">
        <f t="shared" si="80"/>
        <v>6.0291161993005458E-3</v>
      </c>
      <c r="F289" s="157">
        <f t="shared" si="80"/>
        <v>1.3669469301349421E-3</v>
      </c>
      <c r="G289" s="157">
        <f t="shared" si="80"/>
        <v>2.3645972619761087E-3</v>
      </c>
      <c r="H289" s="157">
        <f t="shared" si="80"/>
        <v>5.4005861435832908E-3</v>
      </c>
      <c r="I289" s="157">
        <f t="shared" si="80"/>
        <v>7.0537590847080459E-3</v>
      </c>
      <c r="J289" s="157">
        <f t="shared" si="80"/>
        <v>1.0521384898215882E-2</v>
      </c>
      <c r="K289" s="157">
        <f t="shared" si="80"/>
        <v>5.9158383202880015E-3</v>
      </c>
      <c r="L289" s="157">
        <f t="shared" si="80"/>
        <v>2.8911749204641227E-3</v>
      </c>
      <c r="M289" s="157">
        <f t="shared" si="80"/>
        <v>2.7319505341671579E-3</v>
      </c>
      <c r="N289" s="157">
        <f t="shared" si="80"/>
        <v>8.7641326685150307E-3</v>
      </c>
      <c r="O289" s="157">
        <f t="shared" si="80"/>
        <v>4.9665104388131164E-3</v>
      </c>
      <c r="P289" s="157">
        <f t="shared" si="80"/>
        <v>4.0628296685291535E-3</v>
      </c>
      <c r="Q289" s="157">
        <f t="shared" si="80"/>
        <v>2.9191527369326806E-3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2.9502869632062828E-3</v>
      </c>
      <c r="D291" s="57">
        <f>RES_hhdet_in_fec!D$177</f>
        <v>3.2281771372778471E-3</v>
      </c>
      <c r="E291" s="57">
        <f>RES_hhdet_in_fec!E$177</f>
        <v>6.0291161993005458E-3</v>
      </c>
      <c r="F291" s="57">
        <f>RES_hhdet_in_fec!F$177</f>
        <v>1.3669469301349421E-3</v>
      </c>
      <c r="G291" s="57">
        <f>RES_hhdet_in_fec!G$177</f>
        <v>2.3645972619761087E-3</v>
      </c>
      <c r="H291" s="57">
        <f>RES_hhdet_in_fec!H$177</f>
        <v>5.4005861435832908E-3</v>
      </c>
      <c r="I291" s="57">
        <f>RES_hhdet_in_fec!I$177</f>
        <v>7.0537590847080459E-3</v>
      </c>
      <c r="J291" s="57">
        <f>RES_hhdet_in_fec!J$177</f>
        <v>1.0521384898215882E-2</v>
      </c>
      <c r="K291" s="57">
        <f>RES_hhdet_in_fec!K$177</f>
        <v>5.9158383202880015E-3</v>
      </c>
      <c r="L291" s="57">
        <f>RES_hhdet_in_fec!L$177</f>
        <v>2.8911749204641227E-3</v>
      </c>
      <c r="M291" s="57">
        <f>RES_hhdet_in_fec!M$177</f>
        <v>2.7319505341671579E-3</v>
      </c>
      <c r="N291" s="57">
        <f>RES_hhdet_in_fec!N$177</f>
        <v>8.7641326685150307E-3</v>
      </c>
      <c r="O291" s="57">
        <f>RES_hhdet_in_fec!O$177</f>
        <v>4.9665104388131164E-3</v>
      </c>
      <c r="P291" s="57">
        <f>RES_hhdet_in_fec!P$177</f>
        <v>4.0628296685291535E-3</v>
      </c>
      <c r="Q291" s="57">
        <f>RES_hhdet_in_fec!Q$177</f>
        <v>2.9191527369326806E-3</v>
      </c>
    </row>
    <row r="293" spans="1:17" ht="12" customHeight="1" x14ac:dyDescent="0.25">
      <c r="A293" s="152" t="s">
        <v>192</v>
      </c>
      <c r="B293" s="168"/>
      <c r="C293" s="168">
        <f>SUM(C294,C296,C298,C307)</f>
        <v>9.5644927989198061E-2</v>
      </c>
      <c r="D293" s="168">
        <f t="shared" ref="D293:Q293" si="81">SUM(D294,D296,D298,D307)</f>
        <v>8.2241093285882708E-2</v>
      </c>
      <c r="E293" s="168">
        <f t="shared" si="81"/>
        <v>0.15269251069881351</v>
      </c>
      <c r="F293" s="168">
        <f t="shared" si="81"/>
        <v>3.7376004692011175E-2</v>
      </c>
      <c r="G293" s="168">
        <f t="shared" si="81"/>
        <v>6.8378956440432778E-2</v>
      </c>
      <c r="H293" s="168">
        <f t="shared" si="81"/>
        <v>0.13810828684455384</v>
      </c>
      <c r="I293" s="168">
        <f t="shared" si="81"/>
        <v>0.16183719618727824</v>
      </c>
      <c r="J293" s="168">
        <f t="shared" si="81"/>
        <v>0.24269817621362214</v>
      </c>
      <c r="K293" s="168">
        <f t="shared" si="81"/>
        <v>0.15056145314504224</v>
      </c>
      <c r="L293" s="168">
        <f t="shared" si="81"/>
        <v>6.6948005972753494E-2</v>
      </c>
      <c r="M293" s="168">
        <f t="shared" si="81"/>
        <v>6.2833395343306966E-2</v>
      </c>
      <c r="N293" s="168">
        <f t="shared" si="81"/>
        <v>0.17684772178060693</v>
      </c>
      <c r="O293" s="168">
        <f t="shared" si="81"/>
        <v>0.14138795428964679</v>
      </c>
      <c r="P293" s="168">
        <f t="shared" si="81"/>
        <v>0.12487091069139211</v>
      </c>
      <c r="Q293" s="168">
        <f t="shared" si="81"/>
        <v>6.2352812910037123E-2</v>
      </c>
    </row>
    <row r="294" spans="1:17" ht="12" customHeight="1" x14ac:dyDescent="0.25">
      <c r="A294" s="158" t="s">
        <v>65</v>
      </c>
      <c r="B294" s="157"/>
      <c r="C294" s="157">
        <f>C295</f>
        <v>8.4963798597016915E-2</v>
      </c>
      <c r="D294" s="157">
        <f t="shared" ref="D294:Q294" si="82">D295</f>
        <v>6.9439811168639273E-2</v>
      </c>
      <c r="E294" s="157">
        <f t="shared" si="82"/>
        <v>0.13287886165549873</v>
      </c>
      <c r="F294" s="157">
        <f t="shared" si="82"/>
        <v>3.165798546745683E-2</v>
      </c>
      <c r="G294" s="157">
        <f t="shared" si="82"/>
        <v>6.00544819474585E-2</v>
      </c>
      <c r="H294" s="157">
        <f t="shared" si="82"/>
        <v>0.11977515830577844</v>
      </c>
      <c r="I294" s="157">
        <f t="shared" si="82"/>
        <v>0.13817503017935051</v>
      </c>
      <c r="J294" s="157">
        <f t="shared" si="82"/>
        <v>0.20849937598192061</v>
      </c>
      <c r="K294" s="157">
        <f t="shared" si="82"/>
        <v>0.12662593627316673</v>
      </c>
      <c r="L294" s="157">
        <f t="shared" si="82"/>
        <v>5.4979453455923137E-2</v>
      </c>
      <c r="M294" s="157">
        <f t="shared" si="82"/>
        <v>4.8553645165655919E-2</v>
      </c>
      <c r="N294" s="157">
        <f t="shared" si="82"/>
        <v>0.14603537164630837</v>
      </c>
      <c r="O294" s="157">
        <f t="shared" si="82"/>
        <v>0.11642034731344826</v>
      </c>
      <c r="P294" s="157">
        <f t="shared" si="82"/>
        <v>0.10221297148140976</v>
      </c>
      <c r="Q294" s="157">
        <f t="shared" si="82"/>
        <v>5.2966891066512631E-2</v>
      </c>
    </row>
    <row r="295" spans="1:17" ht="12" customHeight="1" x14ac:dyDescent="0.25">
      <c r="A295" s="23" t="s">
        <v>60</v>
      </c>
      <c r="B295" s="57"/>
      <c r="C295" s="57">
        <f>RES_hhdet_in_tes!C$163</f>
        <v>8.4963798597016915E-2</v>
      </c>
      <c r="D295" s="57">
        <f>RES_hhdet_in_tes!D$163</f>
        <v>6.9439811168639273E-2</v>
      </c>
      <c r="E295" s="57">
        <f>RES_hhdet_in_tes!E$163</f>
        <v>0.13287886165549873</v>
      </c>
      <c r="F295" s="57">
        <f>RES_hhdet_in_tes!F$163</f>
        <v>3.165798546745683E-2</v>
      </c>
      <c r="G295" s="57">
        <f>RES_hhdet_in_tes!G$163</f>
        <v>6.00544819474585E-2</v>
      </c>
      <c r="H295" s="57">
        <f>RES_hhdet_in_tes!H$163</f>
        <v>0.11977515830577844</v>
      </c>
      <c r="I295" s="57">
        <f>RES_hhdet_in_tes!I$163</f>
        <v>0.13817503017935051</v>
      </c>
      <c r="J295" s="57">
        <f>RES_hhdet_in_tes!J$163</f>
        <v>0.20849937598192061</v>
      </c>
      <c r="K295" s="57">
        <f>RES_hhdet_in_tes!K$163</f>
        <v>0.12662593627316673</v>
      </c>
      <c r="L295" s="57">
        <f>RES_hhdet_in_tes!L$163</f>
        <v>5.4979453455923137E-2</v>
      </c>
      <c r="M295" s="57">
        <f>RES_hhdet_in_tes!M$163</f>
        <v>4.8553645165655919E-2</v>
      </c>
      <c r="N295" s="57">
        <f>RES_hhdet_in_tes!N$163</f>
        <v>0.14603537164630837</v>
      </c>
      <c r="O295" s="57">
        <f>RES_hhdet_in_tes!O$163</f>
        <v>0.11642034731344826</v>
      </c>
      <c r="P295" s="57">
        <f>RES_hhdet_in_tes!P$163</f>
        <v>0.10221297148140976</v>
      </c>
      <c r="Q295" s="57">
        <f>RES_hhdet_in_tes!Q$163</f>
        <v>5.2966891066512631E-2</v>
      </c>
    </row>
    <row r="296" spans="1:17" ht="12" customHeight="1" x14ac:dyDescent="0.25">
      <c r="A296" s="158" t="s">
        <v>112</v>
      </c>
      <c r="B296" s="157"/>
      <c r="C296" s="157">
        <f>C297</f>
        <v>2.353788239917018E-3</v>
      </c>
      <c r="D296" s="157">
        <f t="shared" ref="D296:Q296" si="83">D297</f>
        <v>3.2666065084583124E-3</v>
      </c>
      <c r="E296" s="157">
        <f t="shared" si="83"/>
        <v>3.2129655704819533E-3</v>
      </c>
      <c r="F296" s="157">
        <f t="shared" si="83"/>
        <v>1.491472338039188E-3</v>
      </c>
      <c r="G296" s="157">
        <f t="shared" si="83"/>
        <v>1.4166445747619053E-3</v>
      </c>
      <c r="H296" s="157">
        <f t="shared" si="83"/>
        <v>1.8445186921701388E-3</v>
      </c>
      <c r="I296" s="157">
        <f t="shared" si="83"/>
        <v>2.4774756321557178E-3</v>
      </c>
      <c r="J296" s="157">
        <f t="shared" si="83"/>
        <v>4.4175564379349674E-3</v>
      </c>
      <c r="K296" s="157">
        <f t="shared" si="83"/>
        <v>5.1251036597158642E-3</v>
      </c>
      <c r="L296" s="157">
        <f t="shared" si="83"/>
        <v>2.9132538177854745E-3</v>
      </c>
      <c r="M296" s="157">
        <f t="shared" si="83"/>
        <v>5.8111279299900192E-3</v>
      </c>
      <c r="N296" s="157">
        <f t="shared" si="83"/>
        <v>6.9443239697956202E-3</v>
      </c>
      <c r="O296" s="157">
        <f t="shared" si="83"/>
        <v>3.042586551516787E-3</v>
      </c>
      <c r="P296" s="157">
        <f t="shared" si="83"/>
        <v>0</v>
      </c>
      <c r="Q296" s="157">
        <f t="shared" si="83"/>
        <v>1.1651823749039864E-3</v>
      </c>
    </row>
    <row r="297" spans="1:17" ht="12" customHeight="1" x14ac:dyDescent="0.25">
      <c r="A297" s="23" t="s">
        <v>60</v>
      </c>
      <c r="B297" s="156"/>
      <c r="C297" s="156">
        <f>RES_hhdet_in_tes!C$165</f>
        <v>2.353788239917018E-3</v>
      </c>
      <c r="D297" s="156">
        <f>RES_hhdet_in_tes!D$165</f>
        <v>3.2666065084583124E-3</v>
      </c>
      <c r="E297" s="156">
        <f>RES_hhdet_in_tes!E$165</f>
        <v>3.2129655704819533E-3</v>
      </c>
      <c r="F297" s="156">
        <f>RES_hhdet_in_tes!F$165</f>
        <v>1.491472338039188E-3</v>
      </c>
      <c r="G297" s="156">
        <f>RES_hhdet_in_tes!G$165</f>
        <v>1.4166445747619053E-3</v>
      </c>
      <c r="H297" s="156">
        <f>RES_hhdet_in_tes!H$165</f>
        <v>1.8445186921701388E-3</v>
      </c>
      <c r="I297" s="156">
        <f>RES_hhdet_in_tes!I$165</f>
        <v>2.4774756321557178E-3</v>
      </c>
      <c r="J297" s="156">
        <f>RES_hhdet_in_tes!J$165</f>
        <v>4.4175564379349674E-3</v>
      </c>
      <c r="K297" s="156">
        <f>RES_hhdet_in_tes!K$165</f>
        <v>5.1251036597158642E-3</v>
      </c>
      <c r="L297" s="156">
        <f>RES_hhdet_in_tes!L$165</f>
        <v>2.9132538177854745E-3</v>
      </c>
      <c r="M297" s="156">
        <f>RES_hhdet_in_tes!M$165</f>
        <v>5.8111279299900192E-3</v>
      </c>
      <c r="N297" s="156">
        <f>RES_hhdet_in_tes!N$165</f>
        <v>6.9443239697956202E-3</v>
      </c>
      <c r="O297" s="156">
        <f>RES_hhdet_in_tes!O$165</f>
        <v>3.042586551516787E-3</v>
      </c>
      <c r="P297" s="156">
        <f>RES_hhdet_in_tes!P$165</f>
        <v>0</v>
      </c>
      <c r="Q297" s="156">
        <f>RES_hhdet_in_tes!Q$165</f>
        <v>1.1651823749039864E-3</v>
      </c>
    </row>
    <row r="298" spans="1:17" ht="12" customHeight="1" x14ac:dyDescent="0.25">
      <c r="A298" s="158" t="s">
        <v>63</v>
      </c>
      <c r="B298" s="157"/>
      <c r="C298" s="157">
        <f>SUM(C299:C300,C303:C304)</f>
        <v>5.8762513908984168E-3</v>
      </c>
      <c r="D298" s="157">
        <f t="shared" ref="D298:Q298" si="84">SUM(D299:D300,D303:D304)</f>
        <v>6.8452724854777408E-3</v>
      </c>
      <c r="E298" s="157">
        <f t="shared" si="84"/>
        <v>1.1562679318994079E-2</v>
      </c>
      <c r="F298" s="157">
        <f t="shared" si="84"/>
        <v>3.0802904805314326E-3</v>
      </c>
      <c r="G298" s="157">
        <f t="shared" si="84"/>
        <v>4.9189216629839314E-3</v>
      </c>
      <c r="H298" s="157">
        <f t="shared" si="84"/>
        <v>1.1928582550158951E-2</v>
      </c>
      <c r="I298" s="157">
        <f t="shared" si="84"/>
        <v>1.5213850585031753E-2</v>
      </c>
      <c r="J298" s="157">
        <f t="shared" si="84"/>
        <v>2.0849758702864103E-2</v>
      </c>
      <c r="K298" s="157">
        <f t="shared" si="84"/>
        <v>1.3774234149543974E-2</v>
      </c>
      <c r="L298" s="157">
        <f t="shared" si="84"/>
        <v>6.5838233435077248E-3</v>
      </c>
      <c r="M298" s="157">
        <f t="shared" si="84"/>
        <v>6.121121061548016E-3</v>
      </c>
      <c r="N298" s="157">
        <f t="shared" si="84"/>
        <v>1.6330926053809952E-2</v>
      </c>
      <c r="O298" s="157">
        <f t="shared" si="84"/>
        <v>1.7647989139990598E-2</v>
      </c>
      <c r="P298" s="157">
        <f t="shared" si="84"/>
        <v>1.915614938238859E-2</v>
      </c>
      <c r="Q298" s="157">
        <f t="shared" si="84"/>
        <v>5.7042187609393554E-3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5.8762513908984168E-3</v>
      </c>
      <c r="D303" s="162">
        <f>RES_hhdet_in_tes!D$171</f>
        <v>3.7392823314866233E-3</v>
      </c>
      <c r="E303" s="162">
        <f>RES_hhdet_in_tes!E$171</f>
        <v>1.136475888997166E-2</v>
      </c>
      <c r="F303" s="162">
        <f>RES_hhdet_in_tes!F$171</f>
        <v>7.2720386857708162E-4</v>
      </c>
      <c r="G303" s="162">
        <f>RES_hhdet_in_tes!G$171</f>
        <v>3.8815070776770069E-3</v>
      </c>
      <c r="H303" s="162">
        <f>RES_hhdet_in_tes!H$171</f>
        <v>8.8123491682864496E-3</v>
      </c>
      <c r="I303" s="162">
        <f>RES_hhdet_in_tes!I$171</f>
        <v>4.3454780331501274E-3</v>
      </c>
      <c r="J303" s="162">
        <f>RES_hhdet_in_tes!J$171</f>
        <v>1.0345548922395375E-2</v>
      </c>
      <c r="K303" s="162">
        <f>RES_hhdet_in_tes!K$171</f>
        <v>4.8218542346939782E-3</v>
      </c>
      <c r="L303" s="162">
        <f>RES_hhdet_in_tes!L$171</f>
        <v>0</v>
      </c>
      <c r="M303" s="162">
        <f>RES_hhdet_in_tes!M$171</f>
        <v>0</v>
      </c>
      <c r="N303" s="162">
        <f>RES_hhdet_in_tes!N$171</f>
        <v>1.748704327022345E-3</v>
      </c>
      <c r="O303" s="162">
        <f>RES_hhdet_in_tes!O$171</f>
        <v>4.7790871060500329E-3</v>
      </c>
      <c r="P303" s="162">
        <f>RES_hhdet_in_tes!P$171</f>
        <v>1.0340096734666944E-2</v>
      </c>
      <c r="Q303" s="162">
        <f>RES_hhdet_in_tes!Q$171</f>
        <v>4.4327212726514575E-3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3.105990153991117E-3</v>
      </c>
      <c r="E304" s="160">
        <f t="shared" si="86"/>
        <v>1.9792042902241845E-4</v>
      </c>
      <c r="F304" s="160">
        <f t="shared" si="86"/>
        <v>2.3530866119543508E-3</v>
      </c>
      <c r="G304" s="160">
        <f t="shared" si="86"/>
        <v>1.0374145853069248E-3</v>
      </c>
      <c r="H304" s="160">
        <f t="shared" si="86"/>
        <v>3.1162333818725019E-3</v>
      </c>
      <c r="I304" s="160">
        <f t="shared" si="86"/>
        <v>1.0868372551881625E-2</v>
      </c>
      <c r="J304" s="160">
        <f t="shared" si="86"/>
        <v>1.050420978046873E-2</v>
      </c>
      <c r="K304" s="160">
        <f t="shared" si="86"/>
        <v>8.952379914849996E-3</v>
      </c>
      <c r="L304" s="160">
        <f t="shared" si="86"/>
        <v>6.5838233435077248E-3</v>
      </c>
      <c r="M304" s="160">
        <f t="shared" si="86"/>
        <v>6.121121061548016E-3</v>
      </c>
      <c r="N304" s="160">
        <f t="shared" si="86"/>
        <v>1.4582221726787607E-2</v>
      </c>
      <c r="O304" s="160">
        <f t="shared" si="86"/>
        <v>1.2868902033940567E-2</v>
      </c>
      <c r="P304" s="160">
        <f t="shared" si="86"/>
        <v>8.8160526477216467E-3</v>
      </c>
      <c r="Q304" s="160">
        <f t="shared" si="86"/>
        <v>1.2714974882878974E-3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1.7059901539911181E-3</v>
      </c>
      <c r="E305" s="156">
        <f>RES_hhdet_in_tes!E$173</f>
        <v>1.1744710777295856E-4</v>
      </c>
      <c r="F305" s="156">
        <f>RES_hhdet_in_tes!F$173</f>
        <v>1.3692957837924001E-3</v>
      </c>
      <c r="G305" s="156">
        <f>RES_hhdet_in_tes!G$173</f>
        <v>5.4908931730936227E-4</v>
      </c>
      <c r="H305" s="156">
        <f>RES_hhdet_in_tes!H$173</f>
        <v>1.8988558609730421E-3</v>
      </c>
      <c r="I305" s="156">
        <f>RES_hhdet_in_tes!I$173</f>
        <v>6.7764768270627005E-3</v>
      </c>
      <c r="J305" s="156">
        <f>RES_hhdet_in_tes!J$173</f>
        <v>7.3416775526423178E-3</v>
      </c>
      <c r="K305" s="156">
        <f>RES_hhdet_in_tes!K$173</f>
        <v>5.0218313586290883E-3</v>
      </c>
      <c r="L305" s="156">
        <f>RES_hhdet_in_tes!L$173</f>
        <v>4.434583268808797E-3</v>
      </c>
      <c r="M305" s="156">
        <f>RES_hhdet_in_tes!M$173</f>
        <v>3.5742230978892211E-3</v>
      </c>
      <c r="N305" s="156">
        <f>RES_hhdet_in_tes!N$173</f>
        <v>8.6761116430939846E-3</v>
      </c>
      <c r="O305" s="156">
        <f>RES_hhdet_in_tes!O$173</f>
        <v>8.6530638982136206E-3</v>
      </c>
      <c r="P305" s="156">
        <f>RES_hhdet_in_tes!P$173</f>
        <v>6.159871704900741E-3</v>
      </c>
      <c r="Q305" s="156">
        <f>RES_hhdet_in_tes!Q$173</f>
        <v>8.8925145324765976E-4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1.3999999999999991E-3</v>
      </c>
      <c r="E306" s="57">
        <f>RES_hhdet_in_tes!E$174</f>
        <v>8.0473321249459895E-5</v>
      </c>
      <c r="F306" s="57">
        <f>RES_hhdet_in_tes!F$174</f>
        <v>9.8379082816195049E-4</v>
      </c>
      <c r="G306" s="57">
        <f>RES_hhdet_in_tes!G$174</f>
        <v>4.8832526799756258E-4</v>
      </c>
      <c r="H306" s="57">
        <f>RES_hhdet_in_tes!H$174</f>
        <v>1.2173775208994596E-3</v>
      </c>
      <c r="I306" s="57">
        <f>RES_hhdet_in_tes!I$174</f>
        <v>4.0918957248189235E-3</v>
      </c>
      <c r="J306" s="57">
        <f>RES_hhdet_in_tes!J$174</f>
        <v>3.1625322278264123E-3</v>
      </c>
      <c r="K306" s="57">
        <f>RES_hhdet_in_tes!K$174</f>
        <v>3.9305485562209077E-3</v>
      </c>
      <c r="L306" s="57">
        <f>RES_hhdet_in_tes!L$174</f>
        <v>2.1492400746989273E-3</v>
      </c>
      <c r="M306" s="57">
        <f>RES_hhdet_in_tes!M$174</f>
        <v>2.5468979636587949E-3</v>
      </c>
      <c r="N306" s="57">
        <f>RES_hhdet_in_tes!N$174</f>
        <v>5.9061100836936224E-3</v>
      </c>
      <c r="O306" s="57">
        <f>RES_hhdet_in_tes!O$174</f>
        <v>4.2158381357269474E-3</v>
      </c>
      <c r="P306" s="57">
        <f>RES_hhdet_in_tes!P$174</f>
        <v>2.6561809428209053E-3</v>
      </c>
      <c r="Q306" s="57">
        <f>RES_hhdet_in_tes!Q$174</f>
        <v>3.8224603504023762E-4</v>
      </c>
    </row>
    <row r="307" spans="1:17" ht="12" customHeight="1" x14ac:dyDescent="0.25">
      <c r="A307" s="158" t="s">
        <v>62</v>
      </c>
      <c r="B307" s="157"/>
      <c r="C307" s="157">
        <f>SUM(C308:C309)</f>
        <v>2.4510897613657262E-3</v>
      </c>
      <c r="D307" s="157">
        <f t="shared" ref="D307:Q307" si="87">SUM(D308:D309)</f>
        <v>2.6894031233073898E-3</v>
      </c>
      <c r="E307" s="157">
        <f t="shared" si="87"/>
        <v>5.0380041538387495E-3</v>
      </c>
      <c r="F307" s="157">
        <f t="shared" si="87"/>
        <v>1.146256405983723E-3</v>
      </c>
      <c r="G307" s="157">
        <f t="shared" si="87"/>
        <v>1.9889082552284449E-3</v>
      </c>
      <c r="H307" s="157">
        <f t="shared" si="87"/>
        <v>4.5600272964462949E-3</v>
      </c>
      <c r="I307" s="157">
        <f t="shared" si="87"/>
        <v>5.9708397907402636E-3</v>
      </c>
      <c r="J307" s="157">
        <f t="shared" si="87"/>
        <v>8.9314850909024777E-3</v>
      </c>
      <c r="K307" s="157">
        <f t="shared" si="87"/>
        <v>5.0361790626156722E-3</v>
      </c>
      <c r="L307" s="157">
        <f t="shared" si="87"/>
        <v>2.4714753555371591E-3</v>
      </c>
      <c r="M307" s="157">
        <f t="shared" si="87"/>
        <v>2.3475011861130097E-3</v>
      </c>
      <c r="N307" s="157">
        <f t="shared" si="87"/>
        <v>7.5371001106929892E-3</v>
      </c>
      <c r="O307" s="157">
        <f t="shared" si="87"/>
        <v>4.2770312846911549E-3</v>
      </c>
      <c r="P307" s="157">
        <f t="shared" si="87"/>
        <v>3.5017898275937591E-3</v>
      </c>
      <c r="Q307" s="157">
        <f t="shared" si="87"/>
        <v>2.5165207076811497E-3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2.4510897613657262E-3</v>
      </c>
      <c r="D309" s="57">
        <f>RES_hhdet_in_tes!D$177</f>
        <v>2.6894031233073898E-3</v>
      </c>
      <c r="E309" s="57">
        <f>RES_hhdet_in_tes!E$177</f>
        <v>5.0380041538387495E-3</v>
      </c>
      <c r="F309" s="57">
        <f>RES_hhdet_in_tes!F$177</f>
        <v>1.146256405983723E-3</v>
      </c>
      <c r="G309" s="57">
        <f>RES_hhdet_in_tes!G$177</f>
        <v>1.9889082552284449E-3</v>
      </c>
      <c r="H309" s="57">
        <f>RES_hhdet_in_tes!H$177</f>
        <v>4.5600272964462949E-3</v>
      </c>
      <c r="I309" s="57">
        <f>RES_hhdet_in_tes!I$177</f>
        <v>5.9708397907402636E-3</v>
      </c>
      <c r="J309" s="57">
        <f>RES_hhdet_in_tes!J$177</f>
        <v>8.9314850909024777E-3</v>
      </c>
      <c r="K309" s="57">
        <f>RES_hhdet_in_tes!K$177</f>
        <v>5.0361790626156722E-3</v>
      </c>
      <c r="L309" s="57">
        <f>RES_hhdet_in_tes!L$177</f>
        <v>2.4714753555371591E-3</v>
      </c>
      <c r="M309" s="57">
        <f>RES_hhdet_in_tes!M$177</f>
        <v>2.3475011861130097E-3</v>
      </c>
      <c r="N309" s="57">
        <f>RES_hhdet_in_tes!N$177</f>
        <v>7.5371001106929892E-3</v>
      </c>
      <c r="O309" s="57">
        <f>RES_hhdet_in_tes!O$177</f>
        <v>4.2770312846911549E-3</v>
      </c>
      <c r="P309" s="57">
        <f>RES_hhdet_in_tes!P$177</f>
        <v>3.5017898275937591E-3</v>
      </c>
      <c r="Q309" s="57">
        <f>RES_hhdet_in_tes!Q$177</f>
        <v>2.5165207076811497E-3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0.78955048491841728</v>
      </c>
      <c r="D311" s="175">
        <f t="shared" si="88"/>
        <v>0.79568165339742669</v>
      </c>
      <c r="E311" s="175">
        <f t="shared" si="88"/>
        <v>0.795618051641658</v>
      </c>
      <c r="F311" s="175">
        <f t="shared" si="88"/>
        <v>0.79843357411587712</v>
      </c>
      <c r="G311" s="175">
        <f t="shared" si="88"/>
        <v>0.80303929639038585</v>
      </c>
      <c r="H311" s="175">
        <f t="shared" si="88"/>
        <v>0.80343320344699576</v>
      </c>
      <c r="I311" s="175">
        <f t="shared" si="88"/>
        <v>0.79963694668267915</v>
      </c>
      <c r="J311" s="175">
        <f t="shared" si="88"/>
        <v>0.81095139854070386</v>
      </c>
      <c r="K311" s="175">
        <f t="shared" si="88"/>
        <v>0.82660954979801426</v>
      </c>
      <c r="L311" s="175">
        <f t="shared" si="88"/>
        <v>0.82262492488807859</v>
      </c>
      <c r="M311" s="175">
        <f t="shared" si="88"/>
        <v>0.86374573887076134</v>
      </c>
      <c r="N311" s="175">
        <f t="shared" si="88"/>
        <v>0.83607902325862604</v>
      </c>
      <c r="O311" s="175">
        <f t="shared" si="88"/>
        <v>0.83168878980675354</v>
      </c>
      <c r="P311" s="175">
        <f t="shared" si="88"/>
        <v>0.82662697744454983</v>
      </c>
      <c r="Q311" s="175">
        <f t="shared" si="88"/>
        <v>0.8488179505575445</v>
      </c>
    </row>
    <row r="312" spans="1:17" ht="12" customHeight="1" x14ac:dyDescent="0.25">
      <c r="A312" s="158" t="s">
        <v>65</v>
      </c>
      <c r="B312" s="169"/>
      <c r="C312" s="169">
        <f t="shared" si="88"/>
        <v>0.78055758300203137</v>
      </c>
      <c r="D312" s="169">
        <f t="shared" si="88"/>
        <v>0.77482547557641945</v>
      </c>
      <c r="E312" s="169">
        <f t="shared" si="88"/>
        <v>0.78820963788360721</v>
      </c>
      <c r="F312" s="169">
        <f t="shared" si="88"/>
        <v>0.7738824685324851</v>
      </c>
      <c r="G312" s="169">
        <f t="shared" si="88"/>
        <v>0.7930614177458426</v>
      </c>
      <c r="H312" s="169">
        <f t="shared" si="88"/>
        <v>0.79742074117812423</v>
      </c>
      <c r="I312" s="169">
        <f t="shared" si="88"/>
        <v>0.78758402347993095</v>
      </c>
      <c r="J312" s="169">
        <f t="shared" si="88"/>
        <v>0.80101967772270199</v>
      </c>
      <c r="K312" s="169">
        <f t="shared" si="88"/>
        <v>0.80332381609200543</v>
      </c>
      <c r="L312" s="169">
        <f t="shared" si="88"/>
        <v>0.79210277814389229</v>
      </c>
      <c r="M312" s="169">
        <f t="shared" si="88"/>
        <v>0.79689482969242253</v>
      </c>
      <c r="N312" s="169">
        <f t="shared" si="88"/>
        <v>0.80598450617040007</v>
      </c>
      <c r="O312" s="169">
        <f t="shared" si="88"/>
        <v>0.81806434782701332</v>
      </c>
      <c r="P312" s="169">
        <f t="shared" si="88"/>
        <v>0.83196350371780292</v>
      </c>
      <c r="Q312" s="169">
        <f t="shared" si="88"/>
        <v>0.84146458686747894</v>
      </c>
    </row>
    <row r="313" spans="1:17" ht="12" customHeight="1" x14ac:dyDescent="0.25">
      <c r="A313" s="23" t="s">
        <v>60</v>
      </c>
      <c r="B313" s="65"/>
      <c r="C313" s="65">
        <f t="shared" si="88"/>
        <v>0.78055758300203137</v>
      </c>
      <c r="D313" s="65">
        <f t="shared" si="88"/>
        <v>0.77482547557641945</v>
      </c>
      <c r="E313" s="65">
        <f t="shared" si="88"/>
        <v>0.78820963788360721</v>
      </c>
      <c r="F313" s="65">
        <f t="shared" si="88"/>
        <v>0.7738824685324851</v>
      </c>
      <c r="G313" s="65">
        <f t="shared" si="88"/>
        <v>0.7930614177458426</v>
      </c>
      <c r="H313" s="65">
        <f t="shared" si="88"/>
        <v>0.79742074117812423</v>
      </c>
      <c r="I313" s="65">
        <f t="shared" si="88"/>
        <v>0.78758402347993095</v>
      </c>
      <c r="J313" s="65">
        <f t="shared" si="88"/>
        <v>0.80101967772270199</v>
      </c>
      <c r="K313" s="65">
        <f t="shared" si="88"/>
        <v>0.80332381609200543</v>
      </c>
      <c r="L313" s="65">
        <f t="shared" si="88"/>
        <v>0.79210277814389229</v>
      </c>
      <c r="M313" s="65">
        <f t="shared" si="88"/>
        <v>0.79689482969242253</v>
      </c>
      <c r="N313" s="65">
        <f t="shared" si="88"/>
        <v>0.80598450617040007</v>
      </c>
      <c r="O313" s="65">
        <f t="shared" si="88"/>
        <v>0.81806434782701332</v>
      </c>
      <c r="P313" s="65">
        <f t="shared" si="88"/>
        <v>0.83196350371780292</v>
      </c>
      <c r="Q313" s="65">
        <f t="shared" si="88"/>
        <v>0.84146458686747894</v>
      </c>
    </row>
    <row r="314" spans="1:17" ht="12" customHeight="1" x14ac:dyDescent="0.25">
      <c r="A314" s="158" t="s">
        <v>112</v>
      </c>
      <c r="B314" s="169"/>
      <c r="C314" s="169">
        <f t="shared" si="88"/>
        <v>1.95714901670927</v>
      </c>
      <c r="D314" s="169">
        <f t="shared" si="88"/>
        <v>2.012822357333039</v>
      </c>
      <c r="E314" s="169">
        <f t="shared" si="88"/>
        <v>2.0773040226074397</v>
      </c>
      <c r="F314" s="169">
        <f t="shared" si="88"/>
        <v>2.1655588059371307</v>
      </c>
      <c r="G314" s="169">
        <f t="shared" si="88"/>
        <v>2.2711663326356115</v>
      </c>
      <c r="H314" s="169">
        <f t="shared" si="88"/>
        <v>2.3827753373675069</v>
      </c>
      <c r="I314" s="169">
        <f t="shared" si="88"/>
        <v>2.5166128896082078</v>
      </c>
      <c r="J314" s="169">
        <f t="shared" si="88"/>
        <v>2.4706290288387076</v>
      </c>
      <c r="K314" s="169">
        <f t="shared" si="88"/>
        <v>2.620839589388761</v>
      </c>
      <c r="L314" s="169">
        <f t="shared" si="88"/>
        <v>2.8052756632920706</v>
      </c>
      <c r="M314" s="169">
        <f t="shared" si="88"/>
        <v>2.9709669918188264</v>
      </c>
      <c r="N314" s="169">
        <f t="shared" si="88"/>
        <v>3.1272649802981625</v>
      </c>
      <c r="O314" s="169">
        <f t="shared" si="88"/>
        <v>3.2744406941549591</v>
      </c>
      <c r="P314" s="169" t="str">
        <f t="shared" si="88"/>
        <v/>
      </c>
      <c r="Q314" s="169">
        <f t="shared" si="88"/>
        <v>3.5328296762029967</v>
      </c>
    </row>
    <row r="315" spans="1:17" ht="12" customHeight="1" x14ac:dyDescent="0.25">
      <c r="A315" s="23" t="s">
        <v>60</v>
      </c>
      <c r="B315" s="73"/>
      <c r="C315" s="73">
        <f t="shared" si="88"/>
        <v>1.95714901670927</v>
      </c>
      <c r="D315" s="73">
        <f t="shared" si="88"/>
        <v>2.012822357333039</v>
      </c>
      <c r="E315" s="73">
        <f t="shared" si="88"/>
        <v>2.0773040226074397</v>
      </c>
      <c r="F315" s="73">
        <f t="shared" si="88"/>
        <v>2.1655588059371307</v>
      </c>
      <c r="G315" s="73">
        <f t="shared" si="88"/>
        <v>2.2711663326356115</v>
      </c>
      <c r="H315" s="73">
        <f t="shared" si="88"/>
        <v>2.3827753373675069</v>
      </c>
      <c r="I315" s="73">
        <f t="shared" si="88"/>
        <v>2.5166128896082078</v>
      </c>
      <c r="J315" s="73">
        <f t="shared" si="88"/>
        <v>2.4706290288387076</v>
      </c>
      <c r="K315" s="73">
        <f t="shared" si="88"/>
        <v>2.620839589388761</v>
      </c>
      <c r="L315" s="73">
        <f t="shared" si="88"/>
        <v>2.8052756632920706</v>
      </c>
      <c r="M315" s="73">
        <f t="shared" si="88"/>
        <v>2.9709669918188264</v>
      </c>
      <c r="N315" s="73">
        <f t="shared" si="88"/>
        <v>3.1272649802981625</v>
      </c>
      <c r="O315" s="73">
        <f t="shared" si="88"/>
        <v>3.2744406941549591</v>
      </c>
      <c r="P315" s="73" t="str">
        <f t="shared" si="88"/>
        <v/>
      </c>
      <c r="Q315" s="73">
        <f t="shared" si="88"/>
        <v>3.5328296762029967</v>
      </c>
    </row>
    <row r="316" spans="1:17" ht="12" customHeight="1" x14ac:dyDescent="0.25">
      <c r="A316" s="158" t="s">
        <v>63</v>
      </c>
      <c r="B316" s="169"/>
      <c r="C316" s="169">
        <f t="shared" si="88"/>
        <v>0.72230873574161569</v>
      </c>
      <c r="D316" s="169">
        <f t="shared" si="88"/>
        <v>0.7701459648673461</v>
      </c>
      <c r="E316" s="169">
        <f t="shared" si="88"/>
        <v>0.73377092072829886</v>
      </c>
      <c r="F316" s="169">
        <f t="shared" si="88"/>
        <v>0.80049299182603029</v>
      </c>
      <c r="G316" s="169">
        <f t="shared" si="88"/>
        <v>0.76416738976754595</v>
      </c>
      <c r="H316" s="169">
        <f t="shared" si="88"/>
        <v>0.76860643831510367</v>
      </c>
      <c r="I316" s="169">
        <f t="shared" si="88"/>
        <v>0.80460386011015361</v>
      </c>
      <c r="J316" s="169">
        <f t="shared" si="88"/>
        <v>0.78165120623447393</v>
      </c>
      <c r="K316" s="169">
        <f t="shared" si="88"/>
        <v>0.82755456907161429</v>
      </c>
      <c r="L316" s="169">
        <f t="shared" si="88"/>
        <v>0.81845284428379617</v>
      </c>
      <c r="M316" s="169">
        <f t="shared" si="88"/>
        <v>0.85864987772549306</v>
      </c>
      <c r="N316" s="169">
        <f t="shared" si="88"/>
        <v>0.84411385887835422</v>
      </c>
      <c r="O316" s="169">
        <f t="shared" si="88"/>
        <v>0.8097873311681244</v>
      </c>
      <c r="P316" s="169">
        <f t="shared" si="88"/>
        <v>0.79352989747393843</v>
      </c>
      <c r="Q316" s="169">
        <f t="shared" si="88"/>
        <v>0.78534115696476348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0.72230873574161569</v>
      </c>
      <c r="D321" s="171">
        <f t="shared" si="88"/>
        <v>0.72775599903879196</v>
      </c>
      <c r="E321" s="171">
        <f t="shared" si="88"/>
        <v>0.73257387885022474</v>
      </c>
      <c r="F321" s="171">
        <f t="shared" si="88"/>
        <v>0.73775338198535501</v>
      </c>
      <c r="G321" s="171">
        <f t="shared" si="88"/>
        <v>0.74377879518350232</v>
      </c>
      <c r="H321" s="171">
        <f t="shared" si="88"/>
        <v>0.75114086460748175</v>
      </c>
      <c r="I321" s="171">
        <f t="shared" si="88"/>
        <v>0.75445301028095568</v>
      </c>
      <c r="J321" s="171">
        <f t="shared" si="88"/>
        <v>0.76121507157673285</v>
      </c>
      <c r="K321" s="171">
        <f t="shared" si="88"/>
        <v>0.76741585492758668</v>
      </c>
      <c r="L321" s="171" t="str">
        <f t="shared" si="88"/>
        <v/>
      </c>
      <c r="M321" s="171" t="str">
        <f t="shared" si="88"/>
        <v/>
      </c>
      <c r="N321" s="171">
        <f t="shared" si="88"/>
        <v>0.7713552191002222</v>
      </c>
      <c r="O321" s="171">
        <f t="shared" si="88"/>
        <v>0.7722574304847043</v>
      </c>
      <c r="P321" s="171">
        <f t="shared" si="88"/>
        <v>0.77346180495985628</v>
      </c>
      <c r="Q321" s="171">
        <f t="shared" si="88"/>
        <v>0.77411328164098214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>
        <f t="shared" si="88"/>
        <v>0.82822419432593763</v>
      </c>
      <c r="E322" s="170">
        <f t="shared" si="88"/>
        <v>0.80974699757074242</v>
      </c>
      <c r="F322" s="170">
        <f t="shared" si="88"/>
        <v>0.82209892111947203</v>
      </c>
      <c r="G322" s="170">
        <f t="shared" si="88"/>
        <v>0.85149994219272551</v>
      </c>
      <c r="H322" s="170">
        <f t="shared" si="88"/>
        <v>0.82270254742714966</v>
      </c>
      <c r="I322" s="170">
        <f t="shared" si="88"/>
        <v>0.8265723402154771</v>
      </c>
      <c r="J322" s="170">
        <f t="shared" si="88"/>
        <v>0.80288034398978847</v>
      </c>
      <c r="K322" s="170">
        <f t="shared" si="88"/>
        <v>0.86402362853826209</v>
      </c>
      <c r="L322" s="170">
        <f t="shared" si="88"/>
        <v>0.81845284428379617</v>
      </c>
      <c r="M322" s="170">
        <f t="shared" si="88"/>
        <v>0.85864987772549306</v>
      </c>
      <c r="N322" s="170">
        <f t="shared" si="88"/>
        <v>0.85377135215135147</v>
      </c>
      <c r="O322" s="170">
        <f t="shared" si="88"/>
        <v>0.82467063338418167</v>
      </c>
      <c r="P322" s="170">
        <f t="shared" si="88"/>
        <v>0.81843579898497998</v>
      </c>
      <c r="Q322" s="170">
        <f t="shared" si="88"/>
        <v>0.82716664259477768</v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>
        <f t="shared" si="88"/>
        <v>0.72589752771752547</v>
      </c>
      <c r="E323" s="73">
        <f t="shared" si="88"/>
        <v>0.7196318607260207</v>
      </c>
      <c r="F323" s="73">
        <f t="shared" si="88"/>
        <v>0.72926136661388841</v>
      </c>
      <c r="G323" s="73">
        <f t="shared" si="88"/>
        <v>0.7445739845005197</v>
      </c>
      <c r="H323" s="73">
        <f t="shared" si="88"/>
        <v>0.73941440402331882</v>
      </c>
      <c r="I323" s="73">
        <f t="shared" si="88"/>
        <v>0.74853815330623474</v>
      </c>
      <c r="J323" s="73">
        <f t="shared" si="88"/>
        <v>0.74285091386297952</v>
      </c>
      <c r="K323" s="73">
        <f t="shared" si="88"/>
        <v>0.77077212959218744</v>
      </c>
      <c r="L323" s="73">
        <f t="shared" si="88"/>
        <v>0.75328008809855895</v>
      </c>
      <c r="M323" s="73">
        <f t="shared" si="88"/>
        <v>0.77268498105652372</v>
      </c>
      <c r="N323" s="73">
        <f t="shared" si="88"/>
        <v>0.77135813945769249</v>
      </c>
      <c r="O323" s="73">
        <f t="shared" si="88"/>
        <v>0.76076415521490848</v>
      </c>
      <c r="P323" s="73">
        <f t="shared" si="88"/>
        <v>0.76081775558823994</v>
      </c>
      <c r="Q323" s="73">
        <f t="shared" si="88"/>
        <v>0.7707319462687019</v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>
        <f t="shared" si="88"/>
        <v>0.99999999999999989</v>
      </c>
      <c r="E324" s="65">
        <f t="shared" si="88"/>
        <v>0.99082960472421922</v>
      </c>
      <c r="F324" s="65">
        <f t="shared" si="88"/>
        <v>0.99913370063486251</v>
      </c>
      <c r="G324" s="65">
        <f t="shared" si="88"/>
        <v>1.015475239352295</v>
      </c>
      <c r="H324" s="65">
        <f t="shared" si="88"/>
        <v>0.99805726599758149</v>
      </c>
      <c r="I324" s="65">
        <f t="shared" si="88"/>
        <v>0.99905227574601729</v>
      </c>
      <c r="J324" s="65">
        <f t="shared" si="88"/>
        <v>0.98827684061170262</v>
      </c>
      <c r="K324" s="65">
        <f t="shared" si="88"/>
        <v>1.0219989410978987</v>
      </c>
      <c r="L324" s="65">
        <f t="shared" si="88"/>
        <v>0.99631031463314534</v>
      </c>
      <c r="M324" s="65">
        <f t="shared" si="88"/>
        <v>1.0175154527420001</v>
      </c>
      <c r="N324" s="65">
        <f t="shared" si="88"/>
        <v>1.0127186634263621</v>
      </c>
      <c r="O324" s="65">
        <f t="shared" si="88"/>
        <v>0.99648123102462549</v>
      </c>
      <c r="P324" s="65">
        <f t="shared" si="88"/>
        <v>0.9927982086749596</v>
      </c>
      <c r="Q324" s="65">
        <f t="shared" si="88"/>
        <v>0.99699839242528487</v>
      </c>
    </row>
    <row r="325" spans="1:17" ht="12" customHeight="1" x14ac:dyDescent="0.25">
      <c r="A325" s="158" t="s">
        <v>62</v>
      </c>
      <c r="B325" s="169"/>
      <c r="C325" s="169">
        <f t="shared" si="88"/>
        <v>0.83079706887290572</v>
      </c>
      <c r="D325" s="169">
        <f t="shared" si="88"/>
        <v>0.83310271058273544</v>
      </c>
      <c r="E325" s="169">
        <f t="shared" si="88"/>
        <v>0.83561238286023121</v>
      </c>
      <c r="F325" s="169">
        <f t="shared" si="88"/>
        <v>0.83855223689669278</v>
      </c>
      <c r="G325" s="169">
        <f t="shared" si="88"/>
        <v>0.84111924140785899</v>
      </c>
      <c r="H325" s="169">
        <f t="shared" si="88"/>
        <v>0.84435784842804396</v>
      </c>
      <c r="I325" s="169">
        <f t="shared" si="88"/>
        <v>0.84647628577002865</v>
      </c>
      <c r="J325" s="169">
        <f t="shared" si="88"/>
        <v>0.84888873254860164</v>
      </c>
      <c r="K325" s="169">
        <f t="shared" si="88"/>
        <v>0.8513043781714601</v>
      </c>
      <c r="L325" s="169">
        <f t="shared" si="88"/>
        <v>0.85483425372976429</v>
      </c>
      <c r="M325" s="169">
        <f t="shared" si="88"/>
        <v>0.85927660722768229</v>
      </c>
      <c r="N325" s="169">
        <f t="shared" si="88"/>
        <v>0.85999384032259907</v>
      </c>
      <c r="O325" s="169">
        <f t="shared" si="88"/>
        <v>0.86117432700156948</v>
      </c>
      <c r="P325" s="169">
        <f t="shared" si="88"/>
        <v>0.86190909127172322</v>
      </c>
      <c r="Q325" s="169">
        <f t="shared" si="88"/>
        <v>0.86207229784262707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0.83079706887290572</v>
      </c>
      <c r="D327" s="65">
        <f t="shared" si="89"/>
        <v>0.83310271058273544</v>
      </c>
      <c r="E327" s="65">
        <f t="shared" si="89"/>
        <v>0.83561238286023121</v>
      </c>
      <c r="F327" s="65">
        <f t="shared" si="89"/>
        <v>0.83855223689669278</v>
      </c>
      <c r="G327" s="65">
        <f t="shared" si="89"/>
        <v>0.84111924140785899</v>
      </c>
      <c r="H327" s="65">
        <f t="shared" si="89"/>
        <v>0.84435784842804396</v>
      </c>
      <c r="I327" s="65">
        <f t="shared" si="89"/>
        <v>0.84647628577002865</v>
      </c>
      <c r="J327" s="65">
        <f t="shared" si="89"/>
        <v>0.84888873254860164</v>
      </c>
      <c r="K327" s="65">
        <f t="shared" si="89"/>
        <v>0.8513043781714601</v>
      </c>
      <c r="L327" s="65">
        <f t="shared" si="89"/>
        <v>0.85483425372976429</v>
      </c>
      <c r="M327" s="65">
        <f t="shared" si="89"/>
        <v>0.85927660722768229</v>
      </c>
      <c r="N327" s="65">
        <f t="shared" si="89"/>
        <v>0.85999384032259907</v>
      </c>
      <c r="O327" s="65">
        <f t="shared" si="89"/>
        <v>0.86117432700156948</v>
      </c>
      <c r="P327" s="65">
        <f t="shared" si="89"/>
        <v>0.86190909127172322</v>
      </c>
      <c r="Q327" s="65">
        <f t="shared" si="89"/>
        <v>0.86207229784262707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9633.420569107886</v>
      </c>
      <c r="D347" s="168">
        <f t="shared" si="97"/>
        <v>13305.933048953146</v>
      </c>
      <c r="E347" s="168">
        <f t="shared" si="97"/>
        <v>15624.075104895432</v>
      </c>
      <c r="F347" s="168">
        <f t="shared" si="97"/>
        <v>16228.681871205477</v>
      </c>
      <c r="G347" s="168">
        <f t="shared" si="97"/>
        <v>13597.449213302409</v>
      </c>
      <c r="H347" s="168">
        <f t="shared" si="97"/>
        <v>15377.396641443418</v>
      </c>
      <c r="I347" s="168">
        <f t="shared" si="97"/>
        <v>16076.499798517445</v>
      </c>
      <c r="J347" s="168">
        <f t="shared" si="97"/>
        <v>22229.767038239814</v>
      </c>
      <c r="K347" s="168">
        <f t="shared" si="97"/>
        <v>13115.979822438621</v>
      </c>
      <c r="L347" s="168">
        <f t="shared" si="97"/>
        <v>19146.956785532962</v>
      </c>
      <c r="M347" s="168">
        <f t="shared" si="97"/>
        <v>14068.997549278205</v>
      </c>
      <c r="N347" s="168">
        <f t="shared" si="97"/>
        <v>14434.100752676513</v>
      </c>
      <c r="O347" s="168">
        <f t="shared" si="97"/>
        <v>13313.138152848162</v>
      </c>
      <c r="P347" s="168">
        <f t="shared" si="97"/>
        <v>11054.189444514215</v>
      </c>
      <c r="Q347" s="168">
        <f t="shared" si="97"/>
        <v>17771.307919739927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8656.2034348858033</v>
      </c>
      <c r="D348" s="157">
        <f t="shared" si="98"/>
        <v>11537.200572488266</v>
      </c>
      <c r="E348" s="157">
        <f t="shared" si="98"/>
        <v>13724.463229039184</v>
      </c>
      <c r="F348" s="157">
        <f t="shared" si="98"/>
        <v>14181.99830508458</v>
      </c>
      <c r="G348" s="157">
        <f t="shared" si="98"/>
        <v>12092.340773826501</v>
      </c>
      <c r="H348" s="157">
        <f t="shared" si="98"/>
        <v>13436.683275049054</v>
      </c>
      <c r="I348" s="157">
        <f t="shared" si="98"/>
        <v>13936.017284412286</v>
      </c>
      <c r="J348" s="157">
        <f t="shared" si="98"/>
        <v>19334.137383389356</v>
      </c>
      <c r="K348" s="157">
        <f t="shared" si="98"/>
        <v>11350.614851068278</v>
      </c>
      <c r="L348" s="157">
        <f t="shared" si="98"/>
        <v>16329.874866205138</v>
      </c>
      <c r="M348" s="157">
        <f t="shared" si="98"/>
        <v>11783.637517004632</v>
      </c>
      <c r="N348" s="157">
        <f t="shared" si="98"/>
        <v>12364.283583790628</v>
      </c>
      <c r="O348" s="157">
        <f t="shared" si="98"/>
        <v>11144.749216152739</v>
      </c>
      <c r="P348" s="157">
        <f t="shared" si="98"/>
        <v>8990.3569994660884</v>
      </c>
      <c r="Q348" s="157">
        <f t="shared" si="98"/>
        <v>15228.128601025961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8656.2034348858033</v>
      </c>
      <c r="D349" s="57">
        <f t="shared" ref="D349:Q349" si="99">IF(D277=0,0,D277/0.086*1000000/D$49)</f>
        <v>11537.200572488266</v>
      </c>
      <c r="E349" s="57">
        <f t="shared" si="99"/>
        <v>13724.463229039184</v>
      </c>
      <c r="F349" s="57">
        <f t="shared" si="99"/>
        <v>14181.99830508458</v>
      </c>
      <c r="G349" s="57">
        <f t="shared" si="99"/>
        <v>12092.340773826501</v>
      </c>
      <c r="H349" s="57">
        <f t="shared" si="99"/>
        <v>13436.683275049054</v>
      </c>
      <c r="I349" s="57">
        <f t="shared" si="99"/>
        <v>13936.017284412286</v>
      </c>
      <c r="J349" s="57">
        <f t="shared" si="99"/>
        <v>19334.137383389356</v>
      </c>
      <c r="K349" s="57">
        <f t="shared" si="99"/>
        <v>11350.614851068278</v>
      </c>
      <c r="L349" s="57">
        <f t="shared" si="99"/>
        <v>16329.874866205138</v>
      </c>
      <c r="M349" s="57">
        <f t="shared" si="99"/>
        <v>11783.637517004632</v>
      </c>
      <c r="N349" s="57">
        <f t="shared" si="99"/>
        <v>12364.283583790628</v>
      </c>
      <c r="O349" s="57">
        <f t="shared" si="99"/>
        <v>11144.749216152739</v>
      </c>
      <c r="P349" s="57">
        <f t="shared" si="99"/>
        <v>8990.3569994660884</v>
      </c>
      <c r="Q349" s="57">
        <f t="shared" si="99"/>
        <v>15228.128601025961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95.640530330155357</v>
      </c>
      <c r="D350" s="157">
        <f t="shared" si="100"/>
        <v>208.92344503224112</v>
      </c>
      <c r="E350" s="157">
        <f t="shared" si="100"/>
        <v>125.91782678767188</v>
      </c>
      <c r="F350" s="157">
        <f t="shared" si="100"/>
        <v>238.7670444172758</v>
      </c>
      <c r="G350" s="157">
        <f t="shared" si="100"/>
        <v>99.605595378494058</v>
      </c>
      <c r="H350" s="157">
        <f t="shared" si="100"/>
        <v>69.248890357988984</v>
      </c>
      <c r="I350" s="157">
        <f t="shared" si="100"/>
        <v>78.198600522189466</v>
      </c>
      <c r="J350" s="157">
        <f t="shared" si="100"/>
        <v>132.81214551289594</v>
      </c>
      <c r="K350" s="157">
        <f t="shared" si="100"/>
        <v>140.81521219092249</v>
      </c>
      <c r="L350" s="157">
        <f t="shared" si="100"/>
        <v>244.32435178551427</v>
      </c>
      <c r="M350" s="157">
        <f t="shared" si="100"/>
        <v>378.28677029572185</v>
      </c>
      <c r="N350" s="157">
        <f t="shared" si="100"/>
        <v>151.53148605590431</v>
      </c>
      <c r="O350" s="157">
        <f t="shared" si="100"/>
        <v>72.767036458989111</v>
      </c>
      <c r="P350" s="157">
        <f t="shared" si="100"/>
        <v>0</v>
      </c>
      <c r="Q350" s="157">
        <f t="shared" si="100"/>
        <v>79.790117294916769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95.640530330155357</v>
      </c>
      <c r="D351" s="156">
        <f t="shared" ref="D351:Q351" si="101">IF(D279=0,0,D279/0.086*1000000/D$49)</f>
        <v>208.92344503224112</v>
      </c>
      <c r="E351" s="156">
        <f t="shared" si="101"/>
        <v>125.91782678767188</v>
      </c>
      <c r="F351" s="156">
        <f t="shared" si="101"/>
        <v>238.7670444172758</v>
      </c>
      <c r="G351" s="156">
        <f t="shared" si="101"/>
        <v>99.605595378494058</v>
      </c>
      <c r="H351" s="156">
        <f t="shared" si="101"/>
        <v>69.248890357988984</v>
      </c>
      <c r="I351" s="156">
        <f t="shared" si="101"/>
        <v>78.198600522189466</v>
      </c>
      <c r="J351" s="156">
        <f t="shared" si="101"/>
        <v>132.81214551289594</v>
      </c>
      <c r="K351" s="156">
        <f t="shared" si="101"/>
        <v>140.81521219092249</v>
      </c>
      <c r="L351" s="156">
        <f t="shared" si="101"/>
        <v>244.32435178551427</v>
      </c>
      <c r="M351" s="156">
        <f t="shared" si="101"/>
        <v>378.28677029572185</v>
      </c>
      <c r="N351" s="156">
        <f t="shared" si="101"/>
        <v>151.53148605590431</v>
      </c>
      <c r="O351" s="156">
        <f t="shared" si="101"/>
        <v>72.767036458989111</v>
      </c>
      <c r="P351" s="156">
        <f t="shared" si="101"/>
        <v>0</v>
      </c>
      <c r="Q351" s="156">
        <f t="shared" si="101"/>
        <v>79.790117294916769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646.95784066271267</v>
      </c>
      <c r="D352" s="157">
        <f t="shared" ref="D352:Q352" si="102">IF(D280=0,0,D280/0.086*1000000/SUM(D$53:D$56))</f>
        <v>1144.2304458971814</v>
      </c>
      <c r="E352" s="157">
        <f t="shared" si="102"/>
        <v>1282.8597942750923</v>
      </c>
      <c r="F352" s="157">
        <f t="shared" si="102"/>
        <v>1334.0229517021169</v>
      </c>
      <c r="G352" s="157">
        <f t="shared" si="102"/>
        <v>1027.9054773317496</v>
      </c>
      <c r="H352" s="157">
        <f t="shared" si="102"/>
        <v>1388.3458826606213</v>
      </c>
      <c r="I352" s="157">
        <f t="shared" si="102"/>
        <v>1501.9761649207642</v>
      </c>
      <c r="J352" s="157">
        <f t="shared" si="102"/>
        <v>1981.304639661274</v>
      </c>
      <c r="K352" s="157">
        <f t="shared" si="102"/>
        <v>1198.5555879730086</v>
      </c>
      <c r="L352" s="157">
        <f t="shared" si="102"/>
        <v>1892.5548808734279</v>
      </c>
      <c r="M352" s="157">
        <f t="shared" si="102"/>
        <v>1378.7115058294305</v>
      </c>
      <c r="N352" s="157">
        <f t="shared" si="102"/>
        <v>1320.2232357442467</v>
      </c>
      <c r="O352" s="157">
        <f t="shared" si="102"/>
        <v>1706.684033051712</v>
      </c>
      <c r="P352" s="157">
        <f t="shared" si="102"/>
        <v>1766.526349187392</v>
      </c>
      <c r="Q352" s="157">
        <f t="shared" si="102"/>
        <v>1757.1778148886815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646.95784066271267</v>
      </c>
      <c r="D357" s="162">
        <f t="shared" ref="D357:Q357" si="106">IF(D285=0,0,D285/0.086*1000000/D$55)</f>
        <v>1079.9066648993992</v>
      </c>
      <c r="E357" s="162">
        <f t="shared" si="106"/>
        <v>1281.0796265233637</v>
      </c>
      <c r="F357" s="162">
        <f t="shared" si="106"/>
        <v>1235.1132784892495</v>
      </c>
      <c r="G357" s="162">
        <f t="shared" si="106"/>
        <v>997.64317092331987</v>
      </c>
      <c r="H357" s="162">
        <f t="shared" si="106"/>
        <v>1365.1655722416763</v>
      </c>
      <c r="I357" s="162">
        <f t="shared" si="106"/>
        <v>1458.58337680161</v>
      </c>
      <c r="J357" s="162">
        <f t="shared" si="106"/>
        <v>2018.6959432281258</v>
      </c>
      <c r="K357" s="162">
        <f t="shared" si="106"/>
        <v>1117.5546220640013</v>
      </c>
      <c r="L357" s="162">
        <f t="shared" si="106"/>
        <v>0</v>
      </c>
      <c r="M357" s="162">
        <f t="shared" si="106"/>
        <v>0</v>
      </c>
      <c r="N357" s="162">
        <f t="shared" si="106"/>
        <v>1234.5559965252185</v>
      </c>
      <c r="O357" s="162">
        <f t="shared" si="106"/>
        <v>1719.0921763619974</v>
      </c>
      <c r="P357" s="162">
        <f t="shared" si="106"/>
        <v>1798.7258258883035</v>
      </c>
      <c r="Q357" s="162">
        <f t="shared" si="106"/>
        <v>1778.7155299445476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1245.9071150996303</v>
      </c>
      <c r="E358" s="160">
        <f t="shared" si="107"/>
        <v>1406.9479581455948</v>
      </c>
      <c r="F358" s="160">
        <f t="shared" si="107"/>
        <v>1371.8560273535663</v>
      </c>
      <c r="G358" s="160">
        <f t="shared" si="107"/>
        <v>1181.4080176584591</v>
      </c>
      <c r="H358" s="160">
        <f t="shared" si="107"/>
        <v>1465.4145019869222</v>
      </c>
      <c r="I358" s="160">
        <f t="shared" si="107"/>
        <v>1521.8082300040335</v>
      </c>
      <c r="J358" s="160">
        <f t="shared" si="107"/>
        <v>1943.9015429767342</v>
      </c>
      <c r="K358" s="160">
        <f t="shared" si="107"/>
        <v>1253.6580438233511</v>
      </c>
      <c r="L358" s="160">
        <f t="shared" si="107"/>
        <v>1892.5548808734279</v>
      </c>
      <c r="M358" s="160">
        <f t="shared" si="107"/>
        <v>1378.7115058294305</v>
      </c>
      <c r="N358" s="160">
        <f t="shared" si="107"/>
        <v>1332.496209432674</v>
      </c>
      <c r="O358" s="160">
        <f t="shared" si="107"/>
        <v>1701.8127731529116</v>
      </c>
      <c r="P358" s="160">
        <f t="shared" si="107"/>
        <v>1728.1328979505336</v>
      </c>
      <c r="Q358" s="160">
        <f t="shared" si="107"/>
        <v>1681.3389515707531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780.79083602986316</v>
      </c>
      <c r="E359" s="156">
        <f t="shared" si="108"/>
        <v>939.43924692809196</v>
      </c>
      <c r="F359" s="156">
        <f t="shared" si="108"/>
        <v>899.93007327132284</v>
      </c>
      <c r="G359" s="156">
        <f t="shared" si="108"/>
        <v>715.10089854784735</v>
      </c>
      <c r="H359" s="156">
        <f t="shared" si="108"/>
        <v>993.5218997480664</v>
      </c>
      <c r="I359" s="156">
        <f t="shared" si="108"/>
        <v>1047.7708116596714</v>
      </c>
      <c r="J359" s="156">
        <f t="shared" si="108"/>
        <v>1468.437098802541</v>
      </c>
      <c r="K359" s="156">
        <f t="shared" si="108"/>
        <v>788.3196070073684</v>
      </c>
      <c r="L359" s="156">
        <f t="shared" si="108"/>
        <v>1385.0335754904895</v>
      </c>
      <c r="M359" s="156">
        <f t="shared" si="108"/>
        <v>894.61820110711278</v>
      </c>
      <c r="N359" s="156">
        <f t="shared" si="108"/>
        <v>877.51172516082158</v>
      </c>
      <c r="O359" s="156">
        <f t="shared" si="108"/>
        <v>1240.4254915480726</v>
      </c>
      <c r="P359" s="156">
        <f t="shared" si="108"/>
        <v>1298.9086465769674</v>
      </c>
      <c r="Q359" s="156">
        <f t="shared" si="108"/>
        <v>1261.9844482192734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465.11627906976724</v>
      </c>
      <c r="E360" s="57">
        <f t="shared" si="108"/>
        <v>467.50871121750288</v>
      </c>
      <c r="F360" s="57">
        <f t="shared" si="108"/>
        <v>471.92595408224355</v>
      </c>
      <c r="G360" s="57">
        <f t="shared" si="108"/>
        <v>466.30711911061206</v>
      </c>
      <c r="H360" s="57">
        <f t="shared" si="108"/>
        <v>471.89260223885572</v>
      </c>
      <c r="I360" s="57">
        <f t="shared" si="108"/>
        <v>474.0374183443621</v>
      </c>
      <c r="J360" s="57">
        <f t="shared" si="108"/>
        <v>475.46444417419303</v>
      </c>
      <c r="K360" s="57">
        <f t="shared" si="108"/>
        <v>465.33843681598279</v>
      </c>
      <c r="L360" s="57">
        <f t="shared" si="108"/>
        <v>507.52130538293852</v>
      </c>
      <c r="M360" s="57">
        <f t="shared" si="108"/>
        <v>484.09330472231773</v>
      </c>
      <c r="N360" s="57">
        <f t="shared" si="108"/>
        <v>454.98448427185247</v>
      </c>
      <c r="O360" s="57">
        <f t="shared" si="108"/>
        <v>461.38728160483879</v>
      </c>
      <c r="P360" s="57">
        <f t="shared" si="108"/>
        <v>429.22425137356601</v>
      </c>
      <c r="Q360" s="57">
        <f t="shared" si="108"/>
        <v>419.35450335147942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234.61876322921373</v>
      </c>
      <c r="D361" s="157">
        <f t="shared" ref="D361:Q361" si="109">IF(D289=0,0,D289/0.086*1000000/SUM(D$58:D$59))</f>
        <v>415.57858553545634</v>
      </c>
      <c r="E361" s="157">
        <f t="shared" si="109"/>
        <v>490.83425479348307</v>
      </c>
      <c r="F361" s="157">
        <f t="shared" si="109"/>
        <v>473.89357000150466</v>
      </c>
      <c r="G361" s="157">
        <f t="shared" si="109"/>
        <v>377.59736676566354</v>
      </c>
      <c r="H361" s="157">
        <f t="shared" si="109"/>
        <v>483.11859337575265</v>
      </c>
      <c r="I361" s="157">
        <f t="shared" si="109"/>
        <v>560.30774866220474</v>
      </c>
      <c r="J361" s="157">
        <f t="shared" si="109"/>
        <v>781.51286967628664</v>
      </c>
      <c r="K361" s="157">
        <f t="shared" si="109"/>
        <v>425.99417120641266</v>
      </c>
      <c r="L361" s="157">
        <f t="shared" si="109"/>
        <v>680.2026866688816</v>
      </c>
      <c r="M361" s="157">
        <f t="shared" si="109"/>
        <v>528.3617561484208</v>
      </c>
      <c r="N361" s="157">
        <f t="shared" si="109"/>
        <v>598.06244708573513</v>
      </c>
      <c r="O361" s="157">
        <f t="shared" si="109"/>
        <v>388.93786718472302</v>
      </c>
      <c r="P361" s="157">
        <f t="shared" si="109"/>
        <v>297.30609586073393</v>
      </c>
      <c r="Q361" s="157">
        <f t="shared" si="109"/>
        <v>706.2113865303694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234.61876322921373</v>
      </c>
      <c r="D363" s="57">
        <f t="shared" ref="D363:Q363" si="111">IF(D291=0,0,D291/0.086*1000000/D$59)</f>
        <v>415.57858553545634</v>
      </c>
      <c r="E363" s="57">
        <f t="shared" si="111"/>
        <v>490.83425479348307</v>
      </c>
      <c r="F363" s="57">
        <f t="shared" si="111"/>
        <v>473.89357000150466</v>
      </c>
      <c r="G363" s="57">
        <f t="shared" si="111"/>
        <v>377.59736676566354</v>
      </c>
      <c r="H363" s="57">
        <f t="shared" si="111"/>
        <v>483.11859337575265</v>
      </c>
      <c r="I363" s="57">
        <f t="shared" si="111"/>
        <v>560.30774866220474</v>
      </c>
      <c r="J363" s="57">
        <f t="shared" si="111"/>
        <v>781.51286967628664</v>
      </c>
      <c r="K363" s="57">
        <f t="shared" si="111"/>
        <v>425.99417120641266</v>
      </c>
      <c r="L363" s="57">
        <f t="shared" si="111"/>
        <v>680.2026866688816</v>
      </c>
      <c r="M363" s="57">
        <f t="shared" si="111"/>
        <v>528.3617561484208</v>
      </c>
      <c r="N363" s="57">
        <f t="shared" si="111"/>
        <v>598.06244708573513</v>
      </c>
      <c r="O363" s="57">
        <f t="shared" si="111"/>
        <v>388.93786718472302</v>
      </c>
      <c r="P363" s="57">
        <f t="shared" si="111"/>
        <v>297.30609586073393</v>
      </c>
      <c r="Q363" s="57">
        <f t="shared" si="111"/>
        <v>706.2113865303694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7606.0718817621873</v>
      </c>
      <c r="D365" s="168">
        <f t="shared" si="112"/>
        <v>10587.286808386501</v>
      </c>
      <c r="E365" s="168">
        <f t="shared" si="112"/>
        <v>12430.796193659835</v>
      </c>
      <c r="F365" s="168">
        <f t="shared" si="112"/>
        <v>12957.52446961613</v>
      </c>
      <c r="G365" s="168">
        <f t="shared" si="112"/>
        <v>10919.286048954369</v>
      </c>
      <c r="H365" s="168">
        <f t="shared" si="112"/>
        <v>12354.711044309957</v>
      </c>
      <c r="I365" s="168">
        <f t="shared" si="112"/>
        <v>12855.363212231197</v>
      </c>
      <c r="J365" s="168">
        <f t="shared" si="112"/>
        <v>18027.260668894618</v>
      </c>
      <c r="K365" s="168">
        <f t="shared" si="112"/>
        <v>10841.794176185829</v>
      </c>
      <c r="L365" s="168">
        <f t="shared" si="112"/>
        <v>15750.763887534335</v>
      </c>
      <c r="M365" s="168">
        <f t="shared" si="112"/>
        <v>12152.036683372236</v>
      </c>
      <c r="N365" s="168">
        <f t="shared" si="112"/>
        <v>12068.048858914377</v>
      </c>
      <c r="O365" s="168">
        <f t="shared" si="112"/>
        <v>11072.387758872406</v>
      </c>
      <c r="P365" s="168">
        <f t="shared" si="112"/>
        <v>9137.691208618231</v>
      </c>
      <c r="Q365" s="168">
        <f t="shared" si="112"/>
        <v>15084.605167160704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6756.6652311083444</v>
      </c>
      <c r="D366" s="157">
        <f t="shared" si="113"/>
        <v>8939.31692039876</v>
      </c>
      <c r="E366" s="157">
        <f t="shared" si="113"/>
        <v>10817.754191907859</v>
      </c>
      <c r="F366" s="157">
        <f t="shared" si="113"/>
        <v>10975.199857062375</v>
      </c>
      <c r="G366" s="157">
        <f t="shared" si="113"/>
        <v>9589.9689179567031</v>
      </c>
      <c r="H366" s="157">
        <f t="shared" si="113"/>
        <v>10714.689936165323</v>
      </c>
      <c r="I366" s="157">
        <f t="shared" si="113"/>
        <v>10975.78456414329</v>
      </c>
      <c r="J366" s="157">
        <f t="shared" si="113"/>
        <v>15487.024495888989</v>
      </c>
      <c r="K366" s="157">
        <f t="shared" si="113"/>
        <v>9118.219237150759</v>
      </c>
      <c r="L366" s="157">
        <f t="shared" si="113"/>
        <v>12934.93924826321</v>
      </c>
      <c r="M366" s="157">
        <f t="shared" si="113"/>
        <v>9390.319812270649</v>
      </c>
      <c r="N366" s="157">
        <f t="shared" si="113"/>
        <v>9965.4209984322733</v>
      </c>
      <c r="O366" s="157">
        <f t="shared" si="113"/>
        <v>9117.1219992076094</v>
      </c>
      <c r="P366" s="157">
        <f t="shared" si="113"/>
        <v>7479.6489089496808</v>
      </c>
      <c r="Q366" s="157">
        <f t="shared" si="113"/>
        <v>12813.930942027149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6756.6652311083444</v>
      </c>
      <c r="D367" s="57">
        <f t="shared" si="114"/>
        <v>8939.31692039876</v>
      </c>
      <c r="E367" s="57">
        <f t="shared" si="114"/>
        <v>10817.754191907859</v>
      </c>
      <c r="F367" s="57">
        <f t="shared" si="114"/>
        <v>10975.199857062375</v>
      </c>
      <c r="G367" s="57">
        <f t="shared" si="114"/>
        <v>9589.9689179567031</v>
      </c>
      <c r="H367" s="57">
        <f t="shared" si="114"/>
        <v>10714.689936165323</v>
      </c>
      <c r="I367" s="57">
        <f t="shared" si="114"/>
        <v>10975.78456414329</v>
      </c>
      <c r="J367" s="57">
        <f t="shared" si="114"/>
        <v>15487.024495888989</v>
      </c>
      <c r="K367" s="57">
        <f t="shared" si="114"/>
        <v>9118.219237150759</v>
      </c>
      <c r="L367" s="57">
        <f t="shared" si="114"/>
        <v>12934.93924826321</v>
      </c>
      <c r="M367" s="57">
        <f t="shared" si="114"/>
        <v>9390.319812270649</v>
      </c>
      <c r="N367" s="57">
        <f t="shared" si="114"/>
        <v>9965.4209984322733</v>
      </c>
      <c r="O367" s="57">
        <f t="shared" si="114"/>
        <v>9117.1219992076094</v>
      </c>
      <c r="P367" s="57">
        <f t="shared" si="114"/>
        <v>7479.6489089496808</v>
      </c>
      <c r="Q367" s="57">
        <f t="shared" si="114"/>
        <v>12813.930942027149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187.18276989321669</v>
      </c>
      <c r="D368" s="157">
        <f t="shared" si="115"/>
        <v>420.52578113193522</v>
      </c>
      <c r="E368" s="157">
        <f t="shared" si="115"/>
        <v>261.56960810401768</v>
      </c>
      <c r="F368" s="157">
        <f t="shared" si="115"/>
        <v>517.06407560541356</v>
      </c>
      <c r="G368" s="157">
        <f t="shared" si="115"/>
        <v>226.22087476576098</v>
      </c>
      <c r="H368" s="157">
        <f t="shared" si="115"/>
        <v>165.00454808508266</v>
      </c>
      <c r="I368" s="157">
        <f t="shared" si="115"/>
        <v>196.79560602346513</v>
      </c>
      <c r="J368" s="157">
        <f t="shared" si="115"/>
        <v>328.12954208651115</v>
      </c>
      <c r="K368" s="157">
        <f t="shared" si="115"/>
        <v>369.05408289814852</v>
      </c>
      <c r="L368" s="157">
        <f t="shared" si="115"/>
        <v>685.39715801351383</v>
      </c>
      <c r="M368" s="157">
        <f t="shared" si="115"/>
        <v>1123.8775079903401</v>
      </c>
      <c r="N368" s="157">
        <f t="shared" si="115"/>
        <v>473.87910975516883</v>
      </c>
      <c r="O368" s="157">
        <f t="shared" si="115"/>
        <v>238.27134537437149</v>
      </c>
      <c r="P368" s="157">
        <f t="shared" si="115"/>
        <v>0</v>
      </c>
      <c r="Q368" s="157">
        <f t="shared" si="115"/>
        <v>281.8848942471999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187.18276989321669</v>
      </c>
      <c r="D369" s="156">
        <f t="shared" si="116"/>
        <v>420.52578113193522</v>
      </c>
      <c r="E369" s="156">
        <f t="shared" si="116"/>
        <v>261.56960810401768</v>
      </c>
      <c r="F369" s="156">
        <f t="shared" si="116"/>
        <v>517.06407560541356</v>
      </c>
      <c r="G369" s="156">
        <f t="shared" si="116"/>
        <v>226.22087476576098</v>
      </c>
      <c r="H369" s="156">
        <f t="shared" si="116"/>
        <v>165.00454808508266</v>
      </c>
      <c r="I369" s="156">
        <f t="shared" si="116"/>
        <v>196.79560602346513</v>
      </c>
      <c r="J369" s="156">
        <f t="shared" si="116"/>
        <v>328.12954208651115</v>
      </c>
      <c r="K369" s="156">
        <f t="shared" si="116"/>
        <v>369.05408289814852</v>
      </c>
      <c r="L369" s="156">
        <f t="shared" si="116"/>
        <v>685.39715801351383</v>
      </c>
      <c r="M369" s="156">
        <f t="shared" si="116"/>
        <v>1123.8775079903401</v>
      </c>
      <c r="N369" s="156">
        <f t="shared" si="116"/>
        <v>473.87910975516883</v>
      </c>
      <c r="O369" s="156">
        <f t="shared" si="116"/>
        <v>238.27134537437149</v>
      </c>
      <c r="P369" s="156">
        <f t="shared" si="116"/>
        <v>0</v>
      </c>
      <c r="Q369" s="156">
        <f t="shared" si="116"/>
        <v>281.8848942471999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467.30329996720968</v>
      </c>
      <c r="D370" s="157">
        <f t="shared" si="117"/>
        <v>881.22446078607845</v>
      </c>
      <c r="E370" s="157">
        <f t="shared" si="117"/>
        <v>941.32521241055065</v>
      </c>
      <c r="F370" s="157">
        <f t="shared" si="117"/>
        <v>1067.8760237726196</v>
      </c>
      <c r="G370" s="157">
        <f t="shared" si="117"/>
        <v>785.49184554036651</v>
      </c>
      <c r="H370" s="157">
        <f t="shared" si="117"/>
        <v>1067.091584021219</v>
      </c>
      <c r="I370" s="157">
        <f t="shared" si="117"/>
        <v>1208.4958200886915</v>
      </c>
      <c r="J370" s="157">
        <f t="shared" si="117"/>
        <v>1548.6891615091947</v>
      </c>
      <c r="K370" s="157">
        <f t="shared" si="117"/>
        <v>991.87015311337836</v>
      </c>
      <c r="L370" s="157">
        <f t="shared" si="117"/>
        <v>1548.9669252140382</v>
      </c>
      <c r="M370" s="157">
        <f t="shared" si="117"/>
        <v>1183.830465899171</v>
      </c>
      <c r="N370" s="157">
        <f t="shared" si="117"/>
        <v>1114.4187301049433</v>
      </c>
      <c r="O370" s="157">
        <f t="shared" si="117"/>
        <v>1382.0511082721969</v>
      </c>
      <c r="P370" s="157">
        <f t="shared" si="117"/>
        <v>1401.7914727556822</v>
      </c>
      <c r="Q370" s="157">
        <f t="shared" si="117"/>
        <v>1379.9840581374922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467.30329996720968</v>
      </c>
      <c r="D375" s="162">
        <f t="shared" si="120"/>
        <v>785.90855378251229</v>
      </c>
      <c r="E375" s="162">
        <f t="shared" si="120"/>
        <v>938.48547111821779</v>
      </c>
      <c r="F375" s="162">
        <f t="shared" si="120"/>
        <v>911.20899834046338</v>
      </c>
      <c r="G375" s="162">
        <f t="shared" si="120"/>
        <v>742.02583569239562</v>
      </c>
      <c r="H375" s="162">
        <f t="shared" si="120"/>
        <v>1025.4316482659801</v>
      </c>
      <c r="I375" s="162">
        <f t="shared" si="120"/>
        <v>1100.4326193737359</v>
      </c>
      <c r="J375" s="162">
        <f t="shared" si="120"/>
        <v>1536.661776916058</v>
      </c>
      <c r="K375" s="162">
        <f t="shared" si="120"/>
        <v>857.62913571952163</v>
      </c>
      <c r="L375" s="162">
        <f t="shared" si="120"/>
        <v>0</v>
      </c>
      <c r="M375" s="162">
        <f t="shared" si="120"/>
        <v>0</v>
      </c>
      <c r="N375" s="162">
        <f t="shared" si="120"/>
        <v>952.28121119120317</v>
      </c>
      <c r="O375" s="162">
        <f t="shared" si="120"/>
        <v>1327.5817068836745</v>
      </c>
      <c r="P375" s="162">
        <f t="shared" si="120"/>
        <v>1391.2457239194755</v>
      </c>
      <c r="Q375" s="162">
        <f t="shared" si="120"/>
        <v>1376.9273159911525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1031.8904166083446</v>
      </c>
      <c r="E376" s="160">
        <f t="shared" si="121"/>
        <v>1139.2718848466818</v>
      </c>
      <c r="F376" s="160">
        <f t="shared" si="121"/>
        <v>1127.8013600186118</v>
      </c>
      <c r="G376" s="160">
        <f t="shared" si="121"/>
        <v>1005.9688587422004</v>
      </c>
      <c r="H376" s="160">
        <f t="shared" si="121"/>
        <v>1205.6002438213286</v>
      </c>
      <c r="I376" s="160">
        <f t="shared" si="121"/>
        <v>1257.8845900336069</v>
      </c>
      <c r="J376" s="160">
        <f t="shared" si="121"/>
        <v>1560.7203395074409</v>
      </c>
      <c r="K376" s="160">
        <f t="shared" si="121"/>
        <v>1083.1901719704315</v>
      </c>
      <c r="L376" s="160">
        <f t="shared" si="121"/>
        <v>1548.9669252140382</v>
      </c>
      <c r="M376" s="160">
        <f t="shared" si="121"/>
        <v>1183.830465899171</v>
      </c>
      <c r="N376" s="160">
        <f t="shared" si="121"/>
        <v>1137.6470904638845</v>
      </c>
      <c r="O376" s="160">
        <f t="shared" si="121"/>
        <v>1403.4350175373024</v>
      </c>
      <c r="P376" s="160">
        <f t="shared" si="121"/>
        <v>1414.3658290863739</v>
      </c>
      <c r="Q376" s="160">
        <f t="shared" si="121"/>
        <v>1390.7474956346034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566.77413753857752</v>
      </c>
      <c r="E377" s="156">
        <f t="shared" si="121"/>
        <v>676.05041330591428</v>
      </c>
      <c r="F377" s="156">
        <f t="shared" si="121"/>
        <v>656.28423509078152</v>
      </c>
      <c r="G377" s="156">
        <f t="shared" si="121"/>
        <v>532.44552535167259</v>
      </c>
      <c r="H377" s="156">
        <f t="shared" si="121"/>
        <v>734.62440338633201</v>
      </c>
      <c r="I377" s="156">
        <f t="shared" si="121"/>
        <v>784.2964284479051</v>
      </c>
      <c r="J377" s="156">
        <f t="shared" si="121"/>
        <v>1090.82984079577</v>
      </c>
      <c r="K377" s="156">
        <f t="shared" si="121"/>
        <v>607.61478229234569</v>
      </c>
      <c r="L377" s="156">
        <f t="shared" si="121"/>
        <v>1043.318213764938</v>
      </c>
      <c r="M377" s="156">
        <f t="shared" si="121"/>
        <v>691.25804777527082</v>
      </c>
      <c r="N377" s="156">
        <f t="shared" si="121"/>
        <v>676.87581167236135</v>
      </c>
      <c r="O377" s="156">
        <f t="shared" si="121"/>
        <v>943.67125118460729</v>
      </c>
      <c r="P377" s="156">
        <f t="shared" si="121"/>
        <v>988.23276120284663</v>
      </c>
      <c r="Q377" s="156">
        <f t="shared" si="121"/>
        <v>972.65172993687463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465.11627906976713</v>
      </c>
      <c r="E378" s="57">
        <f t="shared" si="121"/>
        <v>463.2214715407676</v>
      </c>
      <c r="F378" s="57">
        <f t="shared" si="121"/>
        <v>471.51712492783014</v>
      </c>
      <c r="G378" s="57">
        <f t="shared" si="121"/>
        <v>473.52333339052785</v>
      </c>
      <c r="H378" s="57">
        <f t="shared" si="121"/>
        <v>470.97584043499654</v>
      </c>
      <c r="I378" s="57">
        <f t="shared" si="121"/>
        <v>473.58816158570164</v>
      </c>
      <c r="J378" s="57">
        <f t="shared" si="121"/>
        <v>469.89049871167077</v>
      </c>
      <c r="K378" s="57">
        <f t="shared" si="121"/>
        <v>475.57538967808586</v>
      </c>
      <c r="L378" s="57">
        <f t="shared" si="121"/>
        <v>505.64871144910012</v>
      </c>
      <c r="M378" s="57">
        <f t="shared" si="121"/>
        <v>492.57241812390015</v>
      </c>
      <c r="N378" s="57">
        <f t="shared" si="121"/>
        <v>460.77127879152323</v>
      </c>
      <c r="O378" s="57">
        <f t="shared" si="121"/>
        <v>459.76376635269537</v>
      </c>
      <c r="P378" s="57">
        <f t="shared" si="121"/>
        <v>426.13306788352691</v>
      </c>
      <c r="Q378" s="57">
        <f t="shared" si="121"/>
        <v>418.09576569772867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194.92058079341709</v>
      </c>
      <c r="D379" s="157">
        <f t="shared" si="122"/>
        <v>346.21964606972784</v>
      </c>
      <c r="E379" s="157">
        <f t="shared" si="122"/>
        <v>410.14718123740829</v>
      </c>
      <c r="F379" s="157">
        <f t="shared" si="122"/>
        <v>397.38451317572117</v>
      </c>
      <c r="G379" s="157">
        <f t="shared" si="122"/>
        <v>317.60441069154001</v>
      </c>
      <c r="H379" s="157">
        <f t="shared" si="122"/>
        <v>407.92497603833351</v>
      </c>
      <c r="I379" s="157">
        <f t="shared" si="122"/>
        <v>474.28722197574979</v>
      </c>
      <c r="J379" s="157">
        <f t="shared" si="122"/>
        <v>663.41746940992357</v>
      </c>
      <c r="K379" s="157">
        <f t="shared" si="122"/>
        <v>362.65070302354167</v>
      </c>
      <c r="L379" s="157">
        <f t="shared" si="122"/>
        <v>581.46055604357412</v>
      </c>
      <c r="M379" s="157">
        <f t="shared" si="122"/>
        <v>454.008897212075</v>
      </c>
      <c r="N379" s="157">
        <f t="shared" si="122"/>
        <v>514.3300206219925</v>
      </c>
      <c r="O379" s="157">
        <f t="shared" si="122"/>
        <v>334.94330601822963</v>
      </c>
      <c r="P379" s="157">
        <f t="shared" si="122"/>
        <v>256.25082691286906</v>
      </c>
      <c r="Q379" s="157">
        <f t="shared" si="122"/>
        <v>608.8052727488631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194.92058079341709</v>
      </c>
      <c r="D381" s="57">
        <f t="shared" si="124"/>
        <v>346.21964606972784</v>
      </c>
      <c r="E381" s="57">
        <f t="shared" si="124"/>
        <v>410.14718123740829</v>
      </c>
      <c r="F381" s="57">
        <f t="shared" si="124"/>
        <v>397.38451317572117</v>
      </c>
      <c r="G381" s="57">
        <f t="shared" si="124"/>
        <v>317.60441069154001</v>
      </c>
      <c r="H381" s="57">
        <f t="shared" si="124"/>
        <v>407.92497603833351</v>
      </c>
      <c r="I381" s="57">
        <f t="shared" si="124"/>
        <v>474.28722197574979</v>
      </c>
      <c r="J381" s="57">
        <f t="shared" si="124"/>
        <v>663.41746940992357</v>
      </c>
      <c r="K381" s="57">
        <f t="shared" si="124"/>
        <v>362.65070302354167</v>
      </c>
      <c r="L381" s="57">
        <f t="shared" si="124"/>
        <v>581.46055604357412</v>
      </c>
      <c r="M381" s="57">
        <f t="shared" si="124"/>
        <v>454.008897212075</v>
      </c>
      <c r="N381" s="57">
        <f t="shared" si="124"/>
        <v>514.3300206219925</v>
      </c>
      <c r="O381" s="57">
        <f t="shared" si="124"/>
        <v>334.94330601822963</v>
      </c>
      <c r="P381" s="57">
        <f t="shared" si="124"/>
        <v>256.25082691286906</v>
      </c>
      <c r="Q381" s="57">
        <f t="shared" si="124"/>
        <v>608.8052727488631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74.394056491405649</v>
      </c>
      <c r="D401" s="184">
        <f>D347/RES_summary!D$21</f>
        <v>101.48534402879162</v>
      </c>
      <c r="E401" s="184">
        <f>E347/RES_summary!E$21</f>
        <v>118.45469477149921</v>
      </c>
      <c r="F401" s="184">
        <f>F347/RES_summary!F$21</f>
        <v>121.47828259700363</v>
      </c>
      <c r="G401" s="184">
        <f>G347/RES_summary!G$21</f>
        <v>100.70911612733951</v>
      </c>
      <c r="H401" s="184">
        <f>H347/RES_summary!H$21</f>
        <v>113.06701951656601</v>
      </c>
      <c r="I401" s="184">
        <f>I347/RES_summary!I$21</f>
        <v>116.56051876644707</v>
      </c>
      <c r="J401" s="184">
        <f>J347/RES_summary!J$21</f>
        <v>159.43040799915514</v>
      </c>
      <c r="K401" s="184">
        <f>K347/RES_summary!K$21</f>
        <v>92.419576559671029</v>
      </c>
      <c r="L401" s="184">
        <f>L347/RES_summary!L$21</f>
        <v>133.89570455176613</v>
      </c>
      <c r="M401" s="184">
        <f>M347/RES_summary!M$21</f>
        <v>96.718301945221498</v>
      </c>
      <c r="N401" s="184">
        <f>N347/RES_summary!N$21</f>
        <v>98.344997375364656</v>
      </c>
      <c r="O401" s="184">
        <f>O347/RES_summary!O$21</f>
        <v>90.248926846882355</v>
      </c>
      <c r="P401" s="184">
        <f>P347/RES_summary!P$21</f>
        <v>74.474913514695658</v>
      </c>
      <c r="Q401" s="184">
        <f>Q347/RES_summary!Q$21</f>
        <v>119.04010299988704</v>
      </c>
    </row>
    <row r="402" spans="1:17" ht="12" customHeight="1" x14ac:dyDescent="0.25">
      <c r="A402" s="158" t="s">
        <v>65</v>
      </c>
      <c r="B402" s="157"/>
      <c r="C402" s="178">
        <f>C348/RES_summary!C$21</f>
        <v>66.847500606488069</v>
      </c>
      <c r="D402" s="178">
        <f>D348/RES_summary!D$21</f>
        <v>87.995089477792106</v>
      </c>
      <c r="E402" s="178">
        <f>E348/RES_summary!E$21</f>
        <v>104.05269379363889</v>
      </c>
      <c r="F402" s="178">
        <f>F348/RES_summary!F$21</f>
        <v>106.15802389669494</v>
      </c>
      <c r="G402" s="178">
        <f>G348/RES_summary!G$21</f>
        <v>89.561573802479884</v>
      </c>
      <c r="H402" s="178">
        <f>H348/RES_summary!H$21</f>
        <v>98.797329972187114</v>
      </c>
      <c r="I402" s="178">
        <f>I348/RES_summary!I$21</f>
        <v>101.04123562761269</v>
      </c>
      <c r="J402" s="178">
        <f>J348/RES_summary!J$21</f>
        <v>138.66314505424324</v>
      </c>
      <c r="K402" s="178">
        <f>K348/RES_summary!K$21</f>
        <v>79.98022507117598</v>
      </c>
      <c r="L402" s="178">
        <f>L348/RES_summary!L$21</f>
        <v>114.19569830046247</v>
      </c>
      <c r="M402" s="178">
        <f>M348/RES_summary!M$21</f>
        <v>81.007435490040635</v>
      </c>
      <c r="N402" s="178">
        <f>N348/RES_summary!N$21</f>
        <v>84.242548769148456</v>
      </c>
      <c r="O402" s="178">
        <f>O348/RES_summary!O$21</f>
        <v>75.549554521842069</v>
      </c>
      <c r="P402" s="178">
        <f>P348/RES_summary!P$21</f>
        <v>60.570344244801376</v>
      </c>
      <c r="Q402" s="178">
        <f>Q348/RES_summary!Q$21</f>
        <v>102.00475988309726</v>
      </c>
    </row>
    <row r="403" spans="1:17" ht="12" customHeight="1" x14ac:dyDescent="0.25">
      <c r="A403" s="23" t="s">
        <v>60</v>
      </c>
      <c r="B403" s="57"/>
      <c r="C403" s="176">
        <f>C349/RES_summary!C$21</f>
        <v>66.847500606488069</v>
      </c>
      <c r="D403" s="176">
        <f>D349/RES_summary!D$21</f>
        <v>87.995089477792106</v>
      </c>
      <c r="E403" s="176">
        <f>E349/RES_summary!E$21</f>
        <v>104.05269379363889</v>
      </c>
      <c r="F403" s="176">
        <f>F349/RES_summary!F$21</f>
        <v>106.15802389669494</v>
      </c>
      <c r="G403" s="176">
        <f>G349/RES_summary!G$21</f>
        <v>89.561573802479884</v>
      </c>
      <c r="H403" s="176">
        <f>H349/RES_summary!H$21</f>
        <v>98.797329972187114</v>
      </c>
      <c r="I403" s="176">
        <f>I349/RES_summary!I$21</f>
        <v>101.04123562761269</v>
      </c>
      <c r="J403" s="176">
        <f>J349/RES_summary!J$21</f>
        <v>138.66314505424324</v>
      </c>
      <c r="K403" s="176">
        <f>K349/RES_summary!K$21</f>
        <v>79.98022507117598</v>
      </c>
      <c r="L403" s="176">
        <f>L349/RES_summary!L$21</f>
        <v>114.19569830046247</v>
      </c>
      <c r="M403" s="176">
        <f>M349/RES_summary!M$21</f>
        <v>81.007435490040635</v>
      </c>
      <c r="N403" s="176">
        <f>N349/RES_summary!N$21</f>
        <v>84.242548769148456</v>
      </c>
      <c r="O403" s="176">
        <f>O349/RES_summary!O$21</f>
        <v>75.549554521842069</v>
      </c>
      <c r="P403" s="176">
        <f>P349/RES_summary!P$21</f>
        <v>60.570344244801376</v>
      </c>
      <c r="Q403" s="176">
        <f>Q349/RES_summary!Q$21</f>
        <v>102.00475988309726</v>
      </c>
    </row>
    <row r="404" spans="1:17" ht="12" customHeight="1" x14ac:dyDescent="0.25">
      <c r="A404" s="158" t="s">
        <v>112</v>
      </c>
      <c r="B404" s="157"/>
      <c r="C404" s="178">
        <f>C350/RES_summary!C$21</f>
        <v>0.73858365937702164</v>
      </c>
      <c r="D404" s="178">
        <f>D350/RES_summary!D$21</f>
        <v>1.5934747016065482</v>
      </c>
      <c r="E404" s="178">
        <f>E350/RES_summary!E$21</f>
        <v>0.9546522042607658</v>
      </c>
      <c r="F404" s="178">
        <f>F350/RES_summary!F$21</f>
        <v>1.787268413218247</v>
      </c>
      <c r="G404" s="178">
        <f>G350/RES_summary!G$21</f>
        <v>0.73772597452263455</v>
      </c>
      <c r="H404" s="178">
        <f>H350/RES_summary!H$21</f>
        <v>0.50917368005617947</v>
      </c>
      <c r="I404" s="178">
        <f>I350/RES_summary!I$21</f>
        <v>0.56696852908971673</v>
      </c>
      <c r="J404" s="178">
        <f>J350/RES_summary!J$21</f>
        <v>0.95251985816765317</v>
      </c>
      <c r="K404" s="178">
        <f>K350/RES_summary!K$21</f>
        <v>0.9922310387807235</v>
      </c>
      <c r="L404" s="178">
        <f>L350/RES_summary!L$21</f>
        <v>1.7085734087096802</v>
      </c>
      <c r="M404" s="178">
        <f>M350/RES_summary!M$21</f>
        <v>2.6005587067019813</v>
      </c>
      <c r="N404" s="178">
        <f>N350/RES_summary!N$21</f>
        <v>1.0324414283785344</v>
      </c>
      <c r="O404" s="178">
        <f>O350/RES_summary!O$21</f>
        <v>0.49328316696291324</v>
      </c>
      <c r="P404" s="178">
        <f>P350/RES_summary!P$21</f>
        <v>0</v>
      </c>
      <c r="Q404" s="178">
        <f>Q350/RES_summary!Q$21</f>
        <v>0.53446959695125029</v>
      </c>
    </row>
    <row r="405" spans="1:17" ht="12" customHeight="1" x14ac:dyDescent="0.25">
      <c r="A405" s="23" t="s">
        <v>60</v>
      </c>
      <c r="B405" s="156"/>
      <c r="C405" s="177">
        <f>C351/RES_summary!C$21</f>
        <v>0.73858365937702164</v>
      </c>
      <c r="D405" s="177">
        <f>D351/RES_summary!D$21</f>
        <v>1.5934747016065482</v>
      </c>
      <c r="E405" s="177">
        <f>E351/RES_summary!E$21</f>
        <v>0.9546522042607658</v>
      </c>
      <c r="F405" s="177">
        <f>F351/RES_summary!F$21</f>
        <v>1.787268413218247</v>
      </c>
      <c r="G405" s="177">
        <f>G351/RES_summary!G$21</f>
        <v>0.73772597452263455</v>
      </c>
      <c r="H405" s="177">
        <f>H351/RES_summary!H$21</f>
        <v>0.50917368005617947</v>
      </c>
      <c r="I405" s="177">
        <f>I351/RES_summary!I$21</f>
        <v>0.56696852908971673</v>
      </c>
      <c r="J405" s="177">
        <f>J351/RES_summary!J$21</f>
        <v>0.95251985816765317</v>
      </c>
      <c r="K405" s="177">
        <f>K351/RES_summary!K$21</f>
        <v>0.9922310387807235</v>
      </c>
      <c r="L405" s="177">
        <f>L351/RES_summary!L$21</f>
        <v>1.7085734087096802</v>
      </c>
      <c r="M405" s="177">
        <f>M351/RES_summary!M$21</f>
        <v>2.6005587067019813</v>
      </c>
      <c r="N405" s="177">
        <f>N351/RES_summary!N$21</f>
        <v>1.0324414283785344</v>
      </c>
      <c r="O405" s="177">
        <f>O351/RES_summary!O$21</f>
        <v>0.49328316696291324</v>
      </c>
      <c r="P405" s="177">
        <f>P351/RES_summary!P$21</f>
        <v>0</v>
      </c>
      <c r="Q405" s="177">
        <f>Q351/RES_summary!Q$21</f>
        <v>0.53446959695125029</v>
      </c>
    </row>
    <row r="406" spans="1:17" ht="12" customHeight="1" x14ac:dyDescent="0.25">
      <c r="A406" s="158" t="s">
        <v>63</v>
      </c>
      <c r="B406" s="157"/>
      <c r="C406" s="178">
        <f>C352/RES_summary!C$21</f>
        <v>4.9961296509944422</v>
      </c>
      <c r="D406" s="178">
        <f>D352/RES_summary!D$21</f>
        <v>8.7271309740453802</v>
      </c>
      <c r="E406" s="178">
        <f>E352/RES_summary!E$21</f>
        <v>9.726064701127239</v>
      </c>
      <c r="F406" s="178">
        <f>F352/RES_summary!F$21</f>
        <v>9.985704224401136</v>
      </c>
      <c r="G406" s="178">
        <f>G352/RES_summary!G$21</f>
        <v>7.6131523244270154</v>
      </c>
      <c r="H406" s="178">
        <f>H352/RES_summary!H$21</f>
        <v>10.208238408019485</v>
      </c>
      <c r="I406" s="178">
        <f>I352/RES_summary!I$21</f>
        <v>10.889877967973339</v>
      </c>
      <c r="J406" s="178">
        <f>J352/RES_summary!J$21</f>
        <v>14.209784858673347</v>
      </c>
      <c r="K406" s="178">
        <f>K352/RES_summary!K$21</f>
        <v>8.445423172593582</v>
      </c>
      <c r="L406" s="178">
        <f>L352/RES_summary!L$21</f>
        <v>13.234738659299577</v>
      </c>
      <c r="M406" s="178">
        <f>M352/RES_summary!M$21</f>
        <v>9.4780481160154206</v>
      </c>
      <c r="N406" s="178">
        <f>N352/RES_summary!N$21</f>
        <v>8.9951811255084699</v>
      </c>
      <c r="O406" s="178">
        <f>O352/RES_summary!O$21</f>
        <v>11.569503800024362</v>
      </c>
      <c r="P406" s="178">
        <f>P352/RES_summary!P$21</f>
        <v>11.90154174012744</v>
      </c>
      <c r="Q406" s="178">
        <f>Q352/RES_summary!Q$21</f>
        <v>11.770356409227432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4.9961296509944422</v>
      </c>
      <c r="D411" s="180">
        <f>D357/RES_summary!D$21</f>
        <v>8.2365286976190628</v>
      </c>
      <c r="E411" s="180">
        <f>E357/RES_summary!E$21</f>
        <v>9.7125682716581441</v>
      </c>
      <c r="F411" s="180">
        <f>F357/RES_summary!F$21</f>
        <v>9.2453251024560057</v>
      </c>
      <c r="G411" s="180">
        <f>G357/RES_summary!G$21</f>
        <v>7.3890154232657208</v>
      </c>
      <c r="H411" s="180">
        <f>H357/RES_summary!H$21</f>
        <v>10.037798074609908</v>
      </c>
      <c r="I411" s="180">
        <f>I357/RES_summary!I$21</f>
        <v>10.575264342042304</v>
      </c>
      <c r="J411" s="180">
        <f>J357/RES_summary!J$21</f>
        <v>14.477952796422256</v>
      </c>
      <c r="K411" s="180">
        <f>K357/RES_summary!K$21</f>
        <v>7.8746633001647037</v>
      </c>
      <c r="L411" s="180">
        <f>L357/RES_summary!L$21</f>
        <v>0</v>
      </c>
      <c r="M411" s="180">
        <f>M357/RES_summary!M$21</f>
        <v>0</v>
      </c>
      <c r="N411" s="180">
        <f>N357/RES_summary!N$21</f>
        <v>8.4114977661840022</v>
      </c>
      <c r="O411" s="180">
        <f>O357/RES_summary!O$21</f>
        <v>11.653617823709755</v>
      </c>
      <c r="P411" s="180">
        <f>P357/RES_summary!P$21</f>
        <v>12.118477884976025</v>
      </c>
      <c r="Q411" s="180">
        <f>Q357/RES_summary!Q$21</f>
        <v>11.91462557783402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9.502626515451551</v>
      </c>
      <c r="E412" s="179">
        <f>E358/RES_summary!E$21</f>
        <v>10.66684522588487</v>
      </c>
      <c r="F412" s="179">
        <f>F358/RES_summary!F$21</f>
        <v>10.268900179067984</v>
      </c>
      <c r="G412" s="179">
        <f>G358/RES_summary!G$21</f>
        <v>8.750064470013891</v>
      </c>
      <c r="H412" s="179">
        <f>H358/RES_summary!H$21</f>
        <v>10.774909040810272</v>
      </c>
      <c r="I412" s="179">
        <f>I358/RES_summary!I$21</f>
        <v>11.033667712214122</v>
      </c>
      <c r="J412" s="179">
        <f>J358/RES_summary!J$21</f>
        <v>13.94153234147017</v>
      </c>
      <c r="K412" s="179">
        <f>K358/RES_summary!K$21</f>
        <v>8.8336934891104146</v>
      </c>
      <c r="L412" s="179">
        <f>L358/RES_summary!L$21</f>
        <v>13.234738659299577</v>
      </c>
      <c r="M412" s="179">
        <f>M358/RES_summary!M$21</f>
        <v>9.4780481160154206</v>
      </c>
      <c r="N412" s="179">
        <f>N358/RES_summary!N$21</f>
        <v>9.0788015453640334</v>
      </c>
      <c r="O412" s="179">
        <f>O358/RES_summary!O$21</f>
        <v>11.536481835314641</v>
      </c>
      <c r="P412" s="179">
        <f>P358/RES_summary!P$21</f>
        <v>11.642875197931104</v>
      </c>
      <c r="Q412" s="179">
        <f>Q358/RES_summary!Q$21</f>
        <v>11.262354064012728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5.9551499558501577</v>
      </c>
      <c r="E413" s="177">
        <f>E359/RES_summary!E$21</f>
        <v>7.1224049106348035</v>
      </c>
      <c r="F413" s="177">
        <f>F359/RES_summary!F$21</f>
        <v>6.7363425215923236</v>
      </c>
      <c r="G413" s="177">
        <f>G359/RES_summary!G$21</f>
        <v>5.296374217317573</v>
      </c>
      <c r="H413" s="177">
        <f>H359/RES_summary!H$21</f>
        <v>7.3051741233102465</v>
      </c>
      <c r="I413" s="177">
        <f>I359/RES_summary!I$21</f>
        <v>7.5967226004416197</v>
      </c>
      <c r="J413" s="177">
        <f>J359/RES_summary!J$21</f>
        <v>10.531533028684507</v>
      </c>
      <c r="K413" s="177">
        <f>K359/RES_summary!K$21</f>
        <v>5.5547633695399581</v>
      </c>
      <c r="L413" s="177">
        <f>L359/RES_summary!L$21</f>
        <v>9.6856147165001705</v>
      </c>
      <c r="M413" s="177">
        <f>M359/RES_summary!M$21</f>
        <v>6.1501150311031036</v>
      </c>
      <c r="N413" s="177">
        <f>N359/RES_summary!N$21</f>
        <v>5.9788198646036417</v>
      </c>
      <c r="O413" s="177">
        <f>O359/RES_summary!O$21</f>
        <v>8.4087664501386232</v>
      </c>
      <c r="P413" s="177">
        <f>P359/RES_summary!P$21</f>
        <v>8.7510811717919843</v>
      </c>
      <c r="Q413" s="177">
        <f>Q359/RES_summary!Q$21</f>
        <v>8.4533315937545463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3.5474765596013929</v>
      </c>
      <c r="E414" s="176">
        <f>E360/RES_summary!E$21</f>
        <v>3.5444403152500659</v>
      </c>
      <c r="F414" s="176">
        <f>F360/RES_summary!F$21</f>
        <v>3.5325576574756603</v>
      </c>
      <c r="G414" s="176">
        <f>G360/RES_summary!G$21</f>
        <v>3.4536902526963198</v>
      </c>
      <c r="H414" s="176">
        <f>H360/RES_summary!H$21</f>
        <v>3.4697349175000234</v>
      </c>
      <c r="I414" s="176">
        <f>I360/RES_summary!I$21</f>
        <v>3.4369451117725016</v>
      </c>
      <c r="J414" s="176">
        <f>J360/RES_summary!J$21</f>
        <v>3.4099993127856614</v>
      </c>
      <c r="K414" s="176">
        <f>K360/RES_summary!K$21</f>
        <v>3.2789301195704561</v>
      </c>
      <c r="L414" s="176">
        <f>L360/RES_summary!L$21</f>
        <v>3.5491239427994072</v>
      </c>
      <c r="M414" s="176">
        <f>M360/RES_summary!M$21</f>
        <v>3.327933084912317</v>
      </c>
      <c r="N414" s="176">
        <f>N360/RES_summary!N$21</f>
        <v>3.0999816807603917</v>
      </c>
      <c r="O414" s="176">
        <f>O360/RES_summary!O$21</f>
        <v>3.1277153851760162</v>
      </c>
      <c r="P414" s="176">
        <f>P360/RES_summary!P$21</f>
        <v>2.8917940261391193</v>
      </c>
      <c r="Q414" s="176">
        <f>Q360/RES_summary!Q$21</f>
        <v>2.8090224702581787</v>
      </c>
    </row>
    <row r="415" spans="1:17" ht="12" customHeight="1" x14ac:dyDescent="0.25">
      <c r="A415" s="158" t="s">
        <v>62</v>
      </c>
      <c r="B415" s="157"/>
      <c r="C415" s="178">
        <f>C361/RES_summary!C$21</f>
        <v>1.8118425745461066</v>
      </c>
      <c r="D415" s="178">
        <f>D361/RES_summary!D$21</f>
        <v>3.1696488753475691</v>
      </c>
      <c r="E415" s="178">
        <f>E361/RES_summary!E$21</f>
        <v>3.7212840724722973</v>
      </c>
      <c r="F415" s="178">
        <f>F361/RES_summary!F$21</f>
        <v>3.5472860626893001</v>
      </c>
      <c r="G415" s="178">
        <f>G361/RES_summary!G$21</f>
        <v>2.7966640259099811</v>
      </c>
      <c r="H415" s="178">
        <f>H361/RES_summary!H$21</f>
        <v>3.5522774563032096</v>
      </c>
      <c r="I415" s="178">
        <f>I361/RES_summary!I$21</f>
        <v>4.0624366417713276</v>
      </c>
      <c r="J415" s="178">
        <f>J361/RES_summary!J$21</f>
        <v>5.6049582280708732</v>
      </c>
      <c r="K415" s="178">
        <f>K361/RES_summary!K$21</f>
        <v>3.0016972771207464</v>
      </c>
      <c r="L415" s="178">
        <f>L361/RES_summary!L$21</f>
        <v>4.756694183294413</v>
      </c>
      <c r="M415" s="178">
        <f>M361/RES_summary!M$21</f>
        <v>3.6322596324634513</v>
      </c>
      <c r="N415" s="178">
        <f>N361/RES_summary!N$21</f>
        <v>4.0748260523292013</v>
      </c>
      <c r="O415" s="178">
        <f>O361/RES_summary!O$21</f>
        <v>2.6365853580530216</v>
      </c>
      <c r="P415" s="178">
        <f>P361/RES_summary!P$21</f>
        <v>2.0030275297668392</v>
      </c>
      <c r="Q415" s="178">
        <f>Q361/RES_summary!Q$21</f>
        <v>4.7305171106110961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1.8118425745461066</v>
      </c>
      <c r="D417" s="176">
        <f>D363/RES_summary!D$21</f>
        <v>3.1696488753475691</v>
      </c>
      <c r="E417" s="176">
        <f>E363/RES_summary!E$21</f>
        <v>3.7212840724722973</v>
      </c>
      <c r="F417" s="176">
        <f>F363/RES_summary!F$21</f>
        <v>3.5472860626893001</v>
      </c>
      <c r="G417" s="176">
        <f>G363/RES_summary!G$21</f>
        <v>2.7966640259099811</v>
      </c>
      <c r="H417" s="176">
        <f>H363/RES_summary!H$21</f>
        <v>3.5522774563032096</v>
      </c>
      <c r="I417" s="176">
        <f>I363/RES_summary!I$21</f>
        <v>4.0624366417713276</v>
      </c>
      <c r="J417" s="176">
        <f>J363/RES_summary!J$21</f>
        <v>5.6049582280708732</v>
      </c>
      <c r="K417" s="176">
        <f>K363/RES_summary!K$21</f>
        <v>3.0016972771207464</v>
      </c>
      <c r="L417" s="176">
        <f>L363/RES_summary!L$21</f>
        <v>4.756694183294413</v>
      </c>
      <c r="M417" s="176">
        <f>M363/RES_summary!M$21</f>
        <v>3.6322596324634513</v>
      </c>
      <c r="N417" s="176">
        <f>N363/RES_summary!N$21</f>
        <v>4.0748260523292013</v>
      </c>
      <c r="O417" s="176">
        <f>O363/RES_summary!O$21</f>
        <v>2.6365853580530216</v>
      </c>
      <c r="P417" s="176">
        <f>P363/RES_summary!P$21</f>
        <v>2.0030275297668392</v>
      </c>
      <c r="Q417" s="176">
        <f>Q363/RES_summary!Q$21</f>
        <v>4.7305171106110961</v>
      </c>
    </row>
    <row r="419" spans="1:17" ht="12" customHeight="1" x14ac:dyDescent="0.25">
      <c r="A419" s="152" t="s">
        <v>185</v>
      </c>
      <c r="B419" s="168"/>
      <c r="C419" s="184">
        <f>C365/RES_summary!C$21</f>
        <v>58.737863377837463</v>
      </c>
      <c r="D419" s="184">
        <f>D365/RES_summary!D$21</f>
        <v>80.750026332435567</v>
      </c>
      <c r="E419" s="184">
        <f>E365/RES_summary!E$21</f>
        <v>94.244693461907474</v>
      </c>
      <c r="F419" s="184">
        <f>F365/RES_summary!F$21</f>
        <v>96.99233935138416</v>
      </c>
      <c r="G419" s="184">
        <f>G365/RES_summary!G$21</f>
        <v>80.873377754996355</v>
      </c>
      <c r="H419" s="184">
        <f>H365/RES_summary!H$21</f>
        <v>90.841797694398608</v>
      </c>
      <c r="I419" s="184">
        <f>I365/RES_summary!I$21</f>
        <v>93.206097330150868</v>
      </c>
      <c r="J419" s="184">
        <f>J365/RES_summary!J$21</f>
        <v>129.29031233682988</v>
      </c>
      <c r="K419" s="184">
        <f>K365/RES_summary!K$21</f>
        <v>76.394904572512786</v>
      </c>
      <c r="L419" s="184">
        <f>L365/RES_summary!L$21</f>
        <v>110.14594389973294</v>
      </c>
      <c r="M419" s="184">
        <f>M365/RES_summary!M$21</f>
        <v>83.540021176000749</v>
      </c>
      <c r="N419" s="184">
        <f>N365/RES_summary!N$21</f>
        <v>82.224189347967013</v>
      </c>
      <c r="O419" s="184">
        <f>O365/RES_summary!O$21</f>
        <v>75.059020750641821</v>
      </c>
      <c r="P419" s="184">
        <f>P365/RES_summary!P$21</f>
        <v>61.562972654097116</v>
      </c>
      <c r="Q419" s="184">
        <f>Q365/RES_summary!Q$21</f>
        <v>101.04337626252311</v>
      </c>
    </row>
    <row r="420" spans="1:17" ht="12" customHeight="1" x14ac:dyDescent="0.25">
      <c r="A420" s="158" t="s">
        <v>65</v>
      </c>
      <c r="B420" s="157"/>
      <c r="C420" s="178">
        <f>C366/RES_summary!C$21</f>
        <v>52.178323503127153</v>
      </c>
      <c r="D420" s="178">
        <f>D366/RES_summary!D$21</f>
        <v>68.180837053019857</v>
      </c>
      <c r="E420" s="178">
        <f>E366/RES_summary!E$21</f>
        <v>82.015336095897993</v>
      </c>
      <c r="F420" s="178">
        <f>F366/RES_summary!F$21</f>
        <v>82.153833587704824</v>
      </c>
      <c r="G420" s="178">
        <f>G366/RES_summary!G$21</f>
        <v>71.027828695343601</v>
      </c>
      <c r="H420" s="178">
        <f>H366/RES_summary!H$21</f>
        <v>78.783040092841162</v>
      </c>
      <c r="I420" s="178">
        <f>I366/RES_summary!I$21</f>
        <v>79.578462892978962</v>
      </c>
      <c r="J420" s="178">
        <f>J366/RES_summary!J$21</f>
        <v>111.07190776336623</v>
      </c>
      <c r="K420" s="178">
        <f>K366/RES_summary!K$21</f>
        <v>64.250019616074567</v>
      </c>
      <c r="L420" s="178">
        <f>L366/RES_summary!L$21</f>
        <v>90.454729875878073</v>
      </c>
      <c r="M420" s="178">
        <f>M366/RES_summary!M$21</f>
        <v>64.554406508655859</v>
      </c>
      <c r="N420" s="178">
        <f>N366/RES_summary!N$21</f>
        <v>67.898189068237969</v>
      </c>
      <c r="O420" s="178">
        <f>O366/RES_summary!O$21</f>
        <v>61.804397048532131</v>
      </c>
      <c r="P420" s="178">
        <f>P366/RES_summary!P$21</f>
        <v>50.392315819298418</v>
      </c>
      <c r="Q420" s="178">
        <f>Q366/RES_summary!Q$21</f>
        <v>85.833393133546821</v>
      </c>
    </row>
    <row r="421" spans="1:17" ht="12" customHeight="1" x14ac:dyDescent="0.25">
      <c r="A421" s="23" t="s">
        <v>60</v>
      </c>
      <c r="B421" s="57"/>
      <c r="C421" s="176">
        <f>C367/RES_summary!C$21</f>
        <v>52.178323503127153</v>
      </c>
      <c r="D421" s="176">
        <f>D367/RES_summary!D$21</f>
        <v>68.180837053019857</v>
      </c>
      <c r="E421" s="176">
        <f>E367/RES_summary!E$21</f>
        <v>82.015336095897993</v>
      </c>
      <c r="F421" s="176">
        <f>F367/RES_summary!F$21</f>
        <v>82.153833587704824</v>
      </c>
      <c r="G421" s="176">
        <f>G367/RES_summary!G$21</f>
        <v>71.027828695343601</v>
      </c>
      <c r="H421" s="176">
        <f>H367/RES_summary!H$21</f>
        <v>78.783040092841162</v>
      </c>
      <c r="I421" s="176">
        <f>I367/RES_summary!I$21</f>
        <v>79.578462892978962</v>
      </c>
      <c r="J421" s="176">
        <f>J367/RES_summary!J$21</f>
        <v>111.07190776336623</v>
      </c>
      <c r="K421" s="176">
        <f>K367/RES_summary!K$21</f>
        <v>64.250019616074567</v>
      </c>
      <c r="L421" s="176">
        <f>L367/RES_summary!L$21</f>
        <v>90.454729875878073</v>
      </c>
      <c r="M421" s="176">
        <f>M367/RES_summary!M$21</f>
        <v>64.554406508655859</v>
      </c>
      <c r="N421" s="176">
        <f>N367/RES_summary!N$21</f>
        <v>67.898189068237969</v>
      </c>
      <c r="O421" s="176">
        <f>O367/RES_summary!O$21</f>
        <v>61.804397048532131</v>
      </c>
      <c r="P421" s="176">
        <f>P367/RES_summary!P$21</f>
        <v>50.392315819298418</v>
      </c>
      <c r="Q421" s="176">
        <f>Q367/RES_summary!Q$21</f>
        <v>85.833393133546821</v>
      </c>
    </row>
    <row r="422" spans="1:17" ht="12" customHeight="1" x14ac:dyDescent="0.25">
      <c r="A422" s="158" t="s">
        <v>112</v>
      </c>
      <c r="B422" s="157"/>
      <c r="C422" s="178">
        <f>C368/RES_summary!C$21</f>
        <v>1.4455182827072726</v>
      </c>
      <c r="D422" s="178">
        <f>D368/RES_summary!D$21</f>
        <v>3.2073815052382537</v>
      </c>
      <c r="E422" s="178">
        <f>E368/RES_summary!E$21</f>
        <v>1.9831028641019484</v>
      </c>
      <c r="F422" s="178">
        <f>F368/RES_summary!F$21</f>
        <v>3.8704348508180568</v>
      </c>
      <c r="G422" s="178">
        <f>G368/RES_summary!G$21</f>
        <v>1.6754983960466046</v>
      </c>
      <c r="H422" s="178">
        <f>H368/RES_summary!H$21</f>
        <v>1.2132464872745179</v>
      </c>
      <c r="I422" s="178">
        <f>I368/RES_summary!I$21</f>
        <v>1.4268403083093872</v>
      </c>
      <c r="J422" s="178">
        <f>J368/RES_summary!J$21</f>
        <v>2.3533232121343319</v>
      </c>
      <c r="K422" s="178">
        <f>K368/RES_summary!K$21</f>
        <v>2.600478388256855</v>
      </c>
      <c r="L422" s="178">
        <f>L368/RES_summary!L$21</f>
        <v>4.7930194024012431</v>
      </c>
      <c r="M422" s="178">
        <f>M368/RES_summary!M$21</f>
        <v>7.7261740778986416</v>
      </c>
      <c r="N422" s="178">
        <f>N368/RES_summary!N$21</f>
        <v>3.2287179231772032</v>
      </c>
      <c r="O422" s="178">
        <f>O368/RES_summary!O$21</f>
        <v>1.6152264756449979</v>
      </c>
      <c r="P422" s="178">
        <f>P368/RES_summary!P$21</f>
        <v>0</v>
      </c>
      <c r="Q422" s="178">
        <f>Q368/RES_summary!Q$21</f>
        <v>1.8881900531376312</v>
      </c>
    </row>
    <row r="423" spans="1:17" ht="12" customHeight="1" x14ac:dyDescent="0.25">
      <c r="A423" s="23" t="s">
        <v>60</v>
      </c>
      <c r="B423" s="156"/>
      <c r="C423" s="177">
        <f>C369/RES_summary!C$21</f>
        <v>1.4455182827072726</v>
      </c>
      <c r="D423" s="177">
        <f>D369/RES_summary!D$21</f>
        <v>3.2073815052382537</v>
      </c>
      <c r="E423" s="177">
        <f>E369/RES_summary!E$21</f>
        <v>1.9831028641019484</v>
      </c>
      <c r="F423" s="177">
        <f>F369/RES_summary!F$21</f>
        <v>3.8704348508180568</v>
      </c>
      <c r="G423" s="177">
        <f>G369/RES_summary!G$21</f>
        <v>1.6754983960466046</v>
      </c>
      <c r="H423" s="177">
        <f>H369/RES_summary!H$21</f>
        <v>1.2132464872745179</v>
      </c>
      <c r="I423" s="177">
        <f>I369/RES_summary!I$21</f>
        <v>1.4268403083093872</v>
      </c>
      <c r="J423" s="177">
        <f>J369/RES_summary!J$21</f>
        <v>2.3533232121343319</v>
      </c>
      <c r="K423" s="177">
        <f>K369/RES_summary!K$21</f>
        <v>2.600478388256855</v>
      </c>
      <c r="L423" s="177">
        <f>L369/RES_summary!L$21</f>
        <v>4.7930194024012431</v>
      </c>
      <c r="M423" s="177">
        <f>M369/RES_summary!M$21</f>
        <v>7.7261740778986416</v>
      </c>
      <c r="N423" s="177">
        <f>N369/RES_summary!N$21</f>
        <v>3.2287179231772032</v>
      </c>
      <c r="O423" s="177">
        <f>O369/RES_summary!O$21</f>
        <v>1.6152264756449979</v>
      </c>
      <c r="P423" s="177">
        <f>P369/RES_summary!P$21</f>
        <v>0</v>
      </c>
      <c r="Q423" s="177">
        <f>Q369/RES_summary!Q$21</f>
        <v>1.8881900531376312</v>
      </c>
    </row>
    <row r="424" spans="1:17" ht="12" customHeight="1" x14ac:dyDescent="0.25">
      <c r="A424" s="158" t="s">
        <v>63</v>
      </c>
      <c r="B424" s="157"/>
      <c r="C424" s="178">
        <f>C370/RES_summary!C$21</f>
        <v>3.6087480918109955</v>
      </c>
      <c r="D424" s="178">
        <f>D370/RES_summary!D$21</f>
        <v>6.7211647045298815</v>
      </c>
      <c r="E424" s="178">
        <f>E370/RES_summary!E$21</f>
        <v>7.1367034508091418</v>
      </c>
      <c r="F424" s="178">
        <f>F370/RES_summary!F$21</f>
        <v>7.9934862500806965</v>
      </c>
      <c r="G424" s="178">
        <f>G370/RES_summary!G$21</f>
        <v>5.8177227396601179</v>
      </c>
      <c r="H424" s="178">
        <f>H370/RES_summary!H$21</f>
        <v>7.8461177642592999</v>
      </c>
      <c r="I424" s="178">
        <f>I370/RES_summary!I$21</f>
        <v>8.7620378491598636</v>
      </c>
      <c r="J424" s="178">
        <f>J370/RES_summary!J$21</f>
        <v>11.107095475114386</v>
      </c>
      <c r="K424" s="178">
        <f>K370/RES_summary!K$21</f>
        <v>6.989048534223107</v>
      </c>
      <c r="L424" s="178">
        <f>L370/RES_summary!L$21</f>
        <v>10.832009499056454</v>
      </c>
      <c r="M424" s="178">
        <f>M370/RES_summary!M$21</f>
        <v>8.1383248558929822</v>
      </c>
      <c r="N424" s="178">
        <f>N370/RES_summary!N$21</f>
        <v>7.5929570511626929</v>
      </c>
      <c r="O424" s="178">
        <f>O370/RES_summary!O$21</f>
        <v>9.3688376051612003</v>
      </c>
      <c r="P424" s="178">
        <f>P370/RES_summary!P$21</f>
        <v>9.4442291968251286</v>
      </c>
      <c r="Q424" s="178">
        <f>Q370/RES_summary!Q$21</f>
        <v>9.2437453203102908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3.6087480918109955</v>
      </c>
      <c r="D429" s="180">
        <f>D375/RES_summary!D$21</f>
        <v>5.9941831709474425</v>
      </c>
      <c r="E429" s="180">
        <f>E375/RES_summary!E$21</f>
        <v>7.1151738123662298</v>
      </c>
      <c r="F429" s="180">
        <f>F375/RES_summary!F$21</f>
        <v>6.8207698618910158</v>
      </c>
      <c r="G429" s="180">
        <f>G375/RES_summary!G$21</f>
        <v>5.4957929891088932</v>
      </c>
      <c r="H429" s="180">
        <f>H375/RES_summary!H$21</f>
        <v>7.5398003245178007</v>
      </c>
      <c r="I429" s="180">
        <f>I375/RES_summary!I$21</f>
        <v>7.9785400173706638</v>
      </c>
      <c r="J429" s="180">
        <f>J375/RES_summary!J$21</f>
        <v>11.020835874213127</v>
      </c>
      <c r="K429" s="180">
        <f>K375/RES_summary!K$21</f>
        <v>6.043141468762788</v>
      </c>
      <c r="L429" s="180">
        <f>L375/RES_summary!L$21</f>
        <v>0</v>
      </c>
      <c r="M429" s="180">
        <f>M375/RES_summary!M$21</f>
        <v>0</v>
      </c>
      <c r="N429" s="180">
        <f>N375/RES_summary!N$21</f>
        <v>6.4882527023958909</v>
      </c>
      <c r="O429" s="180">
        <f>O375/RES_summary!O$21</f>
        <v>8.9995929563888488</v>
      </c>
      <c r="P429" s="180">
        <f>P375/RES_summary!P$21</f>
        <v>9.373179778279658</v>
      </c>
      <c r="Q429" s="180">
        <f>Q375/RES_summary!Q$21</f>
        <v>9.2232699055806755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7.8703051897401526</v>
      </c>
      <c r="E430" s="179">
        <f>E376/RES_summary!E$21</f>
        <v>8.6374458952120801</v>
      </c>
      <c r="F430" s="179">
        <f>F376/RES_summary!F$21</f>
        <v>8.4420517582953423</v>
      </c>
      <c r="G430" s="179">
        <f>G376/RES_summary!G$21</f>
        <v>7.4506793903994488</v>
      </c>
      <c r="H430" s="179">
        <f>H376/RES_summary!H$21</f>
        <v>8.8645451161704347</v>
      </c>
      <c r="I430" s="179">
        <f>I376/RES_summary!I$21</f>
        <v>9.1201245420447741</v>
      </c>
      <c r="J430" s="179">
        <f>J376/RES_summary!J$21</f>
        <v>11.193382282064331</v>
      </c>
      <c r="K430" s="179">
        <f>K376/RES_summary!K$21</f>
        <v>7.6325199018560008</v>
      </c>
      <c r="L430" s="179">
        <f>L376/RES_summary!L$21</f>
        <v>10.832009499056454</v>
      </c>
      <c r="M430" s="179">
        <f>M376/RES_summary!M$21</f>
        <v>8.1383248558929822</v>
      </c>
      <c r="N430" s="179">
        <f>N376/RES_summary!N$21</f>
        <v>7.7512206712992304</v>
      </c>
      <c r="O430" s="179">
        <f>O376/RES_summary!O$21</f>
        <v>9.5137977821540325</v>
      </c>
      <c r="P430" s="179">
        <f>P376/RES_summary!P$21</f>
        <v>9.5289458651011518</v>
      </c>
      <c r="Q430" s="179">
        <f>Q376/RES_summary!Q$21</f>
        <v>9.3158435988430579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4.3228286301387611</v>
      </c>
      <c r="E431" s="177">
        <f>E377/RES_summary!E$21</f>
        <v>5.12550949868427</v>
      </c>
      <c r="F431" s="177">
        <f>F377/RES_summary!F$21</f>
        <v>4.9125543532756639</v>
      </c>
      <c r="G431" s="177">
        <f>G377/RES_summary!G$21</f>
        <v>3.9435424543939663</v>
      </c>
      <c r="H431" s="177">
        <f>H377/RES_summary!H$21</f>
        <v>5.4015509706740161</v>
      </c>
      <c r="I431" s="177">
        <f>I377/RES_summary!I$21</f>
        <v>5.6864367065143071</v>
      </c>
      <c r="J431" s="177">
        <f>J377/RES_summary!J$21</f>
        <v>7.8233589347364392</v>
      </c>
      <c r="K431" s="177">
        <f>K377/RES_summary!K$21</f>
        <v>4.2814567917209887</v>
      </c>
      <c r="L431" s="177">
        <f>L377/RES_summary!L$21</f>
        <v>7.295980706933948</v>
      </c>
      <c r="M431" s="177">
        <f>M377/RES_summary!M$21</f>
        <v>4.7521015163033438</v>
      </c>
      <c r="N431" s="177">
        <f>N377/RES_summary!N$21</f>
        <v>4.6118113669133578</v>
      </c>
      <c r="O431" s="177">
        <f>O377/RES_summary!O$21</f>
        <v>6.3970881048391757</v>
      </c>
      <c r="P431" s="177">
        <f>P377/RES_summary!P$21</f>
        <v>6.6579779360932818</v>
      </c>
      <c r="Q431" s="177">
        <f>Q377/RES_summary!Q$21</f>
        <v>6.5152527117091505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3.547476559601392</v>
      </c>
      <c r="E432" s="176">
        <f>E378/RES_summary!E$21</f>
        <v>3.5119363965278105</v>
      </c>
      <c r="F432" s="176">
        <f>F378/RES_summary!F$21</f>
        <v>3.5294974050196775</v>
      </c>
      <c r="G432" s="176">
        <f>G378/RES_summary!G$21</f>
        <v>3.5071369360054829</v>
      </c>
      <c r="H432" s="176">
        <f>H378/RES_summary!H$21</f>
        <v>3.4629941454964177</v>
      </c>
      <c r="I432" s="176">
        <f>I378/RES_summary!I$21</f>
        <v>3.4336878355304665</v>
      </c>
      <c r="J432" s="176">
        <f>J378/RES_summary!J$21</f>
        <v>3.3700233473278907</v>
      </c>
      <c r="K432" s="176">
        <f>K378/RES_summary!K$21</f>
        <v>3.3510631101350126</v>
      </c>
      <c r="L432" s="176">
        <f>L378/RES_summary!L$21</f>
        <v>3.5360287921225071</v>
      </c>
      <c r="M432" s="176">
        <f>M378/RES_summary!M$21</f>
        <v>3.3862233395896375</v>
      </c>
      <c r="N432" s="176">
        <f>N378/RES_summary!N$21</f>
        <v>3.1394093043858726</v>
      </c>
      <c r="O432" s="176">
        <f>O378/RES_summary!O$21</f>
        <v>3.1167096773148582</v>
      </c>
      <c r="P432" s="176">
        <f>P378/RES_summary!P$21</f>
        <v>2.8709679290078673</v>
      </c>
      <c r="Q432" s="176">
        <f>Q378/RES_summary!Q$21</f>
        <v>2.8005908871339065</v>
      </c>
    </row>
    <row r="433" spans="1:17" ht="12" customHeight="1" x14ac:dyDescent="0.25">
      <c r="A433" s="158" t="s">
        <v>62</v>
      </c>
      <c r="B433" s="157"/>
      <c r="C433" s="178">
        <f>C379/RES_summary!C$21</f>
        <v>1.505273500192045</v>
      </c>
      <c r="D433" s="178">
        <f>D379/RES_summary!D$21</f>
        <v>2.6406430696475787</v>
      </c>
      <c r="E433" s="178">
        <f>E379/RES_summary!E$21</f>
        <v>3.1095510510984021</v>
      </c>
      <c r="F433" s="178">
        <f>F379/RES_summary!F$21</f>
        <v>2.9745846627805745</v>
      </c>
      <c r="G433" s="178">
        <f>G379/RES_summary!G$21</f>
        <v>2.3523279239460519</v>
      </c>
      <c r="H433" s="178">
        <f>H379/RES_summary!H$21</f>
        <v>2.9993933500236225</v>
      </c>
      <c r="I433" s="178">
        <f>I379/RES_summary!I$21</f>
        <v>3.4387562797026612</v>
      </c>
      <c r="J433" s="178">
        <f>J379/RES_summary!J$21</f>
        <v>4.7579858862149402</v>
      </c>
      <c r="K433" s="178">
        <f>K379/RES_summary!K$21</f>
        <v>2.555358033958242</v>
      </c>
      <c r="L433" s="178">
        <f>L379/RES_summary!L$21</f>
        <v>4.0661851223971901</v>
      </c>
      <c r="M433" s="178">
        <f>M379/RES_summary!M$21</f>
        <v>3.1211157335532627</v>
      </c>
      <c r="N433" s="178">
        <f>N379/RES_summary!N$21</f>
        <v>3.5043253053891652</v>
      </c>
      <c r="O433" s="178">
        <f>O379/RES_summary!O$21</f>
        <v>2.2705596213035029</v>
      </c>
      <c r="P433" s="178">
        <f>P379/RES_summary!P$21</f>
        <v>1.7264276379735812</v>
      </c>
      <c r="Q433" s="178">
        <f>Q379/RES_summary!Q$21</f>
        <v>4.0780477555283721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1.505273500192045</v>
      </c>
      <c r="D435" s="176">
        <f>D381/RES_summary!D$21</f>
        <v>2.6406430696475787</v>
      </c>
      <c r="E435" s="176">
        <f>E381/RES_summary!E$21</f>
        <v>3.1095510510984021</v>
      </c>
      <c r="F435" s="176">
        <f>F381/RES_summary!F$21</f>
        <v>2.9745846627805745</v>
      </c>
      <c r="G435" s="176">
        <f>G381/RES_summary!G$21</f>
        <v>2.3523279239460519</v>
      </c>
      <c r="H435" s="176">
        <f>H381/RES_summary!H$21</f>
        <v>2.9993933500236225</v>
      </c>
      <c r="I435" s="176">
        <f>I381/RES_summary!I$21</f>
        <v>3.4387562797026612</v>
      </c>
      <c r="J435" s="176">
        <f>J381/RES_summary!J$21</f>
        <v>4.7579858862149402</v>
      </c>
      <c r="K435" s="176">
        <f>K381/RES_summary!K$21</f>
        <v>2.555358033958242</v>
      </c>
      <c r="L435" s="176">
        <f>L381/RES_summary!L$21</f>
        <v>4.0661851223971901</v>
      </c>
      <c r="M435" s="176">
        <f>M381/RES_summary!M$21</f>
        <v>3.1211157335532627</v>
      </c>
      <c r="N435" s="176">
        <f>N381/RES_summary!N$21</f>
        <v>3.5043253053891652</v>
      </c>
      <c r="O435" s="176">
        <f>O381/RES_summary!O$21</f>
        <v>2.2705596213035029</v>
      </c>
      <c r="P435" s="176">
        <f>P381/RES_summary!P$21</f>
        <v>1.7264276379735812</v>
      </c>
      <c r="Q435" s="176">
        <f>Q381/RES_summary!Q$21</f>
        <v>4.0780477555283721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2018-07-16T15:42:59Z</dcterms:created>
  <dcterms:modified xsi:type="dcterms:W3CDTF">2018-07-16T15:42:59Z</dcterms:modified>
</cp:coreProperties>
</file>